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9150"/>
  </bookViews>
  <sheets>
    <sheet name="Assay Definition" sheetId="1" r:id="rId1"/>
  </sheets>
  <definedNames>
    <definedName name="activity_threshold">'Assay Definition'!$AB$9456:$AB$9588</definedName>
    <definedName name="assay_component_concentration">'Assay Definition'!$K$9456:$K$9523</definedName>
    <definedName name="assay_component_role">'Assay Definition'!$G$9456:$G$9519</definedName>
    <definedName name="assay_component_type">'Assay Definition'!$H$9456:$H$9621</definedName>
    <definedName name="assay_footprint">'Assay Definition'!$U$9456:$U$9477</definedName>
    <definedName name="assay_format">'Assay Definition'!$E$9456:$E$9475</definedName>
    <definedName name="assay_stage">'Assay Definition'!$AG$9456:$AG$9483</definedName>
    <definedName name="assay_type">'Assay Definition'!$F$9456:$F$9519</definedName>
    <definedName name="biological_project_goal">'Assay Definition'!$AE$9456:$AE$9467</definedName>
    <definedName name="biology">'Assay Definition'!$C$9456:$C$9468</definedName>
    <definedName name="cultured_cell_name">'Assay Definition'!$I$9456:$I$9498</definedName>
    <definedName name="detection_instrument_name">'Assay Definition'!$Q$9456:$Q$9501</definedName>
    <definedName name="detection_method_type">'Assay Definition'!$P$9456:$P$9527</definedName>
    <definedName name="detection_role">'Assay Definition'!$O$9456:$O$9465</definedName>
    <definedName name="endpoint">'Assay Definition'!$Y$9456:$Y$9592</definedName>
    <definedName name="modeofaction">'Assay Definition'!$AF$9456:$AF$9460</definedName>
    <definedName name="project_lead_name">'Assay Definition'!$AD$9456:$AD$9458</definedName>
    <definedName name="readout_content">'Assay Definition'!$R$9456:$R$9459</definedName>
    <definedName name="readout_signal_direction">'Assay Definition'!$T$9456:$T$9464</definedName>
    <definedName name="readout_type">'Assay Definition'!$S$9456:$S$9466</definedName>
    <definedName name="species_name">'Assay Definition'!$M$9456:$M$9505</definedName>
  </definedNames>
  <calcPr calcId="145621"/>
</workbook>
</file>

<file path=xl/calcChain.xml><?xml version="1.0" encoding="utf-8"?>
<calcChain xmlns="http://schemas.openxmlformats.org/spreadsheetml/2006/main">
  <c r="B1902" i="1" l="1"/>
  <c r="B1627" i="1"/>
  <c r="B661" i="1"/>
  <c r="B1898" i="1"/>
  <c r="B1890" i="1"/>
  <c r="B1843" i="1"/>
  <c r="B692" i="1"/>
  <c r="B682" i="1"/>
  <c r="B672" i="1"/>
  <c r="B1761" i="1"/>
  <c r="B1739" i="1"/>
  <c r="B1685" i="1"/>
  <c r="B1681" i="1"/>
  <c r="B1664" i="1"/>
  <c r="B470" i="1"/>
  <c r="J212" i="1"/>
  <c r="J192" i="1"/>
  <c r="J207" i="1"/>
  <c r="J205" i="1"/>
  <c r="J203" i="1"/>
  <c r="J201" i="1"/>
  <c r="J199" i="1"/>
  <c r="J196" i="1"/>
  <c r="J194" i="1"/>
  <c r="B31" i="1"/>
  <c r="B1498" i="1" l="1"/>
  <c r="B1066" i="1"/>
  <c r="B1036" i="1"/>
  <c r="B1021" i="1" l="1"/>
  <c r="B1192" i="1"/>
  <c r="B1191" i="1"/>
  <c r="B1190" i="1"/>
  <c r="B1189" i="1"/>
  <c r="B1188" i="1"/>
  <c r="B1316" i="1"/>
  <c r="B1311" i="1"/>
  <c r="B1483" i="1"/>
  <c r="B1402" i="1"/>
  <c r="B1397" i="1"/>
  <c r="B1351" i="1"/>
  <c r="B1198" i="1" l="1"/>
  <c r="B1203" i="1"/>
  <c r="B1208" i="1"/>
  <c r="B1213" i="1"/>
  <c r="B549" i="1" l="1"/>
  <c r="B545" i="1"/>
  <c r="AA520" i="1"/>
  <c r="B1874" i="1" l="1"/>
  <c r="B1827" i="1"/>
  <c r="B1882" i="1"/>
  <c r="B1835" i="1"/>
  <c r="B1615" i="1"/>
  <c r="B1677" i="1"/>
  <c r="B1669" i="1"/>
  <c r="B1824" i="1"/>
  <c r="B1868" i="1"/>
  <c r="B1619" i="1"/>
  <c r="B1671" i="1"/>
  <c r="B1844" i="1"/>
  <c r="B1860" i="1"/>
  <c r="B1852" i="1"/>
  <c r="B1783" i="1"/>
  <c r="B1470" i="1"/>
  <c r="B1387" i="1"/>
  <c r="B1331" i="1"/>
  <c r="B1301" i="1"/>
  <c r="B1245" i="1"/>
  <c r="B1808" i="1"/>
  <c r="B1816" i="1"/>
  <c r="B1177" i="1"/>
  <c r="B1792" i="1"/>
  <c r="B1800" i="1"/>
  <c r="B1652" i="1"/>
  <c r="B1871" i="1"/>
  <c r="B1585" i="1"/>
  <c r="B1552" i="1"/>
  <c r="B1530" i="1"/>
  <c r="B1571" i="1"/>
  <c r="B1512" i="1"/>
  <c r="B1623" i="1"/>
  <c r="B1787" i="1"/>
  <c r="B1654" i="1"/>
  <c r="B1905" i="1"/>
  <c r="B1658" i="1"/>
  <c r="B1648" i="1"/>
  <c r="B1660" i="1"/>
  <c r="B1650" i="1"/>
  <c r="B1646" i="1"/>
  <c r="B1906" i="1"/>
  <c r="B1907" i="1"/>
  <c r="B1779" i="1"/>
  <c r="B1705" i="1"/>
  <c r="B1747" i="1"/>
  <c r="B1908" i="1"/>
  <c r="B1713" i="1"/>
  <c r="B1693" i="1"/>
  <c r="B1722" i="1"/>
  <c r="B1753" i="1"/>
  <c r="B1730" i="1"/>
  <c r="B1662" i="1"/>
  <c r="B1774" i="1"/>
  <c r="B1770" i="1"/>
  <c r="B1766" i="1"/>
  <c r="B1516" i="1"/>
  <c r="B1575" i="1"/>
  <c r="B1589" i="1"/>
  <c r="B1534" i="1"/>
  <c r="B1579" i="1"/>
  <c r="B1520" i="1"/>
  <c r="B1502" i="1"/>
  <c r="B1549" i="1"/>
  <c r="B498" i="1"/>
  <c r="B1055" i="1"/>
  <c r="B1060" i="1"/>
  <c r="B1556" i="1"/>
  <c r="B1592" i="1"/>
  <c r="B1505" i="1"/>
  <c r="B1537" i="1"/>
  <c r="B1250" i="1"/>
  <c r="B1255" i="1"/>
  <c r="B1336" i="1"/>
  <c r="B1392" i="1"/>
  <c r="B1306" i="1"/>
  <c r="B1182" i="1"/>
  <c r="B1475" i="1"/>
  <c r="B1909" i="1"/>
  <c r="B662" i="1"/>
  <c r="B702" i="1"/>
  <c r="B1011" i="1"/>
  <c r="B1016" i="1"/>
  <c r="B1038" i="1"/>
  <c r="B1631" i="1"/>
  <c r="B712" i="1"/>
  <c r="B1634" i="1"/>
  <c r="B1640" i="1"/>
  <c r="B1101" i="1"/>
  <c r="B1107" i="1"/>
  <c r="B1113" i="1"/>
  <c r="B1119" i="1"/>
  <c r="B1071" i="1"/>
  <c r="B1596" i="1"/>
  <c r="B1560" i="1"/>
  <c r="B1541" i="1"/>
  <c r="B1582" i="1"/>
  <c r="B1523" i="1"/>
  <c r="B1509" i="1"/>
  <c r="B500" i="1"/>
  <c r="B1260" i="1"/>
  <c r="B1341" i="1"/>
  <c r="B1346" i="1"/>
  <c r="B1265" i="1"/>
  <c r="B1480" i="1"/>
  <c r="B1270" i="1"/>
  <c r="B1187" i="1"/>
  <c r="B713" i="1"/>
  <c r="B1597" i="1"/>
  <c r="B1542" i="1"/>
  <c r="B1583" i="1"/>
  <c r="B1524" i="1"/>
  <c r="B1510" i="1"/>
  <c r="B1547" i="1"/>
  <c r="B722" i="1"/>
  <c r="B1076" i="1"/>
  <c r="B1791" i="1"/>
  <c r="B726" i="1"/>
  <c r="B736" i="1"/>
  <c r="B746" i="1"/>
  <c r="B756" i="1"/>
  <c r="B766" i="1"/>
  <c r="B520" i="1"/>
  <c r="B524" i="1"/>
  <c r="B776" i="1"/>
  <c r="B528" i="1"/>
  <c r="B786" i="1"/>
  <c r="B796" i="1"/>
  <c r="B532" i="1"/>
  <c r="B806" i="1"/>
  <c r="B536" i="1"/>
  <c r="B816" i="1"/>
  <c r="B1123" i="1"/>
  <c r="B1129" i="1"/>
  <c r="B1135" i="1"/>
  <c r="B1141" i="1"/>
  <c r="B1147" i="1"/>
  <c r="B1153" i="1"/>
  <c r="B540" i="1"/>
  <c r="B1701" i="1"/>
  <c r="B1676" i="1"/>
  <c r="B426" i="1"/>
  <c r="B1271" i="1"/>
  <c r="B541" i="1"/>
  <c r="B1276" i="1"/>
  <c r="B1281" i="1"/>
  <c r="B1286" i="1"/>
  <c r="B1291" i="1"/>
  <c r="B553" i="1"/>
  <c r="B1914" i="1"/>
  <c r="B1296" i="1"/>
  <c r="B1193" i="1"/>
  <c r="B1488" i="1"/>
  <c r="B1407" i="1"/>
  <c r="B1356" i="1"/>
  <c r="B1361" i="1"/>
  <c r="B1321" i="1"/>
  <c r="B1326" i="1"/>
  <c r="B1366" i="1"/>
  <c r="B1371" i="1"/>
  <c r="B925" i="1"/>
  <c r="B1376" i="1"/>
  <c r="B1493" i="1"/>
  <c r="B557" i="1"/>
  <c r="B1599" i="1"/>
  <c r="B1561" i="1"/>
  <c r="B1526" i="1"/>
  <c r="B1603" i="1"/>
  <c r="B1607" i="1"/>
  <c r="B1611" i="1"/>
  <c r="B939" i="1"/>
  <c r="B1919" i="1"/>
  <c r="B1920" i="1"/>
  <c r="B1159" i="1"/>
  <c r="B1165" i="1"/>
  <c r="B1171" i="1"/>
  <c r="B561" i="1"/>
  <c r="B565" i="1"/>
  <c r="B569" i="1"/>
  <c r="B573" i="1"/>
  <c r="B577" i="1"/>
  <c r="B826" i="1"/>
  <c r="B836" i="1"/>
  <c r="B846" i="1"/>
  <c r="B856" i="1"/>
  <c r="B866" i="1"/>
  <c r="B1218" i="1"/>
  <c r="B1224" i="1"/>
  <c r="B1234" i="1"/>
  <c r="B1238" i="1"/>
  <c r="B1229" i="1"/>
  <c r="B1243" i="1"/>
  <c r="B941" i="1"/>
  <c r="B427" i="1"/>
  <c r="B433" i="1"/>
  <c r="B581" i="1"/>
  <c r="B585" i="1"/>
  <c r="B589" i="1"/>
  <c r="B593" i="1"/>
  <c r="B597" i="1"/>
  <c r="B434" i="1"/>
  <c r="B474" i="1"/>
  <c r="B478" i="1"/>
  <c r="B601" i="1"/>
  <c r="B603" i="1"/>
  <c r="B605" i="1"/>
  <c r="B607" i="1"/>
  <c r="B609" i="1"/>
  <c r="B512" i="1"/>
  <c r="B955" i="1"/>
  <c r="B440" i="1"/>
  <c r="B876" i="1"/>
  <c r="B886" i="1"/>
  <c r="B896" i="1"/>
  <c r="B906" i="1"/>
  <c r="B1040" i="1"/>
  <c r="B483" i="1"/>
  <c r="B479" i="1"/>
  <c r="B486" i="1"/>
  <c r="B446" i="1"/>
  <c r="B1098" i="1"/>
  <c r="B338" i="1"/>
  <c r="B969" i="1"/>
  <c r="B344" i="1"/>
  <c r="B408" i="1"/>
  <c r="B611" i="1"/>
  <c r="B452" i="1"/>
  <c r="B613" i="1"/>
  <c r="B615" i="1"/>
  <c r="B617" i="1"/>
  <c r="B309" i="1"/>
  <c r="B619" i="1"/>
  <c r="B621" i="1"/>
  <c r="B623" i="1"/>
  <c r="B514" i="1"/>
  <c r="B625" i="1"/>
  <c r="B627" i="1"/>
  <c r="B629" i="1"/>
  <c r="B516" i="1"/>
  <c r="B313" i="1"/>
  <c r="B317" i="1"/>
  <c r="B1026" i="1"/>
  <c r="B1045" i="1"/>
  <c r="B1078" i="1"/>
  <c r="B1083" i="1"/>
  <c r="B464" i="1"/>
  <c r="B631" i="1"/>
  <c r="B635" i="1"/>
  <c r="B639" i="1"/>
  <c r="B643" i="1"/>
  <c r="B647" i="1"/>
  <c r="B213" i="1"/>
  <c r="B318" i="1"/>
  <c r="B214" i="1"/>
  <c r="B508" i="1"/>
  <c r="B651" i="1"/>
  <c r="B219" i="1"/>
  <c r="B653" i="1"/>
  <c r="B518" i="1"/>
  <c r="B655" i="1"/>
  <c r="B657" i="1"/>
  <c r="B659" i="1"/>
  <c r="B501" i="1"/>
  <c r="B502" i="1"/>
  <c r="B503" i="1"/>
  <c r="B1031" i="1"/>
  <c r="B1050" i="1"/>
  <c r="B504" i="1"/>
  <c r="B507" i="1"/>
  <c r="B506" i="1"/>
  <c r="B254" i="1"/>
  <c r="B259" i="1"/>
  <c r="B322" i="1"/>
  <c r="B299" i="1"/>
  <c r="B260" i="1"/>
  <c r="B983" i="1"/>
  <c r="B1088" i="1"/>
  <c r="B997" i="1"/>
  <c r="B1093" i="1"/>
  <c r="B193" i="1"/>
  <c r="B394" i="1"/>
  <c r="B301" i="1"/>
  <c r="B1565" i="1"/>
  <c r="B195" i="1"/>
  <c r="B197" i="1"/>
  <c r="B1546" i="1"/>
  <c r="B326" i="1"/>
  <c r="B330" i="1"/>
  <c r="B303" i="1"/>
  <c r="B920" i="1"/>
  <c r="B916" i="1"/>
  <c r="B265" i="1"/>
  <c r="B465" i="1"/>
  <c r="B490" i="1"/>
  <c r="B494" i="1"/>
  <c r="B467" i="1"/>
  <c r="B224" i="1"/>
  <c r="B198" i="1"/>
  <c r="B249" i="1"/>
  <c r="B27" i="1"/>
  <c r="B30" i="1"/>
  <c r="B1921" i="1"/>
  <c r="B392" i="1"/>
  <c r="B40" i="1"/>
  <c r="B45" i="1"/>
  <c r="B50" i="1"/>
  <c r="B55" i="1"/>
  <c r="B1412" i="1"/>
  <c r="B1417" i="1"/>
  <c r="B1422" i="1"/>
  <c r="B1427" i="1"/>
  <c r="B60" i="1"/>
  <c r="B1432" i="1"/>
  <c r="B1383" i="1"/>
  <c r="B418" i="1"/>
  <c r="B1385" i="1"/>
  <c r="B275" i="1"/>
  <c r="B422" i="1"/>
  <c r="B458" i="1"/>
  <c r="B401" i="1"/>
  <c r="B413" i="1"/>
  <c r="B155" i="1"/>
  <c r="B83" i="1"/>
  <c r="B119" i="1"/>
  <c r="B291" i="1"/>
  <c r="B34" i="1"/>
  <c r="B88" i="1"/>
  <c r="B280" i="1"/>
  <c r="B124" i="1"/>
  <c r="B160" i="1"/>
  <c r="B65" i="1"/>
  <c r="B1437" i="1"/>
  <c r="B295" i="1"/>
  <c r="B305" i="1"/>
  <c r="B307" i="1"/>
  <c r="B161" i="1"/>
  <c r="B89" i="1"/>
  <c r="B125" i="1"/>
  <c r="B345" i="1"/>
  <c r="B285" i="1"/>
  <c r="B351" i="1"/>
  <c r="B355" i="1"/>
  <c r="B359" i="1"/>
  <c r="B362" i="1"/>
  <c r="B288" i="1"/>
  <c r="B14" i="1"/>
  <c r="B17" i="1"/>
  <c r="B200" i="1"/>
  <c r="B366" i="1"/>
  <c r="B369" i="1"/>
  <c r="B373" i="1"/>
  <c r="B377" i="1"/>
  <c r="B1438" i="1"/>
  <c r="B1439" i="1"/>
  <c r="B1444" i="1"/>
  <c r="B1449" i="1"/>
  <c r="B1454" i="1"/>
  <c r="B1459" i="1"/>
  <c r="B70" i="1"/>
  <c r="B76" i="1"/>
  <c r="B1544" i="1"/>
  <c r="B334" i="1"/>
  <c r="B229" i="1"/>
  <c r="B208" i="1"/>
  <c r="B234" i="1"/>
  <c r="B270" i="1"/>
  <c r="B1464" i="1"/>
  <c r="B94" i="1"/>
  <c r="B166" i="1"/>
  <c r="B130" i="1"/>
  <c r="B1467" i="1"/>
  <c r="B1381" i="1"/>
  <c r="B1382" i="1"/>
  <c r="B18" i="1"/>
  <c r="B99" i="1"/>
  <c r="B171" i="1"/>
  <c r="B135" i="1"/>
  <c r="B202" i="1"/>
  <c r="B204" i="1"/>
  <c r="B37" i="1"/>
  <c r="B206" i="1"/>
  <c r="B191" i="1"/>
  <c r="B104" i="1"/>
  <c r="B140" i="1"/>
  <c r="B145" i="1"/>
  <c r="B109" i="1"/>
  <c r="B176" i="1"/>
  <c r="B181" i="1"/>
  <c r="B21" i="1"/>
  <c r="B10" i="1"/>
  <c r="B11" i="1"/>
  <c r="B8" i="1"/>
  <c r="B9" i="1"/>
  <c r="B1923" i="1"/>
  <c r="B239" i="1"/>
  <c r="B7" i="1"/>
  <c r="B3" i="1"/>
  <c r="B5" i="1"/>
  <c r="B1924" i="1"/>
  <c r="B244" i="1"/>
  <c r="B24" i="1"/>
  <c r="B12" i="1"/>
  <c r="B381" i="1"/>
  <c r="B385" i="1"/>
  <c r="B388" i="1"/>
  <c r="B114" i="1"/>
  <c r="B150" i="1"/>
  <c r="B186" i="1"/>
  <c r="B77" i="1"/>
  <c r="B1925" i="1"/>
</calcChain>
</file>

<file path=xl/sharedStrings.xml><?xml version="1.0" encoding="utf-8"?>
<sst xmlns="http://schemas.openxmlformats.org/spreadsheetml/2006/main" count="36175" uniqueCount="2272">
  <si>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</si>
  <si>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</si>
  <si>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</si>
  <si>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</si>
  <si>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</si>
  <si>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</si>
  <si>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</si>
  <si>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</si>
  <si>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</si>
  <si>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</si>
  <si>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</si>
  <si>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</si>
  <si>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</si>
  <si>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</si>
  <si>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</si>
  <si>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</si>
  <si>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</si>
  <si>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</si>
  <si>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</si>
  <si>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</si>
  <si>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</si>
  <si>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</si>
  <si>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</si>
  <si>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</si>
  <si>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</si>
  <si>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</si>
  <si>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</si>
  <si>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</si>
  <si>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</si>
  <si>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</si>
  <si>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</si>
  <si>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</si>
  <si>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</si>
  <si>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</si>
  <si>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</si>
  <si>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</si>
  <si>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</si>
  <si>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</si>
  <si>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</si>
  <si>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</si>
  <si>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</si>
  <si>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</si>
  <si>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</si>
  <si>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</si>
  <si>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</si>
  <si>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</si>
  <si>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</si>
  <si>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</si>
  <si>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</si>
  <si>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</si>
  <si>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</si>
  <si>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</si>
  <si>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</si>
  <si>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</si>
  <si>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</si>
  <si>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</si>
  <si>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</si>
  <si>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</si>
  <si>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</si>
  <si>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</si>
  <si>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</si>
  <si>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</si>
  <si>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</si>
  <si>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</si>
  <si>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</si>
  <si>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</si>
  <si>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</si>
  <si>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</si>
  <si>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</si>
  <si>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</si>
  <si>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 xml:space="preserve">  362</t>
  </si>
  <si>
    <t>XX</t>
  </si>
  <si>
    <t xml:space="preserve">  440</t>
  </si>
  <si>
    <t>MH076381-01</t>
  </si>
  <si>
    <t>Primary HTS Assay for Formylpeptide Receptor (FPR) Ligands and Primary HTS Counter-Screen Assay for Formylpeptide-Like-1 (FPRL1) Ligands (AID 440) (AID 519) (AID 722) (AID 699) (AID 724) (AID 725) (AID 805)</t>
  </si>
  <si>
    <t>Primary</t>
  </si>
  <si>
    <t>--</t>
  </si>
  <si>
    <t>UNM</t>
  </si>
  <si>
    <t>Assay for Formylpeptide Receptor Family Ligands</t>
  </si>
  <si>
    <t>Bruce Edwards</t>
  </si>
  <si>
    <t>Mark Scheideler</t>
  </si>
  <si>
    <t>436</t>
  </si>
  <si>
    <t>171</t>
  </si>
  <si>
    <t xml:space="preserve">  441</t>
  </si>
  <si>
    <t>Primary HTS Assay for Formylpeptide Receptor-Like-1 (FPRL1) Ligands and Primary HTS Counter-Screen Assay for Formylpeptide Receptor (FPR) Ligands (AID 441) (AID 520) (AID 698) (AID 762) (AID 765)</t>
  </si>
  <si>
    <t>441</t>
  </si>
  <si>
    <t>172</t>
  </si>
  <si>
    <t xml:space="preserve">  519</t>
  </si>
  <si>
    <t xml:space="preserve">  520</t>
  </si>
  <si>
    <t xml:space="preserve">  527</t>
  </si>
  <si>
    <t>MH078952-01</t>
  </si>
  <si>
    <t>Small Molecule Inhibition of Staphylococcus Aureus Virulence</t>
  </si>
  <si>
    <t>Hattie Gresham</t>
  </si>
  <si>
    <t>Bob Goldman</t>
  </si>
  <si>
    <t>455</t>
  </si>
  <si>
    <t>182</t>
  </si>
  <si>
    <t xml:space="preserve">  528</t>
  </si>
  <si>
    <t>MH077638-01</t>
  </si>
  <si>
    <t>Allosteric Agonists for the VLA-4 Integrin for MLSCN 10K and 17K ST1 compound set (AID 528) (AID 703)</t>
  </si>
  <si>
    <t>Agonist</t>
  </si>
  <si>
    <t>MLSCN Assay for Allosteric Ligands for the VLA-4 Integrin</t>
  </si>
  <si>
    <t>Larry Sklar</t>
  </si>
  <si>
    <t>Anne Menkens</t>
  </si>
  <si>
    <t>449</t>
  </si>
  <si>
    <t>177</t>
  </si>
  <si>
    <t xml:space="preserve">  529</t>
  </si>
  <si>
    <t>Allosteric Antagonists for the VLA-4 Integrin for MLSCN 10K and 17K ST1 compound set (AID 529) (AID 702) (AID 576)</t>
  </si>
  <si>
    <t>Antagonist</t>
  </si>
  <si>
    <t>450</t>
  </si>
  <si>
    <t>178</t>
  </si>
  <si>
    <t xml:space="preserve">  576</t>
  </si>
  <si>
    <t>Secondary</t>
  </si>
  <si>
    <t xml:space="preserve">  698</t>
  </si>
  <si>
    <t>Secondary Calcium Response Assay for Formylpeptide Receptor-Like-1 (FPRL1) Antagonists (AID 698)</t>
  </si>
  <si>
    <t>442</t>
  </si>
  <si>
    <t xml:space="preserve">  699</t>
  </si>
  <si>
    <t>Secondary Calcium Response Assay for Formylpeptide Receptor (FPR) Antagonists (AID 699) (AID 863)</t>
  </si>
  <si>
    <t>437</t>
  </si>
  <si>
    <t xml:space="preserve">  700</t>
  </si>
  <si>
    <t xml:space="preserve">  702</t>
  </si>
  <si>
    <t xml:space="preserve">  703</t>
  </si>
  <si>
    <t xml:space="preserve">  722</t>
  </si>
  <si>
    <t xml:space="preserve">  723</t>
  </si>
  <si>
    <t>Formylpeptide Receptor (FPR) Ligand Structure Activity Relationship (SAR) Analysis : Primary HTS Assay Counterscreen Against Formyl Peptide Receptor-Like-1 (FPRL1) (AID 725) (AID 723)</t>
  </si>
  <si>
    <t>439</t>
  </si>
  <si>
    <t xml:space="preserve">  724</t>
  </si>
  <si>
    <t>Formylpeptide Receptor (FPR) Ligand Structure Activity Relationship (SAR) Analysis : Dose Response Assay (AID 724)</t>
  </si>
  <si>
    <t>438</t>
  </si>
  <si>
    <t xml:space="preserve">  725</t>
  </si>
  <si>
    <t xml:space="preserve">  751</t>
  </si>
  <si>
    <t>MH077613-01</t>
  </si>
  <si>
    <t>Disassembly of the 26S Proteasome (ATP Hydrolysis-dependent) (AID 751)</t>
  </si>
  <si>
    <t>Modulator</t>
  </si>
  <si>
    <t>ATP Hydrolysis-dependent disassembly of the 26S proteosome as an HTS assay for flow cytometry</t>
  </si>
  <si>
    <t>Dorota Skowyra</t>
  </si>
  <si>
    <t>Ron Margolis</t>
  </si>
  <si>
    <t>445</t>
  </si>
  <si>
    <t>173</t>
  </si>
  <si>
    <t xml:space="preserve">  757</t>
  </si>
  <si>
    <t>MH081231-01</t>
  </si>
  <si>
    <t>HTS to identify specific small molecule inhibitors of Ras and Ras-related GTPases specifically Rac wildtype (AID 757)</t>
  </si>
  <si>
    <t>Inhibitor</t>
  </si>
  <si>
    <t>Kansas Chemistry</t>
  </si>
  <si>
    <t>Biochemical</t>
  </si>
  <si>
    <t>Miscellaneous</t>
  </si>
  <si>
    <t>HTS to Identify Specific Small Molecule Inhibitors and Activators of Ras and Ras-Related GTPases</t>
  </si>
  <si>
    <t>Angela Wandinger-Ness</t>
  </si>
  <si>
    <t>Dr Ajay</t>
  </si>
  <si>
    <t>462</t>
  </si>
  <si>
    <t>189</t>
  </si>
  <si>
    <t xml:space="preserve">  758</t>
  </si>
  <si>
    <t>HTS Primary and CounterScreen on Multiple GTPases for Inhibitory Effects on BODIPY-GTP Binding-In Vitro</t>
  </si>
  <si>
    <t>N</t>
  </si>
  <si>
    <t>Fluorescence:Other</t>
  </si>
  <si>
    <t>463</t>
  </si>
  <si>
    <t>190</t>
  </si>
  <si>
    <t xml:space="preserve">  759</t>
  </si>
  <si>
    <t>HTS to identify specific small molecule inhibitors of Ras and Ras-related GTPases specifically Ras wildtype (AID 759)</t>
  </si>
  <si>
    <t>464</t>
  </si>
  <si>
    <t>191</t>
  </si>
  <si>
    <t xml:space="preserve">  760</t>
  </si>
  <si>
    <t>HTS to identify specific small molecule inhibitors of Ras and Ras-related GTPases specifically Rab2 wildtype (AID 760)</t>
  </si>
  <si>
    <t>465</t>
  </si>
  <si>
    <t>192</t>
  </si>
  <si>
    <t xml:space="preserve">  761</t>
  </si>
  <si>
    <t>HTS to identify specific small molecule inhibitors of Ras and Ras-related GTPases specifically Cdc42 wildtype (AID 761)</t>
  </si>
  <si>
    <t>466</t>
  </si>
  <si>
    <t>193</t>
  </si>
  <si>
    <t xml:space="preserve">  762</t>
  </si>
  <si>
    <t>Formylpeptide Receptor (FPRL1) Ligand Structure Activity Relationship (SAR) Analysis : FPR Dose Response Counterscreen Assay (AID 762) (AID 763)</t>
  </si>
  <si>
    <t>443</t>
  </si>
  <si>
    <t xml:space="preserve">  763</t>
  </si>
  <si>
    <t xml:space="preserve">  764</t>
  </si>
  <si>
    <t>HTS to identify specific small molecule inhibitors of Ras and Ras-related GTPases specifically Rac activated mutant (AID 764)</t>
  </si>
  <si>
    <t>467</t>
  </si>
  <si>
    <t>194</t>
  </si>
  <si>
    <t xml:space="preserve">  765</t>
  </si>
  <si>
    <t>Formylpeptide Receptor-Like-1 (FPRL1) Ligand Structure Activity Relationship (SAR) Analysis : Primary HTS Assay (AID 765) (AID 766)</t>
  </si>
  <si>
    <t>444</t>
  </si>
  <si>
    <t xml:space="preserve">  766</t>
  </si>
  <si>
    <t xml:space="preserve">  795</t>
  </si>
  <si>
    <t>MH078937-01</t>
  </si>
  <si>
    <t>MLSCN Assay for Activators of Prostate Cell Differentiation (AID 795)</t>
  </si>
  <si>
    <t>Activator</t>
  </si>
  <si>
    <t>Activators of Prostate Cell Differentiation</t>
  </si>
  <si>
    <t>Todd Thompson</t>
  </si>
  <si>
    <t>454</t>
  </si>
  <si>
    <t>181</t>
  </si>
  <si>
    <t xml:space="preserve">  805</t>
  </si>
  <si>
    <t>Assay for Formylpeptide Receptor Family Ligands: Target Formylpeptide Receptor (FPR):  Summary (AID 805)</t>
  </si>
  <si>
    <t>440</t>
  </si>
  <si>
    <t xml:space="preserve">  863</t>
  </si>
  <si>
    <t xml:space="preserve">  950</t>
  </si>
  <si>
    <t>MH079850-01</t>
  </si>
  <si>
    <t>HTS for BCI-2 Family Multiplex (BCL-2) (AID 950)</t>
  </si>
  <si>
    <t>Burnham</t>
  </si>
  <si>
    <t>HTS for BCI-2 Family Multiplex</t>
  </si>
  <si>
    <t>Larry SklarJohn Reed</t>
  </si>
  <si>
    <t>Min Song</t>
  </si>
  <si>
    <t>456</t>
  </si>
  <si>
    <t>183</t>
  </si>
  <si>
    <t xml:space="preserve">  951</t>
  </si>
  <si>
    <t>HTS for BCI-2 Family Multiplex (Bcl-b) (AID 951)</t>
  </si>
  <si>
    <t>Binding</t>
  </si>
  <si>
    <t>Signaling Molecule</t>
  </si>
  <si>
    <t>458</t>
  </si>
  <si>
    <t>185</t>
  </si>
  <si>
    <t xml:space="preserve">  952</t>
  </si>
  <si>
    <t>HTS for BCI-2 Family Multiplex (Bcl-W) (AID 952)</t>
  </si>
  <si>
    <t>459</t>
  </si>
  <si>
    <t>186</t>
  </si>
  <si>
    <t xml:space="preserve">  1007</t>
  </si>
  <si>
    <t>HTS for BCI-2 Family Multiplex (Bcl-XL) (AID 1007)</t>
  </si>
  <si>
    <t>457</t>
  </si>
  <si>
    <t>184</t>
  </si>
  <si>
    <t xml:space="preserve">  1008</t>
  </si>
  <si>
    <t>HTS for BCI-2 Family Multiplex (Bfl-1) (AID 1008)</t>
  </si>
  <si>
    <t>460</t>
  </si>
  <si>
    <t>187</t>
  </si>
  <si>
    <t xml:space="preserve">  1009</t>
  </si>
  <si>
    <t>HTS for BCI-2 Family Multiplex (Mcl-1) (AID 1009)</t>
  </si>
  <si>
    <t>461</t>
  </si>
  <si>
    <t>188</t>
  </si>
  <si>
    <t xml:space="preserve">  1014</t>
  </si>
  <si>
    <t xml:space="preserve">  1015</t>
  </si>
  <si>
    <t xml:space="preserve">  1061</t>
  </si>
  <si>
    <t xml:space="preserve">  1062</t>
  </si>
  <si>
    <t xml:space="preserve">  1076</t>
  </si>
  <si>
    <t xml:space="preserve">  1196</t>
  </si>
  <si>
    <t xml:space="preserve">  1197</t>
  </si>
  <si>
    <t>Activators of Prostate Cell Differentiation: Potential Cell Killers</t>
  </si>
  <si>
    <t>650</t>
  </si>
  <si>
    <t xml:space="preserve">  1198</t>
  </si>
  <si>
    <t xml:space="preserve">  1200</t>
  </si>
  <si>
    <t>Activators of Prostate Cell Differentiation: Secondary Assay - to delineate androgenic from non-androgenic responses, using  cell line (PC-3) that is unresponsive to synthetic androgen</t>
  </si>
  <si>
    <t>Cell-based: Live Cell</t>
  </si>
  <si>
    <t>651</t>
  </si>
  <si>
    <t xml:space="preserve">  1202</t>
  </si>
  <si>
    <t xml:space="preserve">  1206</t>
  </si>
  <si>
    <t xml:space="preserve">  1207</t>
  </si>
  <si>
    <t>Flow Cytometric GFP Protein Degradation Assay: Secondary Assay for disassembly of the 26S Proteasome</t>
  </si>
  <si>
    <t>638</t>
  </si>
  <si>
    <t xml:space="preserve">  1210</t>
  </si>
  <si>
    <t>MH077627-01</t>
  </si>
  <si>
    <t>MLSCN Assay for Ligands of GPR30 and Classical Estrogen Receptors (ERb)</t>
  </si>
  <si>
    <t>MLSCN Assay for Ligands of GRP30 and Classical Estrogen Receptors</t>
  </si>
  <si>
    <t>Eric Prossnitz</t>
  </si>
  <si>
    <t>448</t>
  </si>
  <si>
    <t>176</t>
  </si>
  <si>
    <t xml:space="preserve">  1211</t>
  </si>
  <si>
    <t>MLSCN Assay for Ligands of GPR30 and Classical Estrogen Receptors (ERa)</t>
  </si>
  <si>
    <t>447</t>
  </si>
  <si>
    <t>175</t>
  </si>
  <si>
    <t xml:space="preserve">  1212</t>
  </si>
  <si>
    <t>MLSCN Assay for Ligands of GPR30 and Classical Estrogen Receptors (GPR30)</t>
  </si>
  <si>
    <t>446</t>
  </si>
  <si>
    <t>174</t>
  </si>
  <si>
    <t xml:space="preserve">  1213</t>
  </si>
  <si>
    <t xml:space="preserve">  1218</t>
  </si>
  <si>
    <t xml:space="preserve">  1219</t>
  </si>
  <si>
    <t xml:space="preserve">  1221</t>
  </si>
  <si>
    <t xml:space="preserve">  1223</t>
  </si>
  <si>
    <t xml:space="preserve">  1224</t>
  </si>
  <si>
    <t xml:space="preserve">  1226</t>
  </si>
  <si>
    <t xml:space="preserve">  1260</t>
  </si>
  <si>
    <t xml:space="preserve">  1311</t>
  </si>
  <si>
    <t>Flow Cytometric Mutated at Ubiquitination Sites Sic1-GFP Fusion Protein Degradation Assay with overexpression of Cln2: Secondary Assay for disassembly of the 26S Proteasome</t>
  </si>
  <si>
    <t>639</t>
  </si>
  <si>
    <t xml:space="preserve">  1312</t>
  </si>
  <si>
    <t>Flow Cytometric Mutated at Ubiquitination Sites Sic1-GFP Fusion Protein Degradation Assay: Secondary Assay for disassembly of the 26S Proteasome</t>
  </si>
  <si>
    <t>640</t>
  </si>
  <si>
    <t xml:space="preserve">  1313</t>
  </si>
  <si>
    <t>Flow Cytometric Sic1-GFP Fusion Protein Degradation Assay: Secondary Assay for disassembly of the 26S Proteasome</t>
  </si>
  <si>
    <t>641</t>
  </si>
  <si>
    <t xml:space="preserve">  1314</t>
  </si>
  <si>
    <t>Flow Cytometric Sic1-GFP Fusion Protein Degradation Assay with overexpression of Cln2: Secondary Assay for disassembly of the 26S Proteasome</t>
  </si>
  <si>
    <t>642</t>
  </si>
  <si>
    <t xml:space="preserve">  1320</t>
  </si>
  <si>
    <t xml:space="preserve">  1322</t>
  </si>
  <si>
    <t xml:space="preserve">  1324</t>
  </si>
  <si>
    <t>Profiling Assay to determine GST-GSH interactions in multiplex bead-based assays (HPSMTB buffer)</t>
  </si>
  <si>
    <t>Compound Profiling</t>
  </si>
  <si>
    <t>Other</t>
  </si>
  <si>
    <t>3018</t>
  </si>
  <si>
    <t>Profiling</t>
  </si>
  <si>
    <t>652</t>
  </si>
  <si>
    <t xml:space="preserve">  1325</t>
  </si>
  <si>
    <t>MH081228-01A1</t>
  </si>
  <si>
    <t>High-throughput duplex screen and counterscreen for ABC transporter inhibitors</t>
  </si>
  <si>
    <t>Y</t>
  </si>
  <si>
    <t>Cell based: Lysed Cell</t>
  </si>
  <si>
    <t>Protein Expression: Other</t>
  </si>
  <si>
    <t>Multiplex Screening for ABC Transporter Inhibitors</t>
  </si>
  <si>
    <t>Richard Larson</t>
  </si>
  <si>
    <t>718</t>
  </si>
  <si>
    <t>269</t>
  </si>
  <si>
    <t xml:space="preserve">  1326</t>
  </si>
  <si>
    <t xml:space="preserve">  1327</t>
  </si>
  <si>
    <t xml:space="preserve">  1328</t>
  </si>
  <si>
    <t xml:space="preserve">  1329</t>
  </si>
  <si>
    <t xml:space="preserve">  1330</t>
  </si>
  <si>
    <t xml:space="preserve">  1333</t>
  </si>
  <si>
    <t xml:space="preserve">  1334</t>
  </si>
  <si>
    <t xml:space="preserve">  1335</t>
  </si>
  <si>
    <t xml:space="preserve">  1336</t>
  </si>
  <si>
    <t xml:space="preserve">  1337</t>
  </si>
  <si>
    <t xml:space="preserve">  1339</t>
  </si>
  <si>
    <t xml:space="preserve">  1340</t>
  </si>
  <si>
    <t xml:space="preserve">  1341</t>
  </si>
  <si>
    <t xml:space="preserve">  1415</t>
  </si>
  <si>
    <t>NS057014-01</t>
  </si>
  <si>
    <t>Multiplexed high-throughput screen for small molecule regulators of RGS family protein interactions</t>
  </si>
  <si>
    <t>Multiplex flow cytometry screens for RGS inhibitors</t>
  </si>
  <si>
    <t>Richard Neubig</t>
  </si>
  <si>
    <t>847</t>
  </si>
  <si>
    <t>293</t>
  </si>
  <si>
    <t xml:space="preserve">  1423</t>
  </si>
  <si>
    <t xml:space="preserve">  1439</t>
  </si>
  <si>
    <t xml:space="preserve">  1440</t>
  </si>
  <si>
    <t xml:space="preserve">  1441</t>
  </si>
  <si>
    <t>Chemoreversal assay for compounds that inhibit the ABCG2 transporter</t>
  </si>
  <si>
    <t>Viability/Toxicity</t>
  </si>
  <si>
    <t>Imaging Methods</t>
  </si>
  <si>
    <t>Alternate Assay</t>
  </si>
  <si>
    <t>719</t>
  </si>
  <si>
    <t>Chemoreversal assay for compounds that inhibit the ABCB1 transporter</t>
  </si>
  <si>
    <t>720</t>
  </si>
  <si>
    <t xml:space="preserve">  1453</t>
  </si>
  <si>
    <t xml:space="preserve">  1480</t>
  </si>
  <si>
    <t xml:space="preserve">  1483</t>
  </si>
  <si>
    <t xml:space="preserve">  1504</t>
  </si>
  <si>
    <t xml:space="preserve">  1506</t>
  </si>
  <si>
    <t xml:space="preserve">  1507</t>
  </si>
  <si>
    <t>MH084830-01</t>
  </si>
  <si>
    <t>Multiplex HTS Assay for inhibitors of MEK Kinase PB1 Domain Interactions</t>
  </si>
  <si>
    <t>Vanderbilt Chemistry</t>
  </si>
  <si>
    <t>Kinase</t>
  </si>
  <si>
    <t>Fluorescence Intensity</t>
  </si>
  <si>
    <t>TR-FRET HTS Assay for Inhibitors of MEKK2-MEK5 PB1 Domain Interaction</t>
  </si>
  <si>
    <t>Kazuhiro Nakamura</t>
  </si>
  <si>
    <t>Yong Yao</t>
  </si>
  <si>
    <t>502</t>
  </si>
  <si>
    <t>218</t>
  </si>
  <si>
    <t xml:space="preserve">  1530</t>
  </si>
  <si>
    <t xml:space="preserve">  1531</t>
  </si>
  <si>
    <t xml:space="preserve">  1683</t>
  </si>
  <si>
    <t xml:space="preserve">  1689</t>
  </si>
  <si>
    <t xml:space="preserve">  1690</t>
  </si>
  <si>
    <t xml:space="preserve">  1693</t>
  </si>
  <si>
    <t xml:space="preserve">  1758</t>
  </si>
  <si>
    <t xml:space="preserve">  1759</t>
  </si>
  <si>
    <t xml:space="preserve">  1760</t>
  </si>
  <si>
    <t xml:space="preserve">  1761</t>
  </si>
  <si>
    <t xml:space="preserve">  1762</t>
  </si>
  <si>
    <t xml:space="preserve">  1763</t>
  </si>
  <si>
    <t xml:space="preserve">  1769</t>
  </si>
  <si>
    <t xml:space="preserve">  1772</t>
  </si>
  <si>
    <t xml:space="preserve">  1775</t>
  </si>
  <si>
    <t>Protein-Protein Interaction</t>
  </si>
  <si>
    <t xml:space="preserve">  1776</t>
  </si>
  <si>
    <t>Profiling compound fluorescence on GSH Beads with 488 nm excitation and 530 nm emission</t>
  </si>
  <si>
    <t>3019</t>
  </si>
  <si>
    <t xml:space="preserve">  1783</t>
  </si>
  <si>
    <t>Counter-screen Assay</t>
  </si>
  <si>
    <t xml:space="preserve">  1818</t>
  </si>
  <si>
    <t xml:space="preserve">  1824</t>
  </si>
  <si>
    <t xml:space="preserve">  1836</t>
  </si>
  <si>
    <t xml:space="preserve">  1837</t>
  </si>
  <si>
    <t xml:space="preserve">  1838</t>
  </si>
  <si>
    <t xml:space="preserve">  1840</t>
  </si>
  <si>
    <t xml:space="preserve">  1841</t>
  </si>
  <si>
    <t>MH086450-01</t>
  </si>
  <si>
    <t>HTS Multiplex probing 4 branches of TOR pathway</t>
  </si>
  <si>
    <t>Cellular Pathway</t>
  </si>
  <si>
    <t>Chemical Screen of TOR pathway GFP fusion proteins in S. cerevisiae</t>
  </si>
  <si>
    <t>Margaret Werner-Washburne</t>
  </si>
  <si>
    <t>Dan Zaharevitz</t>
  </si>
  <si>
    <t>1057</t>
  </si>
  <si>
    <t>332</t>
  </si>
  <si>
    <t xml:space="preserve">  1869</t>
  </si>
  <si>
    <t xml:space="preserve">  1871</t>
  </si>
  <si>
    <t xml:space="preserve">  1872</t>
  </si>
  <si>
    <t xml:space="preserve">  1873</t>
  </si>
  <si>
    <t xml:space="preserve">  1884</t>
  </si>
  <si>
    <t xml:space="preserve">  1888</t>
  </si>
  <si>
    <t xml:space="preserve">  1892</t>
  </si>
  <si>
    <t xml:space="preserve">  1893</t>
  </si>
  <si>
    <t xml:space="preserve">  1894</t>
  </si>
  <si>
    <t xml:space="preserve">  1895</t>
  </si>
  <si>
    <t xml:space="preserve">  1896</t>
  </si>
  <si>
    <t xml:space="preserve">  1897</t>
  </si>
  <si>
    <t xml:space="preserve">  1989</t>
  </si>
  <si>
    <t xml:space="preserve">  1993</t>
  </si>
  <si>
    <t>FPR-induced VLA-4 exposure in U937 cells</t>
  </si>
  <si>
    <t>Receptor</t>
  </si>
  <si>
    <t>850</t>
  </si>
  <si>
    <t xml:space="preserve">  1998</t>
  </si>
  <si>
    <t>HL081062-01</t>
  </si>
  <si>
    <t>HTS for small molecule allosteric modulators of VLA-4 using LIBS mAb</t>
  </si>
  <si>
    <t>HTS for Identification of VLA-4 Allosteric Modulators</t>
  </si>
  <si>
    <t>John Thomas</t>
  </si>
  <si>
    <t>1540</t>
  </si>
  <si>
    <t>513</t>
  </si>
  <si>
    <t xml:space="preserve">  2009</t>
  </si>
  <si>
    <t xml:space="preserve">  2019</t>
  </si>
  <si>
    <t xml:space="preserve">  2020</t>
  </si>
  <si>
    <t xml:space="preserve">  2021</t>
  </si>
  <si>
    <t xml:space="preserve">  2022</t>
  </si>
  <si>
    <t xml:space="preserve">  2027</t>
  </si>
  <si>
    <t xml:space="preserve">  2031</t>
  </si>
  <si>
    <t xml:space="preserve">  2033</t>
  </si>
  <si>
    <t xml:space="preserve">  2036</t>
  </si>
  <si>
    <t xml:space="preserve">  2037</t>
  </si>
  <si>
    <t xml:space="preserve">  2038</t>
  </si>
  <si>
    <t xml:space="preserve">  2039</t>
  </si>
  <si>
    <t xml:space="preserve">  2040</t>
  </si>
  <si>
    <t xml:space="preserve">  2041</t>
  </si>
  <si>
    <t xml:space="preserve">  2042</t>
  </si>
  <si>
    <t xml:space="preserve">  2043</t>
  </si>
  <si>
    <t xml:space="preserve">  2045</t>
  </si>
  <si>
    <t xml:space="preserve">  2046</t>
  </si>
  <si>
    <t xml:space="preserve">  2047</t>
  </si>
  <si>
    <t xml:space="preserve">  2048</t>
  </si>
  <si>
    <t xml:space="preserve">  2050</t>
  </si>
  <si>
    <t xml:space="preserve">  2051</t>
  </si>
  <si>
    <t xml:space="preserve">  2052</t>
  </si>
  <si>
    <t>MH085707-01</t>
  </si>
  <si>
    <t>HTS for modulators of LFA-1 /ICAM interactions in primary lymphocytes from 2C TCR transgenic mice</t>
  </si>
  <si>
    <t>The High Throughput Screening for Developing T Cell Immune Modulaotrs</t>
  </si>
  <si>
    <t>Inkyu Hwang</t>
  </si>
  <si>
    <t>Lisa Spain</t>
  </si>
  <si>
    <t>789</t>
  </si>
  <si>
    <t>284</t>
  </si>
  <si>
    <t xml:space="preserve">  2053</t>
  </si>
  <si>
    <t xml:space="preserve">  2055</t>
  </si>
  <si>
    <t xml:space="preserve">  2075</t>
  </si>
  <si>
    <t xml:space="preserve">  2077</t>
  </si>
  <si>
    <t xml:space="preserve">  2080</t>
  </si>
  <si>
    <t xml:space="preserve">  2081</t>
  </si>
  <si>
    <t xml:space="preserve">  2084</t>
  </si>
  <si>
    <t xml:space="preserve">  2086</t>
  </si>
  <si>
    <t xml:space="preserve">  2087</t>
  </si>
  <si>
    <t xml:space="preserve">  2125</t>
  </si>
  <si>
    <t xml:space="preserve">  2132</t>
  </si>
  <si>
    <t xml:space="preserve">  2145</t>
  </si>
  <si>
    <t xml:space="preserve">  2150</t>
  </si>
  <si>
    <t xml:space="preserve">  2151</t>
  </si>
  <si>
    <t xml:space="preserve">  2271</t>
  </si>
  <si>
    <t xml:space="preserve">  2272</t>
  </si>
  <si>
    <t xml:space="preserve">  2273</t>
  </si>
  <si>
    <t xml:space="preserve">  2274</t>
  </si>
  <si>
    <t xml:space="preserve">  2295</t>
  </si>
  <si>
    <t xml:space="preserve">  2296</t>
  </si>
  <si>
    <t xml:space="preserve">  2298</t>
  </si>
  <si>
    <t xml:space="preserve">  2307</t>
  </si>
  <si>
    <t xml:space="preserve">  2311</t>
  </si>
  <si>
    <t xml:space="preserve">  2372</t>
  </si>
  <si>
    <t>Compound effect on equilibrium binding under varying GTP conditions: nucleotide depletion with Mg2+</t>
  </si>
  <si>
    <t>MOA Assay</t>
  </si>
  <si>
    <t>1630</t>
  </si>
  <si>
    <t xml:space="preserve">  2373</t>
  </si>
  <si>
    <t>Compound effect on equilibrium binding of under varying GTP conditions:  with Mg2+</t>
  </si>
  <si>
    <t>1629</t>
  </si>
  <si>
    <t xml:space="preserve">  2374</t>
  </si>
  <si>
    <t>PAK-Effector Pull-down Assay for Quantification of Rac/Cdc42 Activation Using 3T3 Cells</t>
  </si>
  <si>
    <t>Luminescence:Other</t>
  </si>
  <si>
    <t>1627</t>
  </si>
  <si>
    <t xml:space="preserve">  2375</t>
  </si>
  <si>
    <t>PAK-Effector ELISA Assay for Quantification of Rac/Cdc42 Activation Using 3T3 Cells</t>
  </si>
  <si>
    <t>Immunoassay</t>
  </si>
  <si>
    <t>1441</t>
  </si>
  <si>
    <t xml:space="preserve">  2376</t>
  </si>
  <si>
    <t>DR confirmation of compound effect on equilibrium binding of GTP:  with nucleotide depletion and Mg2+</t>
  </si>
  <si>
    <t>1632</t>
  </si>
  <si>
    <t xml:space="preserve">  2378</t>
  </si>
  <si>
    <t>Compound effect on equilibrium binding under varying GTP conditions: with EDTA</t>
  </si>
  <si>
    <t>1628</t>
  </si>
  <si>
    <t xml:space="preserve">  2393</t>
  </si>
  <si>
    <t>DR confirmation of compound effect on equilibrium binding of GTP:  with Mg2+</t>
  </si>
  <si>
    <t>1631</t>
  </si>
  <si>
    <t xml:space="preserve">  2418</t>
  </si>
  <si>
    <t>Inhibition of Actin Remodeling in Response to Growth Factor Dependent Rac1 Activation in Swiss 3T3 Cells</t>
  </si>
  <si>
    <t>1439</t>
  </si>
  <si>
    <t xml:space="preserve">  2523</t>
  </si>
  <si>
    <t xml:space="preserve">  2557</t>
  </si>
  <si>
    <t xml:space="preserve">  2617</t>
  </si>
  <si>
    <t xml:space="preserve">  2621</t>
  </si>
  <si>
    <t xml:space="preserve">  2622</t>
  </si>
  <si>
    <t xml:space="preserve">  2623</t>
  </si>
  <si>
    <t xml:space="preserve">  2624</t>
  </si>
  <si>
    <t xml:space="preserve">  2643</t>
  </si>
  <si>
    <t xml:space="preserve">  2674</t>
  </si>
  <si>
    <t xml:space="preserve">  2690</t>
  </si>
  <si>
    <t>MH087439-01</t>
  </si>
  <si>
    <t>Phenotypic assay for detection of ROS inhibitors in a yeast model of senescence</t>
  </si>
  <si>
    <t>Enzymatic</t>
  </si>
  <si>
    <t>A yeast HTS for caloric restriction mimetics that inhibit age-related superoxide</t>
  </si>
  <si>
    <t>William Burhans</t>
  </si>
  <si>
    <t>Steven Snyder</t>
  </si>
  <si>
    <t>1374</t>
  </si>
  <si>
    <t>493</t>
  </si>
  <si>
    <t xml:space="preserve">  2706</t>
  </si>
  <si>
    <t xml:space="preserve">  2714</t>
  </si>
  <si>
    <t xml:space="preserve">  2740</t>
  </si>
  <si>
    <t xml:space="preserve">  2742</t>
  </si>
  <si>
    <t xml:space="preserve">  2743</t>
  </si>
  <si>
    <t xml:space="preserve">  2744</t>
  </si>
  <si>
    <t xml:space="preserve">  2745</t>
  </si>
  <si>
    <t>Counterscreen to identify fluorescent compounds in cherry pick set using S288C yeast parental strain</t>
  </si>
  <si>
    <t>Whole Organism</t>
  </si>
  <si>
    <t>Reporter Gene</t>
  </si>
  <si>
    <t>1059</t>
  </si>
  <si>
    <t xml:space="preserve">  2810</t>
  </si>
  <si>
    <t xml:space="preserve">  2813</t>
  </si>
  <si>
    <t xml:space="preserve">  2826</t>
  </si>
  <si>
    <t xml:space="preserve">  2827</t>
  </si>
  <si>
    <t xml:space="preserve">  2828</t>
  </si>
  <si>
    <t xml:space="preserve">  2829</t>
  </si>
  <si>
    <t xml:space="preserve">  2830</t>
  </si>
  <si>
    <t xml:space="preserve">  2833</t>
  </si>
  <si>
    <t xml:space="preserve">  434994</t>
  </si>
  <si>
    <t xml:space="preserve">  435000</t>
  </si>
  <si>
    <t xml:space="preserve">  449753</t>
  </si>
  <si>
    <t xml:space="preserve">  449766</t>
  </si>
  <si>
    <t xml:space="preserve">  463089</t>
  </si>
  <si>
    <t>TR-FRET for modulators of MEKK2-MEK5 PB1 domain interactions (AP)</t>
  </si>
  <si>
    <t>1032</t>
  </si>
  <si>
    <t>MH087406-01A1</t>
  </si>
  <si>
    <t>Multiplex HTS phenotypic screen for antifungal efflux pump inhibitors</t>
  </si>
  <si>
    <t>Identification of broad-spectrum antifungal efflux pump inhibitors</t>
  </si>
  <si>
    <t>Richard Cannon</t>
  </si>
  <si>
    <t>Zuoyu Xu</t>
  </si>
  <si>
    <t>1640</t>
  </si>
  <si>
    <t>532</t>
  </si>
  <si>
    <t xml:space="preserve">  485284</t>
  </si>
  <si>
    <t xml:space="preserve">  485335</t>
  </si>
  <si>
    <t xml:space="preserve">  488786</t>
  </si>
  <si>
    <t>Assay for VLA-4 ligand dissociation rates</t>
  </si>
  <si>
    <t>Modulator-Allosteric</t>
  </si>
  <si>
    <t>1542</t>
  </si>
  <si>
    <t xml:space="preserve">  488791</t>
  </si>
  <si>
    <t xml:space="preserve">  488801</t>
  </si>
  <si>
    <t xml:space="preserve">  488806</t>
  </si>
  <si>
    <t>DA030557-01</t>
  </si>
  <si>
    <t>Aptamer displacement HTS for small molecule inhibitors of GRK2</t>
  </si>
  <si>
    <t>RNA Aptamer-Based Screen for Selective Inhibitors of GRK2</t>
  </si>
  <si>
    <t>John Tesmer</t>
  </si>
  <si>
    <t>2115</t>
  </si>
  <si>
    <t>590</t>
  </si>
  <si>
    <t xml:space="preserve">  488808</t>
  </si>
  <si>
    <t xml:space="preserve">  488812</t>
  </si>
  <si>
    <t xml:space="preserve">  488814</t>
  </si>
  <si>
    <t xml:space="preserve">  488823</t>
  </si>
  <si>
    <t xml:space="preserve">  488825</t>
  </si>
  <si>
    <t xml:space="preserve">  488827</t>
  </si>
  <si>
    <t xml:space="preserve">  488847</t>
  </si>
  <si>
    <t xml:space="preserve">  488855</t>
  </si>
  <si>
    <t xml:space="preserve">  488974</t>
  </si>
  <si>
    <t xml:space="preserve">  489003</t>
  </si>
  <si>
    <t>Alternate assay to assess compound effect on Saccharomyes cerevisiae proliferation</t>
  </si>
  <si>
    <t>1377</t>
  </si>
  <si>
    <t xml:space="preserve">  504334</t>
  </si>
  <si>
    <t xml:space="preserve">  504336</t>
  </si>
  <si>
    <t xml:space="preserve">  504338</t>
  </si>
  <si>
    <t xml:space="preserve">  504340</t>
  </si>
  <si>
    <t xml:space="preserve">  504448</t>
  </si>
  <si>
    <t>DA031668-01</t>
  </si>
  <si>
    <t>HTS for Beta-2AR agonists via FAP method</t>
  </si>
  <si>
    <t>HTS FOR NON-CANONICAL LIGANDS FOR BETA 2 ADRENERGIC RECEPTOR INTERNALIZATION</t>
  </si>
  <si>
    <t>JONATHAN JARVIK</t>
  </si>
  <si>
    <t>Yong YaoLaurie Nadler</t>
  </si>
  <si>
    <t>2624</t>
  </si>
  <si>
    <t>662</t>
  </si>
  <si>
    <t xml:space="preserve">  504451</t>
  </si>
  <si>
    <t xml:space="preserve">  504454</t>
  </si>
  <si>
    <t>TOR C1 bypass cell growth assay</t>
  </si>
  <si>
    <t>1060</t>
  </si>
  <si>
    <t xml:space="preserve">  504458</t>
  </si>
  <si>
    <t xml:space="preserve">  504459</t>
  </si>
  <si>
    <t xml:space="preserve">  504461</t>
  </si>
  <si>
    <t xml:space="preserve">  504468</t>
  </si>
  <si>
    <t xml:space="preserve">  504469</t>
  </si>
  <si>
    <t xml:space="preserve">  504470</t>
  </si>
  <si>
    <t>Gln3p-GFP and Rtg3-GFP translocation assay</t>
  </si>
  <si>
    <t>2515</t>
  </si>
  <si>
    <t xml:space="preserve">  504472</t>
  </si>
  <si>
    <t xml:space="preserve">  504473</t>
  </si>
  <si>
    <t>Screen of GFP collections to profile candidate compounds</t>
  </si>
  <si>
    <t>2514</t>
  </si>
  <si>
    <t xml:space="preserve">  504476</t>
  </si>
  <si>
    <t xml:space="preserve">  504477</t>
  </si>
  <si>
    <t>Sch9 phosphorylation assay (AP)</t>
  </si>
  <si>
    <t>Radiometric</t>
  </si>
  <si>
    <t>2513</t>
  </si>
  <si>
    <t>TOR C1 bypass GFP assay</t>
  </si>
  <si>
    <t>1061</t>
  </si>
  <si>
    <t>Transducer mutant GFP assay</t>
  </si>
  <si>
    <t>1062</t>
  </si>
  <si>
    <t xml:space="preserve">  504490</t>
  </si>
  <si>
    <t>DA031665-01A1</t>
  </si>
  <si>
    <t>MLP Assay for Arrestin-AP2 Inhibitors</t>
  </si>
  <si>
    <t>Miles Fabian</t>
  </si>
  <si>
    <t>2603</t>
  </si>
  <si>
    <t>657</t>
  </si>
  <si>
    <t xml:space="preserve">  504493</t>
  </si>
  <si>
    <t xml:space="preserve">  504500</t>
  </si>
  <si>
    <t xml:space="preserve">  504521</t>
  </si>
  <si>
    <t>Counterscreen for fluorescence quenching in GRK2 inhibition assay</t>
  </si>
  <si>
    <t>2116</t>
  </si>
  <si>
    <t xml:space="preserve">  504541</t>
  </si>
  <si>
    <t xml:space="preserve">  504565</t>
  </si>
  <si>
    <t xml:space="preserve">  504568</t>
  </si>
  <si>
    <t xml:space="preserve">  504569</t>
  </si>
  <si>
    <t xml:space="preserve">  504577</t>
  </si>
  <si>
    <t>DA031666-01A1</t>
  </si>
  <si>
    <t>Flow Cytometry HTS of Small Molecules that Regulate V-ATPase Proton Transport in Yeast using pHLuorin</t>
  </si>
  <si>
    <t>Flux</t>
  </si>
  <si>
    <t>Flow Cytometry HTS of Small Molecules that Regulate V-ATPase Proton Transport in</t>
  </si>
  <si>
    <t>KARLETT PARRA</t>
  </si>
  <si>
    <t>2634</t>
  </si>
  <si>
    <t>663</t>
  </si>
  <si>
    <t>Aggregation assay for functional activity of VLA-4 on the cell surface</t>
  </si>
  <si>
    <t>1543</t>
  </si>
  <si>
    <t xml:space="preserve">  504580</t>
  </si>
  <si>
    <t xml:space="preserve">  504598</t>
  </si>
  <si>
    <t xml:space="preserve">  504600</t>
  </si>
  <si>
    <t xml:space="preserve">  504627</t>
  </si>
  <si>
    <t>Bcl-2 family members Fluorescence polarization assay</t>
  </si>
  <si>
    <t>Fluorescence Polarization</t>
  </si>
  <si>
    <t>3020</t>
  </si>
  <si>
    <t xml:space="preserve">  504782</t>
  </si>
  <si>
    <t xml:space="preserve">  504815</t>
  </si>
  <si>
    <t xml:space="preserve">  504819</t>
  </si>
  <si>
    <t xml:space="preserve">  504864</t>
  </si>
  <si>
    <t>Acute T cell cytotoxicity screen: reanalysis of data from the primary screen</t>
  </si>
  <si>
    <t>919</t>
  </si>
  <si>
    <t>Delayed T Cell Cytotoxicity in L1210 cells using MTT to eliminate false positives (run by AP).</t>
  </si>
  <si>
    <t>Absorbance</t>
  </si>
  <si>
    <t>920</t>
  </si>
  <si>
    <t xml:space="preserve">  504908</t>
  </si>
  <si>
    <t xml:space="preserve">  504926</t>
  </si>
  <si>
    <t xml:space="preserve">  504927</t>
  </si>
  <si>
    <t xml:space="preserve">  504931</t>
  </si>
  <si>
    <t>High throughput DNA content assay for compounds that induce DNA replication stress in Saccharomyces cerevisiae</t>
  </si>
  <si>
    <t>Nucleic acid binding</t>
  </si>
  <si>
    <t>1376</t>
  </si>
  <si>
    <t xml:space="preserve">  540358</t>
  </si>
  <si>
    <t xml:space="preserve">  540370</t>
  </si>
  <si>
    <t xml:space="preserve">  588338</t>
  </si>
  <si>
    <t>Counterscreen for GST inhibitors and FITC quenching that artifactually reduce Fluorescence on FL1</t>
  </si>
  <si>
    <t>Transferase</t>
  </si>
  <si>
    <t>2604</t>
  </si>
  <si>
    <t xml:space="preserve">  588358</t>
  </si>
  <si>
    <t>DA032475-01</t>
  </si>
  <si>
    <t>Primary Flow HTS to identify inhibitors of anti-Dsg3Fc binding to Dsg3</t>
  </si>
  <si>
    <t>Bioluminescence</t>
  </si>
  <si>
    <t>High throughput screening to find inhibitors of pathogenic pemphigus antibodies</t>
  </si>
  <si>
    <t>JOHN STANLEY</t>
  </si>
  <si>
    <t>Ricardo Cibotti</t>
  </si>
  <si>
    <t>3361</t>
  </si>
  <si>
    <t>750</t>
  </si>
  <si>
    <t xml:space="preserve">  588367</t>
  </si>
  <si>
    <t xml:space="preserve">  588368</t>
  </si>
  <si>
    <t xml:space="preserve">  588369</t>
  </si>
  <si>
    <t>Cytotoxicity assay for candidate VLA4 allosteric modulators</t>
  </si>
  <si>
    <t>2517</t>
  </si>
  <si>
    <t>GTPase multiplex for GTPase inhibitors</t>
  </si>
  <si>
    <t>Inhibitor-Allosteric</t>
  </si>
  <si>
    <t>3342</t>
  </si>
  <si>
    <t>749</t>
  </si>
  <si>
    <t xml:space="preserve">  588381</t>
  </si>
  <si>
    <t xml:space="preserve">  588383</t>
  </si>
  <si>
    <t xml:space="preserve">  588384</t>
  </si>
  <si>
    <t xml:space="preserve">  588385</t>
  </si>
  <si>
    <t xml:space="preserve">  588387</t>
  </si>
  <si>
    <t xml:space="preserve">  588388</t>
  </si>
  <si>
    <t xml:space="preserve">  588393</t>
  </si>
  <si>
    <t xml:space="preserve">  588394</t>
  </si>
  <si>
    <t xml:space="preserve">  588410</t>
  </si>
  <si>
    <t>Cellular Viability Assay</t>
  </si>
  <si>
    <t>3334</t>
  </si>
  <si>
    <t xml:space="preserve">  588412</t>
  </si>
  <si>
    <t>Screen for VLA-4 allosteric ligands using LDV ligand mimic</t>
  </si>
  <si>
    <t>1541</t>
  </si>
  <si>
    <t xml:space="preserve">  588427</t>
  </si>
  <si>
    <t>Thermofluor assay to identify compounds that bind to GRK2 and inhibit kinase activity (AP)</t>
  </si>
  <si>
    <t>2956</t>
  </si>
  <si>
    <t xml:space="preserve">  588446</t>
  </si>
  <si>
    <t xml:space="preserve">  588448</t>
  </si>
  <si>
    <t xml:space="preserve">  588450</t>
  </si>
  <si>
    <t xml:space="preserve">  588457</t>
  </si>
  <si>
    <t xml:space="preserve">  588459</t>
  </si>
  <si>
    <t>MH093184-01A1</t>
  </si>
  <si>
    <t>Multiplex HTS to identify inhibitors of Botulinum toxin type A and F light chain protease and inhibitors of Bacillus anthracis Lethal Factor protease</t>
  </si>
  <si>
    <t>Protease</t>
  </si>
  <si>
    <t>High-throughput multiplex microsphere screening for toxin protease inhibitors</t>
  </si>
  <si>
    <t>STEVEN GRAVES</t>
  </si>
  <si>
    <t>David Jett</t>
  </si>
  <si>
    <t>3151</t>
  </si>
  <si>
    <t>726</t>
  </si>
  <si>
    <t>Multiplex HTS to identify inhibitors of Botulinum toxin type A light chain protease and inhibitors of Bacillus anthracis Lethal Factor protease</t>
  </si>
  <si>
    <t>3163</t>
  </si>
  <si>
    <t>728</t>
  </si>
  <si>
    <t xml:space="preserve">  588461</t>
  </si>
  <si>
    <t>Multiplex HTS to identify inhibitors of Botulinum toxin type A and F light chain proteases and inhibitors of Bacillus anthracis Lethal Factor protease</t>
  </si>
  <si>
    <t>3157</t>
  </si>
  <si>
    <t>727</t>
  </si>
  <si>
    <t xml:space="preserve">  588465</t>
  </si>
  <si>
    <t>In vitro GRK2 kinase inhibition assay (AP)</t>
  </si>
  <si>
    <t>2118</t>
  </si>
  <si>
    <t xml:space="preserve">  588466</t>
  </si>
  <si>
    <t xml:space="preserve">  588467</t>
  </si>
  <si>
    <t xml:space="preserve">  588468</t>
  </si>
  <si>
    <t xml:space="preserve">  588469</t>
  </si>
  <si>
    <t xml:space="preserve">  588470</t>
  </si>
  <si>
    <t xml:space="preserve">  588477</t>
  </si>
  <si>
    <t xml:space="preserve">  588479</t>
  </si>
  <si>
    <t xml:space="preserve">  588482</t>
  </si>
  <si>
    <t xml:space="preserve">  588494</t>
  </si>
  <si>
    <t xml:space="preserve">  588496</t>
  </si>
  <si>
    <t xml:space="preserve">  588497</t>
  </si>
  <si>
    <t xml:space="preserve">  588499</t>
  </si>
  <si>
    <t xml:space="preserve">  588501</t>
  </si>
  <si>
    <t xml:space="preserve">  588506</t>
  </si>
  <si>
    <t xml:space="preserve">  588512</t>
  </si>
  <si>
    <t>Cytotoxicity of small molecule GRK2 inhibitors</t>
  </si>
  <si>
    <t>2124</t>
  </si>
  <si>
    <t xml:space="preserve">  588517</t>
  </si>
  <si>
    <t xml:space="preserve">  588518</t>
  </si>
  <si>
    <t xml:space="preserve">  588520</t>
  </si>
  <si>
    <t xml:space="preserve">  588522</t>
  </si>
  <si>
    <t xml:space="preserve">  588540</t>
  </si>
  <si>
    <t>MH093193-01A1</t>
  </si>
  <si>
    <t>Primary screen to identify molecules that functionally inhibit the transporter ABCB6</t>
  </si>
  <si>
    <t>Partha Krishnamurthy</t>
  </si>
  <si>
    <t>Robert Lees</t>
  </si>
  <si>
    <t>3812</t>
  </si>
  <si>
    <t>793</t>
  </si>
  <si>
    <t xml:space="preserve">  588561</t>
  </si>
  <si>
    <t xml:space="preserve">  588596</t>
  </si>
  <si>
    <t xml:space="preserve">  588604</t>
  </si>
  <si>
    <t xml:space="preserve">  588606</t>
  </si>
  <si>
    <t xml:space="preserve">  588608</t>
  </si>
  <si>
    <t xml:space="preserve">  588620</t>
  </si>
  <si>
    <t xml:space="preserve">  588622</t>
  </si>
  <si>
    <t xml:space="preserve">  588624</t>
  </si>
  <si>
    <t xml:space="preserve">  588626</t>
  </si>
  <si>
    <t xml:space="preserve">  588628</t>
  </si>
  <si>
    <t xml:space="preserve">  588630</t>
  </si>
  <si>
    <t xml:space="preserve">  588631</t>
  </si>
  <si>
    <t>DA032471-01</t>
  </si>
  <si>
    <t>Primary screen to identify compounds that promote myeloid differentiation</t>
  </si>
  <si>
    <t>Broad</t>
  </si>
  <si>
    <t>Transcription Factor</t>
  </si>
  <si>
    <t>Discovering small molecules that overcome differentiation arrest in acute myeloid</t>
  </si>
  <si>
    <t>DAVID SYKES</t>
  </si>
  <si>
    <t>Jean Claude Zenklusen</t>
  </si>
  <si>
    <t>3242</t>
  </si>
  <si>
    <t>738</t>
  </si>
  <si>
    <t xml:space="preserve">  588701</t>
  </si>
  <si>
    <t xml:space="preserve">  588716</t>
  </si>
  <si>
    <t>Bcl-B family members ITC for Kd determination of selective inhibitors for Bcl family proteins</t>
  </si>
  <si>
    <t>3021</t>
  </si>
  <si>
    <t xml:space="preserve">  588720</t>
  </si>
  <si>
    <t xml:space="preserve">  588763</t>
  </si>
  <si>
    <t>2625</t>
  </si>
  <si>
    <t xml:space="preserve">  588775</t>
  </si>
  <si>
    <t xml:space="preserve">  588783</t>
  </si>
  <si>
    <t xml:space="preserve">  602137</t>
  </si>
  <si>
    <t xml:space="preserve">  602139</t>
  </si>
  <si>
    <t xml:space="preserve">  602140</t>
  </si>
  <si>
    <t xml:space="preserve">  602142</t>
  </si>
  <si>
    <t xml:space="preserve">  602145</t>
  </si>
  <si>
    <t xml:space="preserve">  602146</t>
  </si>
  <si>
    <t>EGFR degradation assay in SCC-12F cells</t>
  </si>
  <si>
    <t>3336</t>
  </si>
  <si>
    <t xml:space="preserve">  602148</t>
  </si>
  <si>
    <t>Compound effects on binding of VLA-4 specific ligand</t>
  </si>
  <si>
    <t>Protein Conformation</t>
  </si>
  <si>
    <t>3335</t>
  </si>
  <si>
    <t xml:space="preserve">  602162</t>
  </si>
  <si>
    <t xml:space="preserve">  602176</t>
  </si>
  <si>
    <t xml:space="preserve">  602177</t>
  </si>
  <si>
    <t xml:space="preserve">  602178</t>
  </si>
  <si>
    <t xml:space="preserve">  602197</t>
  </si>
  <si>
    <t xml:space="preserve">  602198</t>
  </si>
  <si>
    <t xml:space="preserve">  602251</t>
  </si>
  <si>
    <t xml:space="preserve">  602257</t>
  </si>
  <si>
    <t>BCECF Assay for V-ATPase inhibitors that increase vacuolar pH</t>
  </si>
  <si>
    <t>2635</t>
  </si>
  <si>
    <t xml:space="preserve">  602325</t>
  </si>
  <si>
    <t xml:space="preserve">  602328</t>
  </si>
  <si>
    <t xml:space="preserve">  602336</t>
  </si>
  <si>
    <t xml:space="preserve">  602338</t>
  </si>
  <si>
    <t xml:space="preserve">  602430</t>
  </si>
  <si>
    <t>Aqueous Solubility</t>
  </si>
  <si>
    <t>4239</t>
  </si>
  <si>
    <t>827</t>
  </si>
  <si>
    <t xml:space="preserve">  602458</t>
  </si>
  <si>
    <t>Cellular Permeability</t>
  </si>
  <si>
    <t>4242</t>
  </si>
  <si>
    <t xml:space="preserve">  602489</t>
  </si>
  <si>
    <t xml:space="preserve">  623882</t>
  </si>
  <si>
    <t xml:space="preserve">  623905</t>
  </si>
  <si>
    <t>Hepatic Microsome Stability</t>
  </si>
  <si>
    <t>4244</t>
  </si>
  <si>
    <t>Plasma Stability</t>
  </si>
  <si>
    <t>4246</t>
  </si>
  <si>
    <t xml:space="preserve">  623910</t>
  </si>
  <si>
    <t>Plasma Protein Binding</t>
  </si>
  <si>
    <t>4245</t>
  </si>
  <si>
    <t xml:space="preserve">  623928</t>
  </si>
  <si>
    <t xml:space="preserve">  623947</t>
  </si>
  <si>
    <t xml:space="preserve">  623955</t>
  </si>
  <si>
    <t>Counterscreen Assay - Eliminates compounds that do not act on target of interest</t>
  </si>
  <si>
    <t>3813</t>
  </si>
  <si>
    <t xml:space="preserve">  623992</t>
  </si>
  <si>
    <t xml:space="preserve">  623994</t>
  </si>
  <si>
    <t xml:space="preserve">  623996</t>
  </si>
  <si>
    <t xml:space="preserve">  624243</t>
  </si>
  <si>
    <t xml:space="preserve">  624244</t>
  </si>
  <si>
    <t xml:space="preserve">  624333</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</si>
  <si>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</si>
  <si>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</si>
  <si>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</si>
  <si>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</si>
  <si>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</si>
  <si>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</si>
  <si>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</si>
  <si>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</si>
  <si>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</si>
  <si>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</si>
  <si>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</si>
  <si>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</si>
  <si>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</si>
  <si>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</si>
  <si>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</si>
  <si>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</si>
  <si>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</si>
  <si>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</si>
  <si>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</si>
  <si>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</si>
  <si>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</si>
  <si>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</si>
  <si>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</si>
  <si>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</si>
  <si>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</si>
  <si>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</si>
  <si>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</si>
  <si>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</si>
  <si>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</si>
  <si>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</si>
  <si>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</si>
  <si>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</si>
  <si>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</si>
  <si>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</si>
  <si>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</si>
  <si>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</si>
  <si>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</si>
  <si>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</si>
  <si>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</si>
  <si>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</si>
  <si>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</si>
  <si>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</si>
  <si>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</si>
  <si>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</si>
  <si>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</si>
  <si>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</si>
  <si>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</si>
  <si>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</si>
  <si>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</si>
  <si>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</si>
  <si>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</si>
  <si>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</si>
  <si>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</si>
  <si>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</si>
  <si>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</si>
  <si>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</si>
  <si>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</si>
  <si>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</si>
  <si>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</si>
  <si>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</si>
  <si>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</si>
  <si>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</si>
  <si>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</si>
  <si>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</si>
  <si>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</si>
  <si>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</si>
  <si>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</si>
  <si>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</si>
  <si>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</si>
  <si>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</si>
  <si>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</si>
  <si>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</si>
  <si>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</si>
  <si>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</si>
  <si>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</si>
  <si>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</si>
  <si>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</si>
  <si>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</si>
  <si>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</si>
  <si>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</si>
  <si>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</si>
  <si>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</si>
  <si>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</si>
  <si>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</si>
  <si>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</si>
  <si>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</si>
  <si>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</si>
  <si>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</si>
  <si>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</si>
  <si>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</si>
  <si>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</si>
  <si>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</si>
  <si>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</si>
  <si>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</si>
  <si>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</si>
  <si>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</si>
  <si>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</si>
  <si>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</si>
  <si>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</si>
  <si>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</si>
  <si>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</si>
  <si>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</si>
  <si>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</si>
  <si>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</si>
  <si>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</si>
  <si>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</si>
  <si>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</si>
  <si>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</si>
  <si>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</si>
  <si>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</si>
  <si>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</si>
  <si>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</si>
  <si>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</si>
  <si>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</si>
  <si>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</si>
  <si>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</si>
  <si>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</si>
  <si>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</si>
  <si>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</si>
  <si>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</si>
  <si>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</si>
  <si>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</si>
  <si>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</si>
  <si>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</si>
  <si>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</si>
  <si>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</si>
  <si>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</si>
  <si>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</si>
  <si>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</si>
  <si>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</si>
  <si>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</si>
  <si>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</si>
  <si>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</si>
  <si>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</si>
  <si>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</si>
  <si>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</si>
  <si>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</si>
  <si>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</si>
  <si>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</si>
  <si>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</si>
  <si>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</si>
  <si>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</si>
  <si>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</si>
  <si>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</si>
  <si>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</si>
  <si>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</si>
  <si>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</si>
  <si>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</si>
  <si>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</si>
  <si>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</si>
  <si>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</si>
  <si>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</si>
  <si>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</si>
  <si>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</si>
  <si>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</si>
  <si>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</si>
  <si>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</si>
  <si>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</si>
  <si>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</si>
  <si>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</si>
  <si>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</si>
  <si>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</si>
  <si>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</si>
  <si>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</si>
  <si>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</si>
  <si>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</si>
  <si>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</si>
  <si>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</si>
  <si>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</si>
  <si>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</si>
  <si>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</si>
  <si>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</si>
  <si>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</si>
  <si>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</si>
  <si>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</si>
  <si>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</si>
  <si>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</si>
  <si>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</si>
  <si>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</si>
  <si>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</si>
  <si>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</si>
  <si>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</si>
  <si>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</si>
  <si>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</si>
  <si>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</si>
  <si>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</si>
  <si>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</si>
  <si>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</si>
  <si>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</si>
  <si>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</si>
  <si>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</si>
  <si>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</si>
  <si>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</si>
  <si>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</si>
  <si>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</si>
  <si>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</si>
  <si>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</si>
  <si>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</si>
  <si>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</si>
  <si>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</si>
  <si>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</si>
  <si>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</si>
  <si>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</si>
  <si>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</si>
  <si>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</si>
  <si>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</si>
  <si>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</si>
  <si>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</si>
  <si>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</si>
  <si>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</si>
  <si>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</si>
  <si>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</si>
  <si>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</si>
  <si>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</si>
  <si>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</si>
  <si>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</si>
  <si>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</si>
  <si>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</si>
  <si>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</si>
  <si>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</si>
  <si>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</si>
  <si>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</si>
  <si>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</si>
  <si>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</si>
  <si>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</si>
  <si>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</si>
  <si>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</si>
  <si>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</si>
  <si>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</si>
  <si>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</si>
  <si>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</si>
  <si>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</si>
  <si>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</si>
  <si>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</si>
  <si>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</si>
  <si>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</si>
  <si>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</si>
  <si>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</si>
  <si>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</si>
  <si>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</si>
  <si>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</si>
  <si>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</si>
  <si>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</si>
  <si>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</si>
  <si>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</si>
  <si>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</si>
  <si>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</si>
  <si>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</si>
  <si>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</si>
  <si>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</si>
  <si>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</si>
  <si>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</si>
  <si>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</si>
  <si>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</si>
  <si>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</si>
  <si>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</si>
  <si>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</si>
  <si>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</si>
  <si>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</si>
  <si>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</si>
  <si>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</si>
  <si>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</si>
  <si>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</si>
  <si>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</si>
  <si>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</si>
  <si>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</si>
  <si>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</si>
  <si>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</si>
  <si>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</si>
  <si>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</si>
  <si>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</si>
  <si>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</si>
  <si>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</si>
  <si>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</si>
  <si>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</si>
  <si>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</si>
  <si>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</si>
  <si>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</si>
  <si>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</si>
  <si>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</si>
  <si>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</si>
  <si>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</si>
  <si>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</si>
  <si>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</si>
  <si>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</si>
  <si>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</si>
  <si>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</si>
  <si>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</si>
  <si>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</si>
  <si>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</si>
  <si>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</si>
  <si>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</si>
  <si>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</si>
  <si>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</si>
  <si>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</si>
  <si>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</si>
  <si>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</si>
  <si>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</si>
  <si>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</si>
  <si>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</si>
  <si>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</si>
  <si>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</si>
  <si>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</si>
  <si>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</si>
  <si>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</si>
  <si>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</si>
  <si>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</si>
  <si>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</si>
  <si>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</si>
  <si>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</si>
  <si>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</si>
  <si>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</si>
  <si>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</si>
  <si>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</si>
  <si>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</si>
  <si>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</si>
  <si>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</si>
  <si>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</si>
  <si>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</si>
  <si>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</si>
  <si>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</si>
  <si>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</si>
  <si>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</si>
  <si>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</si>
  <si>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</si>
  <si>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</si>
  <si>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</si>
  <si>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</si>
  <si>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</si>
  <si>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</si>
  <si>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</si>
  <si>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</si>
  <si>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</si>
  <si>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</si>
  <si>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</si>
  <si>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</si>
  <si>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</si>
  <si>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</si>
  <si>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</si>
  <si>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</si>
  <si>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</si>
  <si>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</si>
  <si>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</si>
  <si>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</si>
  <si>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</si>
  <si>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</si>
  <si>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</si>
  <si>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</si>
  <si>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</si>
  <si>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</si>
  <si>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</si>
  <si>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</si>
  <si>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</si>
  <si>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</si>
  <si>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</si>
  <si>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</si>
  <si>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</si>
  <si>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</si>
  <si>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</si>
  <si>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</si>
  <si>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</si>
  <si>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</si>
  <si>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</si>
  <si>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</si>
  <si>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</si>
  <si>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</si>
  <si>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</si>
  <si>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</si>
  <si>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</si>
  <si>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</si>
  <si>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</si>
  <si>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</si>
  <si>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</si>
  <si>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</si>
  <si>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</si>
  <si>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</si>
  <si>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</si>
  <si>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</si>
  <si>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</si>
  <si>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</si>
  <si>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</si>
  <si>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</si>
  <si>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</si>
  <si>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</si>
  <si>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</si>
  <si>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</si>
  <si>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</si>
  <si>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</si>
  <si>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</si>
  <si>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</si>
  <si>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</si>
  <si>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</si>
  <si>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</si>
  <si>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</si>
  <si>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</si>
  <si>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</si>
  <si>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</si>
  <si>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</si>
  <si>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</si>
  <si>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</si>
  <si>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</si>
  <si>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</si>
  <si>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</si>
  <si>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</si>
  <si>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</si>
  <si>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</si>
  <si>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</si>
  <si>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</si>
  <si>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</si>
  <si>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</si>
  <si>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</si>
  <si>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</si>
  <si>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</si>
  <si>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</si>
  <si>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</si>
  <si>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</si>
  <si>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</si>
  <si>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</si>
  <si>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</si>
  <si>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</si>
  <si>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</si>
  <si>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</si>
  <si>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</si>
  <si>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</si>
  <si>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</si>
  <si>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</si>
  <si>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</si>
  <si>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</si>
  <si>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</si>
  <si>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</si>
  <si>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</si>
  <si>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</si>
  <si>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</si>
  <si>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</si>
  <si>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</si>
  <si>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</si>
  <si>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</si>
  <si>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</si>
  <si>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</si>
  <si>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</si>
  <si>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</si>
  <si>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</si>
  <si>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</si>
  <si>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</si>
  <si>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</si>
  <si>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</si>
  <si>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</si>
  <si>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</si>
  <si>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</si>
  <si>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</si>
  <si>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</si>
  <si>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</si>
  <si>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</si>
  <si>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</si>
  <si>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</si>
  <si>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</si>
  <si>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</si>
  <si>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</si>
  <si>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</si>
  <si>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</si>
  <si>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</si>
  <si>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</si>
  <si>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</si>
  <si>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</si>
  <si>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</si>
  <si>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</si>
  <si>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</si>
  <si>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</si>
  <si>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</si>
  <si>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</si>
  <si>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</si>
  <si>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</si>
  <si>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</si>
  <si>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</si>
  <si>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</si>
  <si>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</si>
  <si>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</si>
  <si>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</si>
  <si>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</si>
  <si>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</si>
  <si>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</si>
  <si>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</si>
  <si>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</si>
  <si>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</si>
  <si>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</si>
  <si>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</si>
  <si>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</si>
  <si>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</si>
  <si>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</si>
  <si>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</si>
  <si>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</si>
  <si>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</si>
  <si>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</si>
  <si>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</si>
  <si>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</si>
  <si>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</si>
  <si>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</si>
  <si>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</si>
  <si>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</si>
  <si>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</si>
  <si>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</si>
  <si>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</si>
  <si>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</si>
  <si>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</si>
  <si>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</si>
  <si>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</si>
  <si>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</si>
  <si>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</si>
  <si>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</si>
  <si>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</si>
  <si>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</si>
  <si>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</si>
  <si>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</si>
  <si>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</si>
  <si>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</si>
  <si>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</si>
  <si>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</si>
  <si>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</si>
  <si>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</si>
  <si>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</si>
  <si>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</si>
  <si>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</si>
  <si>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</si>
  <si>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</si>
  <si>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</si>
  <si>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</si>
  <si>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</si>
  <si>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</si>
  <si>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</si>
  <si>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</si>
  <si>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</si>
  <si>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</si>
  <si>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</si>
  <si>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</si>
  <si>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</si>
  <si>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</si>
  <si>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</si>
  <si>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</si>
  <si>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</si>
  <si>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</si>
  <si>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</si>
  <si>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</si>
  <si>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</si>
  <si>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</si>
  <si>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</si>
  <si>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</si>
  <si>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</si>
  <si>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</si>
  <si>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</si>
  <si>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</si>
  <si>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</si>
  <si>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</si>
  <si>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</si>
  <si>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</si>
  <si>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</si>
  <si>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</si>
  <si>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</si>
  <si>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</si>
  <si>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</si>
  <si>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</si>
  <si>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</si>
  <si>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</si>
  <si>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</si>
  <si>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</si>
  <si>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</si>
  <si>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</si>
  <si>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</si>
  <si>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</si>
  <si>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</si>
  <si>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</si>
  <si>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</si>
  <si>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</si>
  <si>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</si>
  <si>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</si>
  <si>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</si>
  <si>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</si>
  <si>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</si>
  <si>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</si>
  <si>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</si>
  <si>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</si>
  <si>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</si>
  <si>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</si>
  <si>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</si>
  <si>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</si>
  <si>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</si>
  <si>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</si>
  <si>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</si>
  <si>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</si>
  <si>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</si>
  <si>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</si>
  <si>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</si>
  <si>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</si>
  <si>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</si>
  <si>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</si>
  <si>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</si>
  <si>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</si>
  <si>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</si>
  <si>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</si>
  <si>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</si>
  <si>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</si>
  <si>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</si>
  <si>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</si>
  <si>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</si>
  <si>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</si>
  <si>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</si>
  <si>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</si>
  <si>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</si>
  <si>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</si>
  <si>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</si>
  <si>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</si>
  <si>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</si>
  <si>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</si>
  <si>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</si>
  <si>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</si>
  <si>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</si>
  <si>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</si>
  <si>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</si>
  <si>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</si>
  <si>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</si>
  <si>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</si>
  <si>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</si>
  <si>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</si>
  <si>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</si>
  <si>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</si>
  <si>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</si>
  <si>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</si>
  <si>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</si>
  <si>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</si>
  <si>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</si>
  <si>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</si>
  <si>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</si>
  <si>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</si>
  <si>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</si>
  <si>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</si>
  <si>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</si>
  <si>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</si>
  <si>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</si>
  <si>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</si>
  <si>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</si>
  <si>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</si>
  <si>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</si>
  <si>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</si>
  <si>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</si>
  <si>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</si>
  <si>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</si>
  <si>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</si>
  <si>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</si>
  <si>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</si>
  <si>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</si>
  <si>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</si>
  <si>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</si>
  <si>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</si>
  <si>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</si>
  <si>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</si>
  <si>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</si>
  <si>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</si>
  <si>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</si>
  <si>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</si>
  <si>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</si>
  <si>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</si>
  <si>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</si>
  <si>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</si>
  <si>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</si>
  <si>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</si>
  <si>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</si>
  <si>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</si>
  <si>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</si>
  <si>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</si>
  <si>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</si>
  <si>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</si>
  <si>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</si>
  <si>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</si>
  <si>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</si>
  <si>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</si>
  <si>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</si>
  <si>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</si>
  <si>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</si>
  <si>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</si>
  <si>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</si>
  <si>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</si>
  <si>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</si>
  <si>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</si>
  <si>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</si>
  <si>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</si>
  <si>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</si>
  <si>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</si>
  <si>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</si>
  <si>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</si>
  <si>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</si>
  <si>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</si>
  <si>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</si>
  <si>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</si>
  <si>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</si>
  <si>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</si>
  <si>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</si>
  <si>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</si>
  <si>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</si>
  <si>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</si>
  <si>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</si>
  <si>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</si>
  <si>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</si>
  <si>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</si>
  <si>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</si>
  <si>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</si>
  <si>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</si>
  <si>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</si>
  <si>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</si>
  <si>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</si>
  <si>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</si>
  <si>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</si>
  <si>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</si>
  <si>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</si>
  <si>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</si>
  <si>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</si>
  <si>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</si>
  <si>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</si>
  <si>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</si>
  <si>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</si>
  <si>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</si>
  <si>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</si>
  <si>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</si>
  <si>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</si>
  <si>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</si>
  <si>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</si>
  <si>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</si>
  <si>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</si>
  <si>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</si>
  <si>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</si>
  <si>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</si>
  <si>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</si>
  <si>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</si>
  <si>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</si>
  <si>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</si>
  <si>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</si>
  <si>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</si>
  <si>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</si>
  <si>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</si>
  <si>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</si>
  <si>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</si>
  <si>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</si>
  <si>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</si>
  <si>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</si>
  <si>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</si>
  <si>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</si>
  <si>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</si>
  <si>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</si>
  <si>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</si>
  <si>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</si>
  <si>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</si>
  <si>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</si>
  <si>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</si>
  <si>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</si>
  <si>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</si>
  <si>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</si>
  <si>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</si>
  <si>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</si>
  <si>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</si>
  <si>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</si>
  <si>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</si>
  <si>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</si>
  <si>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</si>
  <si>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</si>
  <si>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</si>
  <si>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</si>
  <si>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</si>
  <si>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</si>
  <si>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</si>
  <si>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</si>
  <si>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</si>
  <si>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</si>
  <si>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</si>
  <si>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</si>
  <si>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</si>
  <si>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</si>
  <si>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</si>
  <si>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</si>
  <si>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</si>
  <si>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</si>
  <si>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</si>
  <si>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</si>
  <si>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</si>
  <si>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</si>
  <si>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</si>
  <si>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</si>
  <si>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</si>
  <si>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</si>
  <si>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</si>
  <si>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</si>
  <si>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</si>
  <si>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</si>
  <si>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</si>
  <si>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</si>
  <si>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</si>
  <si>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</si>
  <si>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</si>
  <si>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</si>
  <si>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</si>
  <si>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</si>
  <si>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</si>
  <si>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</si>
  <si>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</si>
  <si>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</si>
  <si>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</si>
  <si>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</si>
  <si>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</si>
  <si>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</si>
  <si>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</si>
  <si>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</si>
  <si>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</si>
  <si>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</si>
  <si>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</si>
  <si>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</si>
  <si>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</si>
  <si>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</si>
  <si>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</si>
  <si>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</si>
  <si>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</si>
  <si>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</si>
  <si>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</si>
  <si>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</si>
  <si>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</si>
  <si>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</si>
  <si>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</si>
  <si>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</si>
  <si>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</si>
  <si>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</si>
  <si>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</si>
  <si>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</si>
  <si>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</si>
  <si>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</si>
  <si>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</si>
  <si>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</si>
  <si>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</si>
  <si>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</si>
  <si>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</si>
  <si>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</si>
  <si>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</si>
  <si>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</si>
  <si>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</si>
  <si>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</si>
  <si>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</si>
  <si>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</si>
  <si>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</si>
  <si>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</si>
  <si>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</si>
  <si>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</si>
  <si>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</si>
  <si>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</si>
  <si>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</si>
  <si>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</si>
  <si>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</si>
  <si>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</si>
  <si>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</si>
  <si>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</si>
  <si>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</si>
  <si>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</si>
  <si>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</si>
  <si>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</si>
  <si>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</si>
  <si>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</si>
  <si>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</si>
  <si>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</si>
  <si>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</si>
  <si>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</si>
  <si>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</si>
  <si>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</si>
  <si>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</si>
  <si>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</si>
  <si>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Mouse plasma (BioChemed Services, P/N 029-APEK3-MP, lot#S-102675)</t>
  </si>
  <si>
    <t>Human plasma (BioChemed Services, P/N 752PR-EK3-PMG, lot#BC101210PM5)</t>
  </si>
  <si>
    <t>EPC for Ligands to Estrogen Receptors</t>
  </si>
  <si>
    <t>&gt;</t>
  </si>
  <si>
    <t>|    cell-free format | Plasma</t>
  </si>
  <si>
    <t>Fa2N-4 cells (Hepatocytes, XenoTech)</t>
  </si>
  <si>
    <t>Tecan Infinite M200</t>
  </si>
  <si>
    <t>&lt;</t>
  </si>
  <si>
    <t>ATP</t>
  </si>
  <si>
    <t>Probe</t>
  </si>
  <si>
    <t>P</t>
  </si>
  <si>
    <t>GI:31933</t>
  </si>
  <si>
    <t>GST-GFP</t>
  </si>
  <si>
    <t>Jun Chen</t>
  </si>
  <si>
    <t>Translocation</t>
  </si>
  <si>
    <t>Autofluorescence factor</t>
  </si>
  <si>
    <t>RTG3-GFP</t>
  </si>
  <si>
    <t>GI:171229</t>
  </si>
  <si>
    <t>Nikon TE2000 Microscope</t>
  </si>
  <si>
    <t>Gln3p-GFP</t>
  </si>
  <si>
    <t>Gene ID: 856763</t>
  </si>
  <si>
    <t>Panel</t>
  </si>
  <si>
    <t>Gene ID: 856612</t>
  </si>
  <si>
    <t>SCH9-HA tagged</t>
  </si>
  <si>
    <t>anti-HA antibody 12CA5</t>
  </si>
  <si>
    <t>anti-T570-P antiserum</t>
  </si>
  <si>
    <t xml:space="preserve">Panel </t>
  </si>
  <si>
    <t>ByPassStrains</t>
  </si>
  <si>
    <t>Rapamycin</t>
  </si>
  <si>
    <t>TORC1 bypass</t>
  </si>
  <si>
    <t>YPD agar plates</t>
  </si>
  <si>
    <t>Colony counting</t>
  </si>
  <si>
    <t>8-well square agar plates</t>
  </si>
  <si>
    <t>ResultType: Fluorescence</t>
  </si>
  <si>
    <t>CID 5284616</t>
  </si>
  <si>
    <t>Taxonomy ID: 559292, by4741, s288c</t>
  </si>
  <si>
    <t>GO:0008219</t>
  </si>
  <si>
    <t>GO:0016310</t>
  </si>
  <si>
    <t>GO:0051647</t>
  </si>
  <si>
    <t>Bcl-2 family protein interactions</t>
  </si>
  <si>
    <t>Yeast TOR</t>
  </si>
  <si>
    <t>|    |    fluorescence interference assay</t>
  </si>
  <si>
    <t>GI:536029</t>
  </si>
  <si>
    <t>RPL19A-GFP</t>
  </si>
  <si>
    <t>Alexafluor 405</t>
  </si>
  <si>
    <t>Alexafluor 633</t>
  </si>
  <si>
    <t>GO:0010468</t>
  </si>
  <si>
    <t>GI:1302091</t>
  </si>
  <si>
    <t>MEP2-GFP</t>
  </si>
  <si>
    <t>protein expression</t>
  </si>
  <si>
    <t>CIT2-GFP</t>
  </si>
  <si>
    <t>GI:486173</t>
  </si>
  <si>
    <t>LAP4-GFP</t>
  </si>
  <si>
    <t>GI:85666113</t>
  </si>
  <si>
    <t>AGP1-GFP</t>
  </si>
  <si>
    <t>Summary assay</t>
  </si>
  <si>
    <t>Done</t>
  </si>
  <si>
    <t>Prostrate Cell Differentiation</t>
  </si>
  <si>
    <t>Mark Haynes</t>
  </si>
  <si>
    <t>||| side scatter</t>
  </si>
  <si>
    <t> PC-3 cells (ATCC # CRL-1435)</t>
  </si>
  <si>
    <t>GO:0060742</t>
  </si>
  <si>
    <t>side scatter</t>
  </si>
  <si>
    <t>DO: Cancer</t>
  </si>
  <si>
    <t>DOID:10283, Prostate Cancer</t>
  </si>
  <si>
    <t>LNCaP (ATCC #CRL-1740)</t>
  </si>
  <si>
    <t>Events</t>
  </si>
  <si>
    <t>=</t>
  </si>
  <si>
    <t>ResultType: Events</t>
  </si>
  <si>
    <t>Summary Assay</t>
  </si>
  <si>
    <t>UniProtKB:Q5JYX0</t>
  </si>
  <si>
    <t>protein-nucleotide interaction</t>
  </si>
  <si>
    <t>EDTA</t>
  </si>
  <si>
    <t>CID:6049</t>
  </si>
  <si>
    <t>Cdc42-GST, activated mutant</t>
  </si>
  <si>
    <t>Bodipy-FL-GTP</t>
  </si>
  <si>
    <t>CID:6830</t>
  </si>
  <si>
    <t>Zurab Surviladze</t>
  </si>
  <si>
    <t>GTPase</t>
  </si>
  <si>
    <t>GTP</t>
  </si>
  <si>
    <t>Fluorescence of bead (635/665)</t>
  </si>
  <si>
    <t>Duke Scientific 4 um bead</t>
  </si>
  <si>
    <t>Cdc42-GST, wildtype</t>
  </si>
  <si>
    <t>UniProtKB:Q13283</t>
  </si>
  <si>
    <t>H-Ras-GST, activated mutant</t>
  </si>
  <si>
    <t>H-Ras-GST, wildtype</t>
  </si>
  <si>
    <t>UniProtKB:P18067</t>
  </si>
  <si>
    <t>Rab7-GST, wildtype</t>
  </si>
  <si>
    <t>GI:164058</t>
  </si>
  <si>
    <t>GI:190938</t>
  </si>
  <si>
    <t>GI:4757952</t>
  </si>
  <si>
    <t>OnHold</t>
  </si>
  <si>
    <t>Stains to separate different cell populations in multiplex assay</t>
  </si>
  <si>
    <t>H-Rab7-GST, wildtype</t>
  </si>
  <si>
    <t>GI:8574038</t>
  </si>
  <si>
    <t>UniProtKB:P63000</t>
  </si>
  <si>
    <t>Rac1-GST, activated mutant</t>
  </si>
  <si>
    <t>Rac1-GST, wildtype</t>
  </si>
  <si>
    <t>CID: 5360315</t>
  </si>
  <si>
    <t>MgCl2</t>
  </si>
  <si>
    <t>GI:46577642</t>
  </si>
  <si>
    <t>UniProtKB:P61105</t>
  </si>
  <si>
    <t>Rab2-GST, wildtype</t>
  </si>
  <si>
    <t>GI:3265160</t>
  </si>
  <si>
    <t>UniProtKB:Q13153</t>
  </si>
  <si>
    <t> PAK-PBD</t>
  </si>
  <si>
    <t>Western Blot</t>
  </si>
  <si>
    <t>Swiss 3T3</t>
  </si>
  <si>
    <t>CID: 439201</t>
  </si>
  <si>
    <t>Zeiss LSM510 META</t>
  </si>
  <si>
    <t>Microscopy slide</t>
  </si>
  <si>
    <t>rhodamine-phalloidin</t>
  </si>
  <si>
    <t>Hoechst</t>
  </si>
  <si>
    <t>ng/mL</t>
  </si>
  <si>
    <t>GO:0051489</t>
  </si>
  <si>
    <t>U937</t>
  </si>
  <si>
    <t>Trypan Blue</t>
  </si>
  <si>
    <t>CID:9562061</t>
  </si>
  <si>
    <t>Countess Automated Cell Counter</t>
  </si>
  <si>
    <t>Microscope slide</t>
  </si>
  <si>
    <t>GI:42741659</t>
  </si>
  <si>
    <t>CCRF-Adr</t>
  </si>
  <si>
    <t>UniProt:P08183</t>
  </si>
  <si>
    <t>ABCB1, MDR1</t>
  </si>
  <si>
    <t>CID: 30323</t>
  </si>
  <si>
    <t>Daunorubicin</t>
  </si>
  <si>
    <t>JC-1</t>
  </si>
  <si>
    <t>CID:5492929</t>
  </si>
  <si>
    <t>MDR</t>
  </si>
  <si>
    <t>DOID:162</t>
  </si>
  <si>
    <t>GO:0008559</t>
  </si>
  <si>
    <t>Nicardipine</t>
  </si>
  <si>
    <t>CID:4474</t>
  </si>
  <si>
    <t>5,5',6,6'-tetrachloro-1,1',3,3'-tetraethylbenzimidazolcarbocyanine iodide, JC-1</t>
  </si>
  <si>
    <t>UniProtKB:P08183</t>
  </si>
  <si>
    <t>GI:62526033</t>
  </si>
  <si>
    <t>UniProtKB:Q9UNQ0</t>
  </si>
  <si>
    <t>ABCG2</t>
  </si>
  <si>
    <t>IgMXP3</t>
  </si>
  <si>
    <t>Mitoxantrone</t>
  </si>
  <si>
    <t>CID: 4212</t>
  </si>
  <si>
    <t>Jurkat/DNR</t>
  </si>
  <si>
    <t>Microscope</t>
  </si>
  <si>
    <t>ToxicDose50</t>
  </si>
  <si>
    <t>ChemoReversal50</t>
  </si>
  <si>
    <t>J. Jacbb Strouse, Irena Ivnitski-Steele</t>
  </si>
  <si>
    <t>ResultType:Fluorescence</t>
  </si>
  <si>
    <t>Cat#:C34553, LifeTechnologies</t>
  </si>
  <si>
    <t>FarRed DDAO CellTrace SE</t>
  </si>
  <si>
    <t>GI:54112388</t>
  </si>
  <si>
    <t>FPRL1</t>
  </si>
  <si>
    <t>GI:54112388, N-formyl peptide receptor 2</t>
  </si>
  <si>
    <t>RBL, Rat Basophilic Leukemia</t>
  </si>
  <si>
    <t>Wpep-FITC</t>
  </si>
  <si>
    <t>Bruce Edward</t>
  </si>
  <si>
    <t>P-XX</t>
  </si>
  <si>
    <t>GFP</t>
  </si>
  <si>
    <t>GO:0009372</t>
  </si>
  <si>
    <t>Quorum Sensing</t>
  </si>
  <si>
    <t>Staphylococcus aureus bacterial, SA RN6390</t>
  </si>
  <si>
    <t>GO:0009405</t>
  </si>
  <si>
    <t>AIP, autoinducing peptide</t>
  </si>
  <si>
    <t>Erythrosin B</t>
  </si>
  <si>
    <t>CID 27872</t>
  </si>
  <si>
    <t>GI:7582271</t>
  </si>
  <si>
    <t>UniProtKB:Q07820</t>
  </si>
  <si>
    <t>Mcl-1-GST</t>
  </si>
  <si>
    <t>FITC-Axh-DMRPEIWIAQELRRIGDEFNAYYAR-OH</t>
  </si>
  <si>
    <t>FITC-Bim</t>
  </si>
  <si>
    <t>UniProtKB:O43521</t>
  </si>
  <si>
    <t>Tween-20</t>
  </si>
  <si>
    <t>ThermoFisher Scientific product numbers XPR-1687-XPR-1696</t>
  </si>
  <si>
    <t>Peter Simons</t>
  </si>
  <si>
    <t>AssayFormat: Bead</t>
  </si>
  <si>
    <t>GI:4757840</t>
  </si>
  <si>
    <t>UniProtKB:Q16548</t>
  </si>
  <si>
    <t>Bfl-1-GST</t>
  </si>
  <si>
    <t>GI:1572493</t>
  </si>
  <si>
    <t>UniProtKB:Q92843</t>
  </si>
  <si>
    <t>Bcl-W-GST</t>
  </si>
  <si>
    <t>GI:23396469</t>
  </si>
  <si>
    <t>UniProtKB:Q9HD36</t>
  </si>
  <si>
    <t>Bcl-B-GST</t>
  </si>
  <si>
    <t>GI:510901</t>
  </si>
  <si>
    <t>UniProtKB:Q07817</t>
  </si>
  <si>
    <t>Bcl-XL-GST</t>
  </si>
  <si>
    <t>GI:231632</t>
  </si>
  <si>
    <t>UniProtKB:P10415</t>
  </si>
  <si>
    <t>Bcl-2-GST</t>
  </si>
  <si>
    <t>isothermal calorimetry</t>
  </si>
  <si>
    <t>Microcal ITC200 calorimeter</t>
  </si>
  <si>
    <t>Bfl-1-GST, mutated cysteine to alanine</t>
  </si>
  <si>
    <t>Bfl-1-GST, wildtype</t>
  </si>
  <si>
    <t>AW_Notes</t>
  </si>
  <si>
    <t>K562</t>
  </si>
  <si>
    <t>Inhibitors of ABCB6 transporter</t>
  </si>
  <si>
    <t>Mohiuddin Khan</t>
  </si>
  <si>
    <t>ABC transporter, ABCB6</t>
  </si>
  <si>
    <t>GO:0042626</t>
  </si>
  <si>
    <t>GI:9955963</t>
  </si>
  <si>
    <t>porphyrin</t>
  </si>
  <si>
    <t>UniProtKB:P32926</t>
  </si>
  <si>
    <t>Protein G bead</t>
  </si>
  <si>
    <t>single chain variable fragments tagged with GFP, scFv-GFP</t>
  </si>
  <si>
    <t>Inhibitors of Pathogenic Pemphigus Antibodies</t>
  </si>
  <si>
    <t>Mark K. Haynes</t>
  </si>
  <si>
    <t>GO:0002573</t>
  </si>
  <si>
    <t>stem cell factor , scf</t>
  </si>
  <si>
    <t>beta-esterdiol</t>
  </si>
  <si>
    <t>ER HOXA9 myeloblast cell line</t>
  </si>
  <si>
    <t>MAC1</t>
  </si>
  <si>
    <t>Anti-MAC1-APC</t>
  </si>
  <si>
    <t>HOXA9 expression and promotion of myeloid differentiation</t>
  </si>
  <si>
    <t>Botulinum neurotoxin light chain A protease</t>
  </si>
  <si>
    <t>Lethal Factor Protease</t>
  </si>
  <si>
    <t>Botulinum neurotoxin light chain F protease</t>
  </si>
  <si>
    <t>endogenous expressed protein</t>
  </si>
  <si>
    <t>GO:0033264</t>
  </si>
  <si>
    <t>Gene ID: 5185061</t>
  </si>
  <si>
    <t>streptavidin microspheres (Spherotech Blue Array Particle kit, 5.1 microm diameter)</t>
  </si>
  <si>
    <t>Ebselen</t>
  </si>
  <si>
    <t>CID:3194</t>
  </si>
  <si>
    <t>Uniprot:P10845</t>
  </si>
  <si>
    <t>Uniprot:P60880</t>
  </si>
  <si>
    <t>biotinylated-GFP-SNAP25</t>
  </si>
  <si>
    <t>CID: 443314</t>
  </si>
  <si>
    <t>GI:21392848</t>
  </si>
  <si>
    <t>Lethal Factor protease</t>
  </si>
  <si>
    <t>Uniprot:P15917</t>
  </si>
  <si>
    <t> IN-2-LF</t>
  </si>
  <si>
    <t>Uniprot:Q02750</t>
  </si>
  <si>
    <t xml:space="preserve"> Clostridium botulinum</t>
  </si>
  <si>
    <t>Bacillus anthracis</t>
  </si>
  <si>
    <t>biotinylated-GFPtagged-Lethal factor substrate</t>
  </si>
  <si>
    <t>GO:0002020</t>
  </si>
  <si>
    <t>GI:168184763</t>
  </si>
  <si>
    <t>botulinum neurotoxin type F protease, BoNT/F [Clostridium botulinum Bf]</t>
  </si>
  <si>
    <t>Uniprot:P30996</t>
  </si>
  <si>
    <t>VAMP</t>
  </si>
  <si>
    <t>biotinylated-GFPtagged-VAMP</t>
  </si>
  <si>
    <t>Transporters</t>
  </si>
  <si>
    <t>vATPase</t>
  </si>
  <si>
    <t>Mark Carter</t>
  </si>
  <si>
    <t>GO:0016471</t>
  </si>
  <si>
    <t>GI:253987482</t>
  </si>
  <si>
    <t>pHLuorin</t>
  </si>
  <si>
    <t>Disulfiram</t>
  </si>
  <si>
    <t>BCECF</t>
  </si>
  <si>
    <t>Assay for Inhibitors of the Beta-Arrestin-Adaptor Protein 2 Interaction That Mediate GPCR Degradation and Recycling</t>
  </si>
  <si>
    <t>Non-Canonical ligands for Beta2-Adrenergic Receptor</t>
  </si>
  <si>
    <t>Yang Wu</t>
  </si>
  <si>
    <t>GO:0031623</t>
  </si>
  <si>
    <t>UniProtKB:P07550</t>
  </si>
  <si>
    <t>Beta2-adrenergic receptor</t>
  </si>
  <si>
    <t>fluorogen activating protein</t>
  </si>
  <si>
    <t>GI:163932450</t>
  </si>
  <si>
    <t>CID:6438345</t>
  </si>
  <si>
    <t>CID:3117</t>
  </si>
  <si>
    <t>CID:4241719</t>
  </si>
  <si>
    <t>TO1-2p-NH2</t>
  </si>
  <si>
    <t>CID:3779</t>
  </si>
  <si>
    <t>Isoproterenol</t>
  </si>
  <si>
    <t>Am2.2-beta2AR</t>
  </si>
  <si>
    <t>HTS via FAP method for Beta2AR selective agonists over cytokine receptor CCR5 counterscreen</t>
  </si>
  <si>
    <t>CID:11294</t>
  </si>
  <si>
    <t>Catherine Prudom</t>
  </si>
  <si>
    <t>Beta-Arrestin and AP2 Inhibitor</t>
  </si>
  <si>
    <t>GI:13177715</t>
  </si>
  <si>
    <t>FITC-beta-Ala-Ahx-Ahx-DIVFEDFARQRLKGMKDD</t>
  </si>
  <si>
    <t>UniProt:P63010</t>
  </si>
  <si>
    <t>Tween 20</t>
  </si>
  <si>
    <t>CID:443314</t>
  </si>
  <si>
    <t>GSH-bead</t>
  </si>
  <si>
    <t>fluorescent Beta-arrestin peptide: FITC-beta-Ala-Ahx-Ahx-DIVFEDFARQRLKGMKDD</t>
  </si>
  <si>
    <t>Nonfluorescent Beta-arrestin peptide: DDDIVFEDFARQRLKGMKDD</t>
  </si>
  <si>
    <t>GST</t>
  </si>
  <si>
    <t>fluorescent-GST</t>
  </si>
  <si>
    <t>GRK2</t>
  </si>
  <si>
    <t>GI:148539876</t>
  </si>
  <si>
    <t>beta-adrenergic receptor kinase 1 [Homo sapiens] : GRK2</t>
  </si>
  <si>
    <t>Nucleotide GI:394986069</t>
  </si>
  <si>
    <t>RNA aptamer</t>
  </si>
  <si>
    <t>fluorescent tagged RNA C13.18 aptamer: FAM-C13.18 aptamer</t>
  </si>
  <si>
    <t>streptavidin-bead (Spherotech)</t>
  </si>
  <si>
    <t xml:space="preserve"> FAM-C13.18 aptamer</t>
  </si>
  <si>
    <t>CHAPS</t>
  </si>
  <si>
    <t>CID:107670</t>
  </si>
  <si>
    <t>DTT</t>
  </si>
  <si>
    <t>CID:19001</t>
  </si>
  <si>
    <t>CID:24584</t>
  </si>
  <si>
    <t>mg/mL</t>
  </si>
  <si>
    <t>CID:1369</t>
  </si>
  <si>
    <t>ANS</t>
  </si>
  <si>
    <t>Thermofluor</t>
  </si>
  <si>
    <t>HEK-293</t>
  </si>
  <si>
    <t>CID:679</t>
  </si>
  <si>
    <t>DMSO</t>
  </si>
  <si>
    <t>volume percent</t>
  </si>
  <si>
    <t>Cell-Titer Glo</t>
  </si>
  <si>
    <t>GO:0006468</t>
  </si>
  <si>
    <t>CID:5957</t>
  </si>
  <si>
    <t>UniprotKD:Q03395</t>
  </si>
  <si>
    <t>rod outer segment</t>
  </si>
  <si>
    <t>Typhoon laser scanner</t>
  </si>
  <si>
    <t>Fc-DSG3</t>
  </si>
  <si>
    <t>biotinylated-GFPtagged-SNAP25, full length snap25</t>
  </si>
  <si>
    <t>IN-2-LF: Ac-Gly-Tyr-βAla-Arg-Arg-Arg-Arg-Arg-Arg-Arg-Arg-Val-Leu-Arg-NHOH</t>
  </si>
  <si>
    <t>biotinylated-GFPtagged-Lethal factor substrate: Lethal Factor substrate</t>
  </si>
  <si>
    <t>biotinylated-GFPtagged-B. Neurotoxinc type F substrate: VAMP : B. neurotoxin substrate</t>
  </si>
  <si>
    <t>Fluorogen: TO1-2p-NH2 : Thiazol orange with 2 PEG tail</t>
  </si>
  <si>
    <t>Fluorogen: MG-2p-NH2: Malachite Green with 2 PEG tail</t>
  </si>
  <si>
    <t>Fluorogen : TO1-2p-NH2 : Thiazol orange with 2 PEG tail</t>
  </si>
  <si>
    <t>GST-AP2 R879A: GST tagged Adaptor protein complex 2</t>
  </si>
  <si>
    <t>Adaptor protein complex 2 : GST-AP2 R879A</t>
  </si>
  <si>
    <t>CellTiterGlo(R) kit (Promega)</t>
  </si>
  <si>
    <t>Biotinylated-GRK2 : beta-adrenergic receptor kinase 1 [Homo sapiens] : GRK2</t>
  </si>
  <si>
    <t>ratioactive ATP</t>
  </si>
  <si>
    <t>SDS-PAGE gel</t>
  </si>
  <si>
    <t>RNA-small molecule</t>
  </si>
  <si>
    <t>fluorescent tagged and biotinylated RNA C13.18 aptamer: FAM-C13.18 aptamer</t>
  </si>
  <si>
    <t>GO:0015238</t>
  </si>
  <si>
    <t>GI:454277</t>
  </si>
  <si>
    <t>GI:93115982</t>
  </si>
  <si>
    <t>UniProtKB: B0M2X8</t>
  </si>
  <si>
    <t>CID:65182</t>
  </si>
  <si>
    <t>Nile Red</t>
  </si>
  <si>
    <t>CID:164754</t>
  </si>
  <si>
    <t>Enniatin B</t>
  </si>
  <si>
    <t>Saccharomyces cerevisiae strain AD1-8u background</t>
  </si>
  <si>
    <t>AD/CaCDR1: Candida Albican CDR1</t>
  </si>
  <si>
    <t>AD/CaCDR2: Candida Albican CDR2</t>
  </si>
  <si>
    <t>AD/CaMDR1: Candida Albican MDR1</t>
  </si>
  <si>
    <t>Candida Albican Transporters</t>
  </si>
  <si>
    <t>Juan Strouse</t>
  </si>
  <si>
    <t>Summary</t>
  </si>
  <si>
    <t>Saccharomyces cerevisiae strain</t>
  </si>
  <si>
    <t>Countess</t>
  </si>
  <si>
    <t>VLA-4 LIBS screen project</t>
  </si>
  <si>
    <t>UniprotKB:P13612</t>
  </si>
  <si>
    <t>UniprotKB:P05556</t>
  </si>
  <si>
    <t>UniprotKB:P19320</t>
  </si>
  <si>
    <t>VCAM1</t>
  </si>
  <si>
    <t>Integrin beta-1 (component of VLA-4)</t>
  </si>
  <si>
    <t>Integrin alpha-4 (component of VLA-4)</t>
  </si>
  <si>
    <t>B78H1</t>
  </si>
  <si>
    <t>PKH26</t>
  </si>
  <si>
    <t>PKH26 (Sigma)</t>
  </si>
  <si>
    <t>dST U937 expressing VLA-4</t>
  </si>
  <si>
    <t>B78H1 expressing VCAM1</t>
  </si>
  <si>
    <t>Cell aggregation</t>
  </si>
  <si>
    <t>FACScan (Becton Dickinson)</t>
  </si>
  <si>
    <t>LDV</t>
  </si>
  <si>
    <t>FITC-LDV</t>
  </si>
  <si>
    <t>Accuri C6 flow cytometer (Accuri, USA</t>
  </si>
  <si>
    <t>1/second</t>
  </si>
  <si>
    <t>GO:0016337</t>
  </si>
  <si>
    <t>VLA-4 Modulator screen project</t>
  </si>
  <si>
    <t>Anna Waller</t>
  </si>
  <si>
    <t>PE-labed HUTS-21 antibody</t>
  </si>
  <si>
    <t>Antibody</t>
  </si>
  <si>
    <t>PE-labeled HUTS-21</t>
  </si>
  <si>
    <t>ug/mL</t>
  </si>
  <si>
    <t>ROS Yeast Senescence Screen</t>
  </si>
  <si>
    <t>GO:0090398</t>
  </si>
  <si>
    <t>DHE</t>
  </si>
  <si>
    <t>3-AT</t>
  </si>
  <si>
    <t>CID:128682</t>
  </si>
  <si>
    <t>CID:1639</t>
  </si>
  <si>
    <t>Glucose</t>
  </si>
  <si>
    <t>CID:79025</t>
  </si>
  <si>
    <t>Taxonomy ID: 4932, BY4147</t>
  </si>
  <si>
    <t>BY4147 strain of s. cerevisiae</t>
  </si>
  <si>
    <t>Perkin Elmer Victor V3</t>
  </si>
  <si>
    <t>GO:0008283</t>
  </si>
  <si>
    <t>Events of BY4147 strain of s. cerevisiae</t>
  </si>
  <si>
    <t>GO:0006260</t>
  </si>
  <si>
    <t>CID:56841760</t>
  </si>
  <si>
    <t>SYBR Green I </t>
  </si>
  <si>
    <t>CID:24751</t>
  </si>
  <si>
    <t>Pluronic F-68 (Gibco)</t>
  </si>
  <si>
    <t>High Throughput Screening for inhibitors of the ABC transporter ABCB6</t>
  </si>
  <si>
    <t>Tcell Immune Modulators</t>
  </si>
  <si>
    <t>GO:0001771</t>
  </si>
  <si>
    <t>ICAM-1</t>
  </si>
  <si>
    <t>CD28</t>
  </si>
  <si>
    <t>QL9</t>
  </si>
  <si>
    <t>Integrin alpha-L part of LFA-1</t>
  </si>
  <si>
    <t>Integrin beta-2 part of LFA-1</t>
  </si>
  <si>
    <t>UniProtKB: P13597</t>
  </si>
  <si>
    <t>UniProtKB: P24063</t>
  </si>
  <si>
    <t>UniProtKB: P11835</t>
  </si>
  <si>
    <t>B7-1.1, CD80</t>
  </si>
  <si>
    <t>UniProtKB: Q00609</t>
  </si>
  <si>
    <t>UniProtKB: P31041</t>
  </si>
  <si>
    <t>UniProtKB: P01731</t>
  </si>
  <si>
    <t>CD8-alpha</t>
  </si>
  <si>
    <t>ProteinGI: 359545969</t>
  </si>
  <si>
    <t>exosome expressing CD80, ICAM-1 and QL9</t>
  </si>
  <si>
    <t>T-cell</t>
  </si>
  <si>
    <t>Tcell</t>
  </si>
  <si>
    <t>Extracted Cells</t>
  </si>
  <si>
    <t>Endogenous expressed protein</t>
  </si>
  <si>
    <t>GO: 0001771</t>
  </si>
  <si>
    <t>Alexa647</t>
  </si>
  <si>
    <t>PE</t>
  </si>
  <si>
    <t>Anti-CD8-Alexa647labeled</t>
  </si>
  <si>
    <t>Anti-B7-1.1-Pelabeled</t>
  </si>
  <si>
    <t>CID:56940726</t>
  </si>
  <si>
    <t>CID:11953875</t>
  </si>
  <si>
    <t>2C TCR transgenic mice</t>
  </si>
  <si>
    <t>L1210 murine leukemia cells</t>
  </si>
  <si>
    <t>Staurosporin</t>
  </si>
  <si>
    <t>CID:44259</t>
  </si>
  <si>
    <t>UniProtKB:P02866</t>
  </si>
  <si>
    <t>Concanavalin-A</t>
  </si>
  <si>
    <t>Fluoroscein diacetate</t>
  </si>
  <si>
    <t>CID:65047</t>
  </si>
  <si>
    <t>L1210</t>
  </si>
  <si>
    <t>Tcells</t>
  </si>
  <si>
    <t>UniProtKB: Q99759</t>
  </si>
  <si>
    <t>UniProtKB: Q9Y2U5</t>
  </si>
  <si>
    <t>UniProtKB: Q13163</t>
  </si>
  <si>
    <t>MEK5</t>
  </si>
  <si>
    <t>Alexa488</t>
  </si>
  <si>
    <t>CID:4775</t>
  </si>
  <si>
    <t>CID:44428107</t>
  </si>
  <si>
    <t>NP-40</t>
  </si>
  <si>
    <t>Streptavidin bead</t>
  </si>
  <si>
    <t>streptavidin bead (Spherotech, USA)</t>
  </si>
  <si>
    <t>MEKK3-biotinylated</t>
  </si>
  <si>
    <t>MEKK2-biotinylated</t>
  </si>
  <si>
    <t>MEKK2 mutant-biotinylated, L to A in PB1 domain</t>
  </si>
  <si>
    <t>AlexaFluo488-GST-MEK5</t>
  </si>
  <si>
    <t>Inhibitors of MEK Kinase PB1 Domains</t>
  </si>
  <si>
    <t>Mn2+</t>
  </si>
  <si>
    <t>CID:27854</t>
  </si>
  <si>
    <t>Jurkat endogenously expressing VLA-4</t>
  </si>
  <si>
    <t>Allosteric Ligands for VLA-4</t>
  </si>
  <si>
    <t>Danuta Wlodek</t>
  </si>
  <si>
    <t>|| Compound fluorescence</t>
  </si>
  <si>
    <t>Ligands for GPR30 and Classical Estrogen Receptors</t>
  </si>
  <si>
    <t>Megan Dennis</t>
  </si>
  <si>
    <t>UniprotKB:Q92731</t>
  </si>
  <si>
    <t>Cos-7, ATCC CRL-1651</t>
  </si>
  <si>
    <t>Lipofectamine2000</t>
  </si>
  <si>
    <t>Lipofectamine2000, Invitrogen</t>
  </si>
  <si>
    <t>Alexa633</t>
  </si>
  <si>
    <t>saponin</t>
  </si>
  <si>
    <t>CID:198016</t>
  </si>
  <si>
    <t>E2-Alexa633</t>
  </si>
  <si>
    <t>CID:5757</t>
  </si>
  <si>
    <t>AlexaFluor 633</t>
  </si>
  <si>
    <t>Estrogen, E2</t>
  </si>
  <si>
    <t>UniprotKB:P03372</t>
  </si>
  <si>
    <t>UniprotKB:Q99527</t>
  </si>
  <si>
    <t>Estrogen Receptor alpha-GFP</t>
  </si>
  <si>
    <t>Estrogen Receptor beta-GFP</t>
  </si>
  <si>
    <t>GPR30-GFP</t>
  </si>
  <si>
    <t>UniprotKB:A1L390</t>
  </si>
  <si>
    <t>RFP</t>
  </si>
  <si>
    <t>UniprotKB:P42212</t>
  </si>
  <si>
    <t>Pleckstrin homology domain tagged with RFP, PH-RFP</t>
  </si>
  <si>
    <t>CID:712</t>
  </si>
  <si>
    <t>paraformaldehyde</t>
  </si>
  <si>
    <t>UniprotKB:Q9U6Y8</t>
  </si>
  <si>
    <t>CID:2954</t>
  </si>
  <si>
    <t>DAPI</t>
  </si>
  <si>
    <t>Protein Localization</t>
  </si>
  <si>
    <t>microscope slide</t>
  </si>
  <si>
    <t>Zeiss LSM510 META Confocal Microscope</t>
  </si>
  <si>
    <t>GO:0002146</t>
  </si>
  <si>
    <t>HL-60,ATCC CCL-240</t>
  </si>
  <si>
    <t>CID:123918</t>
  </si>
  <si>
    <t>Indo-1AM (Invitrogen)</t>
  </si>
  <si>
    <t>pluronic-F127</t>
  </si>
  <si>
    <t>magnesium</t>
  </si>
  <si>
    <t>calcium</t>
  </si>
  <si>
    <t>CID:271</t>
  </si>
  <si>
    <t>CID:888</t>
  </si>
  <si>
    <t>Photon Technology International fluorimeter</t>
  </si>
  <si>
    <t>GO:0019722</t>
  </si>
  <si>
    <t>UniprotKB:P49798</t>
  </si>
  <si>
    <t>RGS4-biotinylated</t>
  </si>
  <si>
    <t>AlexaFluor488-Galphao</t>
  </si>
  <si>
    <t>Alexa Fluor 488</t>
  </si>
  <si>
    <t>NaF (buffer for AlexaFluor-Galphao-GDP-AlF4 complex)</t>
  </si>
  <si>
    <t>MgCl2 (buffer for AlexaFluor-Galphao-GDP-AlF4 complex)</t>
  </si>
  <si>
    <t>AlCl3 (buffer for AlexaFluor-Galphao-GDP-AlF4 complex)</t>
  </si>
  <si>
    <t>GDP (buffer for AlexaFluor-Galphao-GDP-AlF4 complex)</t>
  </si>
  <si>
    <t>AlexaFluor-Galphao-GDP-AlF4</t>
  </si>
  <si>
    <t>Lubrol</t>
  </si>
  <si>
    <t>Spherotech bead (SVPAK-5067-5B)</t>
  </si>
  <si>
    <t>CID:24012</t>
  </si>
  <si>
    <t>CID:5235</t>
  </si>
  <si>
    <t>CID:8977</t>
  </si>
  <si>
    <t>CID:24750</t>
  </si>
  <si>
    <t>UniprotKB:P09471</t>
  </si>
  <si>
    <t xml:space="preserve">RGS </t>
  </si>
  <si>
    <t>UniprotKB:P57771</t>
  </si>
  <si>
    <t>RGS8-biotinylated</t>
  </si>
  <si>
    <t>UniprotKB:P49802</t>
  </si>
  <si>
    <t>RGS7-biotinylated</t>
  </si>
  <si>
    <t>UniprotKB:P49795</t>
  </si>
  <si>
    <t>RGS19-biotinylated</t>
  </si>
  <si>
    <t>UniprotKB:O15492</t>
  </si>
  <si>
    <t>RGS16-biotinylated</t>
  </si>
  <si>
    <t>CID:171548</t>
  </si>
  <si>
    <t>UniProtKB:P22629</t>
  </si>
  <si>
    <t>Streptavidin</t>
  </si>
  <si>
    <t>Biotin-Fluorescein</t>
  </si>
  <si>
    <t>26S proteasome-FLAG and GFP tagged</t>
  </si>
  <si>
    <t>UniprotKB:P62191</t>
  </si>
  <si>
    <t>ATP-gamma-S</t>
  </si>
  <si>
    <t>Anti-FLAG beads</t>
  </si>
  <si>
    <t>Proteasome</t>
  </si>
  <si>
    <t>GO:0043241</t>
  </si>
  <si>
    <t>GO:0030163</t>
  </si>
  <si>
    <t>protein degradation</t>
  </si>
  <si>
    <t>RJD2456</t>
  </si>
  <si>
    <t>alpha factor</t>
  </si>
  <si>
    <t>galactose</t>
  </si>
  <si>
    <t>CID:6036</t>
  </si>
  <si>
    <t>UniProtKB:P01149</t>
  </si>
  <si>
    <t>FACS scan flow cytometer</t>
  </si>
  <si>
    <t>Yeast strain RJD2456 expressing GFP</t>
  </si>
  <si>
    <t>UniProtKB:P42212</t>
  </si>
  <si>
    <t>UniProtKB:P38634</t>
  </si>
  <si>
    <t>Sic1-GFP</t>
  </si>
  <si>
    <t>ADH1p-CLN2</t>
  </si>
  <si>
    <t>UniProtKB:P20438</t>
  </si>
  <si>
    <t xml:space="preserve">Sic1-GFP mutated at Ubiquitination sites </t>
  </si>
  <si>
    <t xml:space="preserve">Sic1-GFP </t>
  </si>
  <si>
    <t>Yeast strain RJD2456 expressing Sic1-GFP</t>
  </si>
  <si>
    <t>WKYMVm-FITC (ligand for FPRL1)</t>
  </si>
  <si>
    <t>fMLFF</t>
  </si>
  <si>
    <t>FPR</t>
  </si>
  <si>
    <t>Cells expressing FPRL1</t>
  </si>
  <si>
    <t>Cells expressing FPR</t>
  </si>
  <si>
    <t>UniProtKB:P21462</t>
  </si>
  <si>
    <t>fMLFF-FITC</t>
  </si>
  <si>
    <t>fMLFF-FITC (ligand for FPR)</t>
  </si>
  <si>
    <t>CID:6438360</t>
  </si>
  <si>
    <t>FURA-red (stain for U937 cells)</t>
  </si>
  <si>
    <t>Fluo4 acetoxymethyl ester</t>
  </si>
  <si>
    <t>RBL Cells expressing FPRL1</t>
  </si>
  <si>
    <t>WKYMVm (ligand for FPRL1)</t>
  </si>
  <si>
    <t>Wpep</t>
  </si>
  <si>
    <t>FACScanTM flow cytometer (BD Biosciences)</t>
  </si>
  <si>
    <t>CID:25058176</t>
  </si>
  <si>
    <t>fMLFF(ligand for FPR)</t>
  </si>
  <si>
    <t>U937 Cells expressing FPR</t>
  </si>
  <si>
    <t>Assay for Formylpeptide Receptor Family Ligands: Target Formylpeptide Receptor-Like-1</t>
  </si>
  <si>
    <t>fMLFK-FITC</t>
  </si>
  <si>
    <t>delta-ST FPR (non-desentizing receptor)</t>
  </si>
  <si>
    <t>fMLFK-FITC (ligand for deltaST-FPR)</t>
  </si>
  <si>
    <t>Formylpeptide Receptor Ligand Binding Assay</t>
  </si>
  <si>
    <t>Inhibitors of Bacterial Quorum Sensing Structure Activity Relationship (SAR) Analysis: Dose Response Assay</t>
  </si>
  <si>
    <t>AIP</t>
  </si>
  <si>
    <t>Inhibitors of Bacterial Quorum Sensing Structure Activity Relationship (SAR) Analysis: Primary HTS Assay</t>
  </si>
  <si>
    <t>Dose Response Assay for Inhibitors of Bacterial Quorum Sensing</t>
  </si>
  <si>
    <t>Primary HTS Assay for Inhibitors of Bacterial Quorum Sensing</t>
  </si>
  <si>
    <t>Inhibitors of Bacterial Quorum Sensing: Effects on Binding of AIP to Cellular Receptors</t>
  </si>
  <si>
    <t>Inhibitors of Bacterial Quorum Sensing: Effects on Lipase Production</t>
  </si>
  <si>
    <t>Inhibitors of Bacterial Quorum Sensing: Effects on Alpha Hemolysin Production</t>
  </si>
  <si>
    <t>FacsCalibur flow cytometer (BD Biosciences)</t>
  </si>
  <si>
    <t>fluorescein-YSTC(-&gt;M)DFIM(-&gt;C), FITC-AIP</t>
  </si>
  <si>
    <t>FITC-AIP</t>
  </si>
  <si>
    <t>clinical isolate NM300</t>
  </si>
  <si>
    <t>MRSA375</t>
  </si>
  <si>
    <t>clinical isolate NM400</t>
  </si>
  <si>
    <t>CID:6050</t>
  </si>
  <si>
    <t>tributyrin</t>
  </si>
  <si>
    <t>Optical Density</t>
  </si>
  <si>
    <t>alpha-hemolysin</t>
  </si>
  <si>
    <t>UniprotKB:P09616</t>
  </si>
  <si>
    <t>GO:0046339</t>
  </si>
  <si>
    <t>Alpha hemolysin production</t>
  </si>
  <si>
    <t>Counterscreen for compounds affecting dihydroethidium (DHE) oxidation and fluorescence</t>
  </si>
  <si>
    <t>compound fluorescence</t>
  </si>
  <si>
    <t>finished</t>
  </si>
  <si>
    <t>relative fluorescence unit</t>
  </si>
  <si>
    <t>molecule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</si>
</sst>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amily val="2"/>
    </font>
    <font>
      <sz val="11"/>
      <color theme="1"/>
      <name val="Calibri"/>
      <family val="2"/>
    </font>
    <font>
      <sz val="10"/>
      <color theme="1"/>
      <name val="Arial"/>
      <family val="2"/>
    </font>
    <font>
      <sz val="10"/>
      <color rgb="FF000000"/>
      <name val="Arial"/>
      <family val="2"/>
    </font>
    <font>
      <sz val="10"/>
      <color rgb="FF000000"/>
      <name val="Courier New"/>
      <family val="3"/>
    </font>
    <font>
      <sz val="10"/>
      <color rgb="FF222222"/>
      <name val="Arial"/>
      <family val="2"/>
    </font>
    <font>
      <u/>
      <sz val="10"/>
      <color theme="10"/>
      <name val="Arial"/>
      <family val="2"/>
    </font>
    <font>
      <sz val="11"/>
      <color rgb="FF555555"/>
      <name val="Arial"/>
      <family val="2"/>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3" tint="0.59999389629810485"/>
        <bgColor indexed="64"/>
      </patternFill>
    </fill>
  </fills>
  <borders count="1">
    <border>
      <left/>
      <right/>
      <top/>
      <bottom/>
      <diagonal/>
    </border>
  </borders>
  <cellStyleXfs count="3">
    <xf numFmtId="0" fontId="0" fillId="0" borderId="0"/>
    <xf numFmtId="0" fontId="2" fillId="0" borderId="0"/>
    <xf numFmtId="0" fontId="7" fillId="0" borderId="0" applyNumberFormat="0" applyFill="0" applyBorder="0" applyAlignment="0" applyProtection="0">
      <alignment vertical="top"/>
      <protection locked="0"/>
    </xf>
  </cellStyleXfs>
  <cellXfs count="44">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2" borderId="0" xfId="0" applyFill="1"/>
    <xf numFmtId="0" fontId="0" fillId="0" borderId="0" xfId="0" applyFill="1"/>
    <xf numFmtId="0" fontId="1" fillId="0" borderId="0" xfId="0" applyFont="1"/>
    <xf numFmtId="0" fontId="0" fillId="0" borderId="0" xfId="0" applyAlignment="1">
      <alignment wrapText="1"/>
    </xf>
    <xf numFmtId="0" fontId="3" fillId="0" borderId="0" xfId="1" applyFont="1" applyFill="1"/>
    <xf numFmtId="0" fontId="4" fillId="0" borderId="0" xfId="0" applyFont="1"/>
    <xf numFmtId="0" fontId="0" fillId="3" borderId="0" xfId="0" applyFill="1"/>
    <xf numFmtId="0" fontId="1" fillId="3" borderId="0" xfId="0" applyFont="1" applyFill="1"/>
    <xf numFmtId="0" fontId="1" fillId="0" borderId="0" xfId="0" applyFont="1" applyFill="1"/>
    <xf numFmtId="0" fontId="4" fillId="0" borderId="0" xfId="0" applyFont="1" applyAlignment="1">
      <alignment horizontal="left"/>
    </xf>
    <xf numFmtId="0" fontId="0" fillId="2" borderId="0" xfId="0" applyFont="1" applyFill="1"/>
    <xf numFmtId="0" fontId="0" fillId="0" borderId="0" xfId="0" applyFont="1" applyFill="1"/>
    <xf numFmtId="0" fontId="4" fillId="0" borderId="0" xfId="0" applyFont="1" applyFill="1"/>
    <xf numFmtId="0" fontId="1" fillId="2" borderId="0" xfId="0" applyFont="1" applyFill="1"/>
    <xf numFmtId="0" fontId="4" fillId="0" borderId="0" xfId="0" applyFont="1" applyAlignment="1">
      <alignment horizontal="left" vertical="center"/>
    </xf>
    <xf numFmtId="0" fontId="0" fillId="4" borderId="0" xfId="0" applyFill="1"/>
    <xf numFmtId="0" fontId="5" fillId="0" borderId="0" xfId="0" applyFont="1" applyAlignment="1">
      <alignment horizontal="left"/>
    </xf>
    <xf numFmtId="0" fontId="1" fillId="4" borderId="0" xfId="0" applyFont="1" applyFill="1"/>
    <xf numFmtId="0" fontId="1" fillId="0" borderId="0" xfId="0" applyFont="1" applyAlignment="1">
      <alignment horizontal="left"/>
    </xf>
    <xf numFmtId="0" fontId="1" fillId="5" borderId="0" xfId="0" applyFont="1" applyFill="1"/>
    <xf numFmtId="0" fontId="7" fillId="0" borderId="0" xfId="2" applyAlignment="1" applyProtection="1"/>
    <xf numFmtId="0" fontId="0" fillId="6" borderId="0" xfId="0" applyFill="1"/>
    <xf numFmtId="0" fontId="1" fillId="6" borderId="0" xfId="0" applyFont="1" applyFill="1"/>
    <xf numFmtId="0" fontId="0" fillId="6" borderId="0" xfId="0" applyFont="1" applyFill="1"/>
    <xf numFmtId="0" fontId="0" fillId="7" borderId="0" xfId="0" applyFill="1"/>
    <xf numFmtId="0" fontId="1" fillId="7" borderId="0" xfId="0" applyFont="1" applyFill="1"/>
    <xf numFmtId="0" fontId="0" fillId="7" borderId="0" xfId="0" applyFont="1" applyFill="1"/>
    <xf numFmtId="0" fontId="8" fillId="0" borderId="0" xfId="0" applyFont="1"/>
    <xf numFmtId="0" fontId="0" fillId="8" borderId="0" xfId="0" applyFill="1"/>
    <xf numFmtId="0" fontId="0" fillId="9" borderId="0" xfId="0" applyFill="1"/>
    <xf numFmtId="0" fontId="1" fillId="9" borderId="0" xfId="0" applyFont="1" applyFill="1"/>
    <xf numFmtId="3" fontId="0" fillId="0" borderId="0" xfId="0" applyNumberFormat="1"/>
    <xf numFmtId="0" fontId="6" fillId="0" borderId="0" xfId="0" applyFont="1" applyAlignment="1">
      <alignment horizontal="left"/>
    </xf>
    <xf numFmtId="0" fontId="1" fillId="0" borderId="0" xfId="0" applyFont="1" applyAlignment="1"/>
    <xf numFmtId="0" fontId="0" fillId="0" borderId="0" xfId="0" applyAlignment="1">
      <alignment wrapText="1"/>
    </xf>
    <xf numFmtId="0" fontId="0" fillId="0" borderId="0" xfId="0" applyAlignment="1"/>
    <xf numFmtId="0" fontId="0" fillId="0" borderId="0" xfId="0" applyAlignment="1">
      <alignment wrapText="1"/>
    </xf>
    <xf numFmtId="0" fontId="3" fillId="0" borderId="0" xfId="0" applyFont="1" applyFill="1"/>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9620"/>
  <sheetViews>
    <sheetView tabSelected="1" workbookViewId="0">
      <pane xSplit="1" ySplit="2" topLeftCell="B158" activePane="bottomRight" state="frozen"/>
      <selection pane="topRight" activeCell="B1" sqref="B1"/>
      <selection pane="bottomLeft" activeCell="A3" sqref="A3"/>
      <selection pane="bottomRight" activeCell="I147" sqref="I147"/>
    </sheetView>
  </sheetViews>
  <sheetFormatPr defaultRowHeight="12.75" x14ac:dyDescent="0.2"/>
  <cols>
    <col min="1" max="1" width="8.7109375" customWidth="1"/>
    <col min="2" max="2" width="20.5703125" customWidth="1"/>
    <col min="3" max="3" width="20.7109375" customWidth="1"/>
    <col min="4" max="4" width="20.7109375" style="8" customWidth="1"/>
    <col min="5" max="7" width="20.7109375" customWidth="1"/>
    <col min="8" max="8" width="32.85546875" customWidth="1"/>
    <col min="9" max="11" width="20.7109375" customWidth="1"/>
    <col min="12" max="12" width="23" customWidth="1"/>
    <col min="13" max="33" width="20.7109375" customWidth="1"/>
    <col min="34" max="34" width="19.5703125" bestFit="1" customWidth="1"/>
    <col min="35" max="35" width="10.5703125" bestFit="1" customWidth="1"/>
    <col min="36" max="36" width="16.28515625" customWidth="1"/>
    <col min="37" max="37" width="70.5703125" customWidth="1"/>
    <col min="38" max="38" width="12" customWidth="1"/>
    <col min="39" max="39" width="11" customWidth="1"/>
    <col min="40" max="40" width="13" customWidth="1"/>
    <col min="41" max="47" width="20.7109375" customWidth="1"/>
    <col min="48" max="48" width="54" customWidth="1"/>
    <col min="49" max="50" width="20.7109375" customWidth="1"/>
    <col min="51" max="51" width="10" customWidth="1"/>
    <col min="52" max="52" width="10.42578125" customWidth="1"/>
    <col min="53" max="53" width="12.140625" customWidth="1"/>
    <col min="54" max="54" width="17.28515625" bestFit="1" customWidth="1"/>
    <col min="58" max="58" width="11.42578125" customWidth="1"/>
  </cols>
  <sheetData>
    <row r="1" spans="1:58" s="3" customFormat="1" ht="191.25" x14ac:dyDescent="0.2">
      <c r="A1" s="2" t="s">
        <v>0</v>
      </c>
      <c r="B1" s="3" t="s">
        <v>1</v>
      </c>
      <c r="C1" s="4" t="s">
        <v>2</v>
      </c>
      <c r="D1" s="2" t="s">
        <v>3</v>
      </c>
      <c r="E1" s="3" t="s">
        <v>4</v>
      </c>
      <c r="F1" s="4" t="s">
        <v>5</v>
      </c>
      <c r="G1" s="4" t="s">
        <v>6</v>
      </c>
      <c r="H1" s="4" t="s">
        <v>7</v>
      </c>
      <c r="I1" s="4" t="s">
        <v>8</v>
      </c>
      <c r="J1" s="4" t="s">
        <v>1</v>
      </c>
      <c r="K1" s="4" t="s">
        <v>1</v>
      </c>
      <c r="L1" s="4" t="s">
        <v>9</v>
      </c>
      <c r="M1" s="4" t="s">
        <v>10</v>
      </c>
      <c r="N1" s="42" t="s">
        <v>11</v>
      </c>
      <c r="O1" s="42"/>
      <c r="P1" s="42" t="s">
        <v>12</v>
      </c>
      <c r="Q1" s="42"/>
      <c r="R1" s="42" t="s">
        <v>13</v>
      </c>
      <c r="S1" s="42"/>
      <c r="T1" s="42"/>
      <c r="U1" s="4" t="s">
        <v>14</v>
      </c>
      <c r="V1" s="42" t="s">
        <v>15</v>
      </c>
      <c r="W1" s="42"/>
      <c r="X1" s="4" t="s">
        <v>16</v>
      </c>
      <c r="Y1" s="4" t="s">
        <v>17</v>
      </c>
      <c r="Z1" s="42" t="s">
        <v>18</v>
      </c>
      <c r="AA1" s="42"/>
      <c r="AB1" s="42"/>
      <c r="AC1" s="41" t="s">
        <v>19</v>
      </c>
      <c r="AD1" s="41"/>
      <c r="AE1" s="41"/>
      <c r="AF1" s="41"/>
      <c r="AG1" s="41"/>
      <c r="AH1" s="41"/>
      <c r="AI1" s="41"/>
      <c r="BC1" s="4"/>
      <c r="BD1" s="9"/>
      <c r="BE1" s="9"/>
    </row>
    <row r="2" spans="1:58" s="4" customFormat="1" ht="38.25" x14ac:dyDescent="0.2">
      <c r="A2" s="40" t="s">
        <v>20</v>
      </c>
      <c r="B2" s="4" t="s">
        <v>21</v>
      </c>
      <c r="C2" s="4" t="s">
        <v>22</v>
      </c>
      <c r="D2" s="2" t="s">
        <v>23</v>
      </c>
      <c r="E2" s="4" t="s">
        <v>1</v>
      </c>
      <c r="F2" s="4" t="s">
        <v>24</v>
      </c>
      <c r="G2" s="4" t="s">
        <v>1</v>
      </c>
      <c r="H2" s="4" t="s">
        <v>25</v>
      </c>
      <c r="I2" s="4" t="s">
        <v>26</v>
      </c>
      <c r="J2" s="4" t="s">
        <v>27</v>
      </c>
      <c r="K2" s="4" t="s">
        <v>28</v>
      </c>
      <c r="L2" s="4" t="s">
        <v>29</v>
      </c>
      <c r="M2" s="2" t="s">
        <v>1689</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s="5" t="s">
        <v>1699</v>
      </c>
      <c r="BD2" s="2" t="s">
        <v>1746</v>
      </c>
      <c r="BE2" s="2" t="s">
        <v>1711</v>
      </c>
      <c r="BF2" s="2" t="s">
        <v>1883</v>
      </c>
    </row>
    <row r="3" spans="1:58" x14ac:dyDescent="0.2">
      <c r="A3">
        <v>623907</v>
      </c>
      <c r="B3" t="str">
        <f t="shared" ref="B3:B161"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Need a Detector Role</v>
      </c>
      <c r="C3" t="s">
        <v>964</v>
      </c>
      <c r="E3" s="6" t="s">
        <v>1694</v>
      </c>
      <c r="F3" t="s">
        <v>1273</v>
      </c>
      <c r="G3" t="s">
        <v>1380</v>
      </c>
      <c r="H3" t="s">
        <v>1361</v>
      </c>
      <c r="I3" s="6" t="s">
        <v>1690</v>
      </c>
      <c r="M3" t="s">
        <v>1151</v>
      </c>
      <c r="P3" t="s">
        <v>1322</v>
      </c>
      <c r="Q3" t="s">
        <v>888</v>
      </c>
      <c r="R3" t="s">
        <v>870</v>
      </c>
      <c r="S3" t="s">
        <v>975</v>
      </c>
      <c r="T3" t="s">
        <v>872</v>
      </c>
      <c r="U3" t="s">
        <v>1115</v>
      </c>
      <c r="Y3" t="s">
        <v>1554</v>
      </c>
      <c r="Z3" t="s">
        <v>1693</v>
      </c>
      <c r="AA3">
        <v>50</v>
      </c>
      <c r="AB3" t="s">
        <v>1050</v>
      </c>
      <c r="AC3" t="s">
        <v>1692</v>
      </c>
      <c r="AD3" t="s">
        <v>246</v>
      </c>
      <c r="AE3" t="s">
        <v>840</v>
      </c>
      <c r="AG3" t="s">
        <v>877</v>
      </c>
      <c r="AJ3" t="s">
        <v>243</v>
      </c>
      <c r="AK3" t="s">
        <v>806</v>
      </c>
      <c r="AL3" t="s">
        <v>111</v>
      </c>
      <c r="AM3" t="s">
        <v>99</v>
      </c>
      <c r="AN3" t="s">
        <v>77</v>
      </c>
      <c r="AO3" t="s">
        <v>76</v>
      </c>
      <c r="AP3" t="s">
        <v>76</v>
      </c>
      <c r="AQ3" t="s">
        <v>143</v>
      </c>
      <c r="AR3" t="s">
        <v>203</v>
      </c>
      <c r="AS3" t="s">
        <v>1</v>
      </c>
      <c r="AT3" t="s">
        <v>1</v>
      </c>
      <c r="AU3" t="s">
        <v>1</v>
      </c>
      <c r="AV3" t="s">
        <v>245</v>
      </c>
      <c r="AW3" t="s">
        <v>246</v>
      </c>
      <c r="AX3" t="s">
        <v>135</v>
      </c>
      <c r="AY3" t="s">
        <v>807</v>
      </c>
      <c r="AZ3" t="s">
        <v>797</v>
      </c>
      <c r="BA3" t="s">
        <v>1</v>
      </c>
      <c r="BB3" t="s">
        <v>1</v>
      </c>
      <c r="BC3" t="s">
        <v>1700</v>
      </c>
      <c r="BD3" t="s">
        <v>1746</v>
      </c>
    </row>
    <row r="4" spans="1:58" x14ac:dyDescent="0.2">
      <c r="A4">
        <v>623907</v>
      </c>
      <c r="C4" t="s">
        <v>964</v>
      </c>
      <c r="G4" t="s">
        <v>1380</v>
      </c>
      <c r="H4" t="s">
        <v>1361</v>
      </c>
      <c r="I4" s="6" t="s">
        <v>1691</v>
      </c>
      <c r="M4" t="s">
        <v>1079</v>
      </c>
      <c r="BC4" t="s">
        <v>1700</v>
      </c>
    </row>
    <row r="5" spans="1:58" x14ac:dyDescent="0.2">
      <c r="A5" t="s">
        <v>808</v>
      </c>
      <c r="B5" t="str">
        <f>IF(OR($A3=$A5,ISBLANK($A5)),"",IF(ISERR(SEARCH("cell-based",E5)),IF(AND(ISERR(SEARCH("biochem",E5)),ISERR(SEARCH("protein",E5)),ISERR(SEARCH("nucleic",E5))),"",IF(ISERR(SEARCH("target",G5)),"Define a Target component","")),IF(ISERR(SEARCH("cell",G5)),"Define a Cell component",""))&amp;IF(ISERR(SEARCH("small-molecule",E5)),IF(ISBLANK(K5), "Need a Detector Role",""),"")&amp;IF(ISERR(SEARCH("fluorescence",L5)),"",IF(ISBLANK(S5), "Need Emission",IF(ISBLANK(R5), "Need Excitation","")))&amp;IF(ISERR(SEARCH("absorbance",L5)),"",IF(ISBLANK(T5), "Need Absorbance","")))</f>
        <v>Need a Detector Role</v>
      </c>
      <c r="C5" t="s">
        <v>964</v>
      </c>
      <c r="E5" s="6" t="s">
        <v>1694</v>
      </c>
      <c r="F5" t="s">
        <v>1176</v>
      </c>
      <c r="G5" t="s">
        <v>1380</v>
      </c>
      <c r="H5" t="s">
        <v>1361</v>
      </c>
      <c r="I5" s="6" t="s">
        <v>1690</v>
      </c>
      <c r="M5" t="s">
        <v>1151</v>
      </c>
      <c r="P5" t="s">
        <v>1322</v>
      </c>
      <c r="Q5" t="s">
        <v>888</v>
      </c>
      <c r="R5" t="s">
        <v>870</v>
      </c>
      <c r="S5" t="s">
        <v>975</v>
      </c>
      <c r="T5" t="s">
        <v>872</v>
      </c>
      <c r="U5" t="s">
        <v>1115</v>
      </c>
      <c r="Y5" t="s">
        <v>1554</v>
      </c>
      <c r="Z5" t="s">
        <v>1693</v>
      </c>
      <c r="AA5">
        <v>50</v>
      </c>
      <c r="AB5" t="s">
        <v>1050</v>
      </c>
      <c r="AC5" t="s">
        <v>1692</v>
      </c>
      <c r="AD5" t="s">
        <v>246</v>
      </c>
      <c r="AE5" t="s">
        <v>840</v>
      </c>
      <c r="AG5" t="s">
        <v>877</v>
      </c>
      <c r="AJ5" t="s">
        <v>243</v>
      </c>
      <c r="AK5" t="s">
        <v>809</v>
      </c>
      <c r="AL5" t="s">
        <v>111</v>
      </c>
      <c r="AM5" t="s">
        <v>99</v>
      </c>
      <c r="AN5" t="s">
        <v>77</v>
      </c>
      <c r="AO5" t="s">
        <v>76</v>
      </c>
      <c r="AP5" t="s">
        <v>76</v>
      </c>
      <c r="AQ5" t="s">
        <v>1</v>
      </c>
      <c r="AR5" t="s">
        <v>1</v>
      </c>
      <c r="AS5" t="s">
        <v>1</v>
      </c>
      <c r="AT5" t="s">
        <v>1</v>
      </c>
      <c r="AU5" t="s">
        <v>1</v>
      </c>
      <c r="AV5" t="s">
        <v>245</v>
      </c>
      <c r="AW5" t="s">
        <v>246</v>
      </c>
      <c r="AX5" t="s">
        <v>135</v>
      </c>
      <c r="AY5" t="s">
        <v>810</v>
      </c>
      <c r="AZ5" t="s">
        <v>797</v>
      </c>
      <c r="BA5" t="s">
        <v>1</v>
      </c>
      <c r="BB5" t="s">
        <v>1</v>
      </c>
      <c r="BC5" t="s">
        <v>1700</v>
      </c>
      <c r="BD5" t="s">
        <v>1746</v>
      </c>
    </row>
    <row r="6" spans="1:58" x14ac:dyDescent="0.2">
      <c r="A6" t="s">
        <v>808</v>
      </c>
      <c r="E6" s="6"/>
      <c r="G6" t="s">
        <v>1380</v>
      </c>
      <c r="H6" t="s">
        <v>1361</v>
      </c>
      <c r="I6" s="6" t="s">
        <v>1691</v>
      </c>
      <c r="M6" t="s">
        <v>1079</v>
      </c>
      <c r="Q6" s="7"/>
      <c r="BC6" t="s">
        <v>1700</v>
      </c>
    </row>
    <row r="7" spans="1:58" x14ac:dyDescent="0.2">
      <c r="A7" t="s">
        <v>803</v>
      </c>
      <c r="B7" t="str">
        <f>IF(OR($A5=$A7,ISBLANK($A7)),"",IF(ISERR(SEARCH("cell-based",E7)),IF(AND(ISERR(SEARCH("biochem",E7)),ISERR(SEARCH("protein",E7)),ISERR(SEARCH("nucleic",E7))),"",IF(ISERR(SEARCH("target",G7)),"Define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Define a Cell componentNeed a Detector Role</v>
      </c>
      <c r="C7" t="s">
        <v>840</v>
      </c>
      <c r="E7" t="s">
        <v>931</v>
      </c>
      <c r="F7" t="s">
        <v>1407</v>
      </c>
      <c r="G7" t="s">
        <v>1097</v>
      </c>
      <c r="H7" t="s">
        <v>951</v>
      </c>
      <c r="I7" s="6" t="s">
        <v>1695</v>
      </c>
      <c r="M7" t="s">
        <v>1079</v>
      </c>
      <c r="N7" t="s">
        <v>1698</v>
      </c>
      <c r="O7" t="s">
        <v>886</v>
      </c>
      <c r="P7" t="s">
        <v>1377</v>
      </c>
      <c r="Q7" s="6" t="s">
        <v>1696</v>
      </c>
      <c r="R7" t="s">
        <v>870</v>
      </c>
      <c r="S7" t="s">
        <v>975</v>
      </c>
      <c r="T7" t="s">
        <v>872</v>
      </c>
      <c r="U7" t="s">
        <v>1016</v>
      </c>
      <c r="Y7" t="s">
        <v>1609</v>
      </c>
      <c r="Z7" t="s">
        <v>1697</v>
      </c>
      <c r="AA7">
        <v>10</v>
      </c>
      <c r="AB7" t="s">
        <v>1348</v>
      </c>
      <c r="AC7" t="s">
        <v>1692</v>
      </c>
      <c r="AD7" t="s">
        <v>246</v>
      </c>
      <c r="AE7" t="s">
        <v>840</v>
      </c>
      <c r="AG7" t="s">
        <v>877</v>
      </c>
      <c r="AH7">
        <v>11</v>
      </c>
      <c r="AI7">
        <v>2</v>
      </c>
      <c r="AJ7" t="s">
        <v>243</v>
      </c>
      <c r="AK7" t="s">
        <v>804</v>
      </c>
      <c r="AL7" t="s">
        <v>111</v>
      </c>
      <c r="AM7" t="s">
        <v>99</v>
      </c>
      <c r="AN7" t="s">
        <v>77</v>
      </c>
      <c r="AO7" t="s">
        <v>76</v>
      </c>
      <c r="AP7" t="s">
        <v>76</v>
      </c>
      <c r="AQ7" t="s">
        <v>1</v>
      </c>
      <c r="AR7" t="s">
        <v>1</v>
      </c>
      <c r="AS7" t="s">
        <v>1</v>
      </c>
      <c r="AT7" t="s">
        <v>1</v>
      </c>
      <c r="AU7" t="s">
        <v>1</v>
      </c>
      <c r="AV7" t="s">
        <v>245</v>
      </c>
      <c r="AW7" t="s">
        <v>246</v>
      </c>
      <c r="AX7" t="s">
        <v>135</v>
      </c>
      <c r="AY7" t="s">
        <v>805</v>
      </c>
      <c r="AZ7" t="s">
        <v>797</v>
      </c>
      <c r="BA7" t="s">
        <v>1</v>
      </c>
      <c r="BB7" t="s">
        <v>1</v>
      </c>
      <c r="BC7" t="s">
        <v>1700</v>
      </c>
      <c r="BF7" t="s">
        <v>1781</v>
      </c>
    </row>
    <row r="8" spans="1:58" x14ac:dyDescent="0.2">
      <c r="A8">
        <v>602462</v>
      </c>
      <c r="B8" t="str">
        <f t="shared" si="0"/>
        <v>Need a Detector Role</v>
      </c>
      <c r="AJ8" t="s">
        <v>243</v>
      </c>
      <c r="AK8" t="s">
        <v>799</v>
      </c>
      <c r="AL8" t="s">
        <v>111</v>
      </c>
      <c r="AM8" t="s">
        <v>99</v>
      </c>
      <c r="AN8" t="s">
        <v>77</v>
      </c>
      <c r="AO8" t="s">
        <v>76</v>
      </c>
      <c r="AP8" t="s">
        <v>76</v>
      </c>
      <c r="AQ8" t="s">
        <v>1</v>
      </c>
      <c r="AR8" t="s">
        <v>1</v>
      </c>
      <c r="AS8" t="s">
        <v>1</v>
      </c>
      <c r="AT8" t="s">
        <v>1</v>
      </c>
      <c r="AU8" t="s">
        <v>1</v>
      </c>
      <c r="AV8" t="s">
        <v>245</v>
      </c>
      <c r="AW8" t="s">
        <v>246</v>
      </c>
      <c r="AX8" t="s">
        <v>135</v>
      </c>
      <c r="AY8" t="s">
        <v>800</v>
      </c>
      <c r="AZ8" t="s">
        <v>797</v>
      </c>
      <c r="BA8" t="s">
        <v>1</v>
      </c>
      <c r="BB8" t="s">
        <v>1</v>
      </c>
      <c r="BC8" t="s">
        <v>1700</v>
      </c>
      <c r="BF8" t="s">
        <v>1781</v>
      </c>
    </row>
    <row r="9" spans="1:58" x14ac:dyDescent="0.2">
      <c r="A9">
        <v>602463</v>
      </c>
      <c r="B9" t="str">
        <f t="shared" si="0"/>
        <v>Need a Detector Role</v>
      </c>
      <c r="AJ9" t="s">
        <v>243</v>
      </c>
      <c r="AK9" t="s">
        <v>799</v>
      </c>
      <c r="AL9" t="s">
        <v>111</v>
      </c>
      <c r="AM9" t="s">
        <v>99</v>
      </c>
      <c r="AN9" t="s">
        <v>77</v>
      </c>
      <c r="AO9" t="s">
        <v>76</v>
      </c>
      <c r="AP9" t="s">
        <v>76</v>
      </c>
      <c r="AQ9" t="s">
        <v>1</v>
      </c>
      <c r="AR9" t="s">
        <v>1</v>
      </c>
      <c r="AS9" t="s">
        <v>1</v>
      </c>
      <c r="AT9" t="s">
        <v>1</v>
      </c>
      <c r="AU9" t="s">
        <v>1</v>
      </c>
      <c r="AV9" t="s">
        <v>245</v>
      </c>
      <c r="AW9" t="s">
        <v>246</v>
      </c>
      <c r="AX9" t="s">
        <v>135</v>
      </c>
      <c r="AY9" t="s">
        <v>800</v>
      </c>
      <c r="AZ9" t="s">
        <v>797</v>
      </c>
      <c r="BA9" t="s">
        <v>1</v>
      </c>
      <c r="BB9" t="s">
        <v>1</v>
      </c>
      <c r="BC9" t="s">
        <v>1700</v>
      </c>
      <c r="BF9" t="s">
        <v>1781</v>
      </c>
    </row>
    <row r="10" spans="1:58" x14ac:dyDescent="0.2">
      <c r="A10">
        <v>602457</v>
      </c>
      <c r="B10" t="str">
        <f t="shared" si="0"/>
        <v>Need a Detector Role</v>
      </c>
      <c r="AJ10" t="s">
        <v>243</v>
      </c>
      <c r="AK10" t="s">
        <v>795</v>
      </c>
      <c r="AL10" t="s">
        <v>111</v>
      </c>
      <c r="AM10" t="s">
        <v>99</v>
      </c>
      <c r="AN10" t="s">
        <v>77</v>
      </c>
      <c r="AO10" t="s">
        <v>76</v>
      </c>
      <c r="AP10" t="s">
        <v>76</v>
      </c>
      <c r="AQ10" t="s">
        <v>1</v>
      </c>
      <c r="AR10" t="s">
        <v>1</v>
      </c>
      <c r="AS10" t="s">
        <v>1</v>
      </c>
      <c r="AT10" t="s">
        <v>1</v>
      </c>
      <c r="AU10" t="s">
        <v>1</v>
      </c>
      <c r="AV10" t="s">
        <v>245</v>
      </c>
      <c r="AW10" t="s">
        <v>246</v>
      </c>
      <c r="AX10" t="s">
        <v>135</v>
      </c>
      <c r="AY10" t="s">
        <v>796</v>
      </c>
      <c r="AZ10" t="s">
        <v>797</v>
      </c>
      <c r="BA10" t="s">
        <v>1</v>
      </c>
      <c r="BB10" t="s">
        <v>1</v>
      </c>
      <c r="BC10" t="s">
        <v>1700</v>
      </c>
      <c r="BF10" t="s">
        <v>1781</v>
      </c>
    </row>
    <row r="11" spans="1:58" x14ac:dyDescent="0.2">
      <c r="A11" t="s">
        <v>798</v>
      </c>
      <c r="B11" t="str">
        <f t="shared" si="0"/>
        <v>Need a Detector Role</v>
      </c>
      <c r="AJ11" t="s">
        <v>243</v>
      </c>
      <c r="AK11" t="s">
        <v>795</v>
      </c>
      <c r="AL11" t="s">
        <v>111</v>
      </c>
      <c r="AM11" t="s">
        <v>99</v>
      </c>
      <c r="AN11" t="s">
        <v>77</v>
      </c>
      <c r="AO11" t="s">
        <v>76</v>
      </c>
      <c r="AP11" t="s">
        <v>76</v>
      </c>
      <c r="AQ11" t="s">
        <v>1</v>
      </c>
      <c r="AR11" t="s">
        <v>1</v>
      </c>
      <c r="AS11" t="s">
        <v>1</v>
      </c>
      <c r="AT11" t="s">
        <v>1</v>
      </c>
      <c r="AU11" t="s">
        <v>1</v>
      </c>
      <c r="AV11" t="s">
        <v>245</v>
      </c>
      <c r="AW11" t="s">
        <v>246</v>
      </c>
      <c r="AX11" t="s">
        <v>135</v>
      </c>
      <c r="AY11" t="s">
        <v>796</v>
      </c>
      <c r="AZ11" t="s">
        <v>797</v>
      </c>
      <c r="BA11" t="s">
        <v>1</v>
      </c>
      <c r="BB11" t="s">
        <v>1</v>
      </c>
      <c r="BC11" t="s">
        <v>1700</v>
      </c>
      <c r="BF11" t="s">
        <v>1781</v>
      </c>
    </row>
    <row r="12" spans="1:58" x14ac:dyDescent="0.2">
      <c r="A12">
        <v>623957</v>
      </c>
      <c r="B12" t="str">
        <f t="shared" si="0"/>
        <v>Need a Detector Role</v>
      </c>
      <c r="E12" t="s">
        <v>931</v>
      </c>
      <c r="F12" s="6" t="s">
        <v>1731</v>
      </c>
      <c r="G12" t="s">
        <v>1400</v>
      </c>
      <c r="H12" t="s">
        <v>1366</v>
      </c>
      <c r="I12" s="19" t="s">
        <v>1884</v>
      </c>
      <c r="M12" t="s">
        <v>1079</v>
      </c>
      <c r="P12" t="s">
        <v>887</v>
      </c>
      <c r="Q12" t="s">
        <v>940</v>
      </c>
      <c r="R12" t="s">
        <v>870</v>
      </c>
      <c r="S12" t="s">
        <v>975</v>
      </c>
      <c r="T12" t="s">
        <v>872</v>
      </c>
      <c r="U12" t="s">
        <v>1071</v>
      </c>
      <c r="V12">
        <v>488</v>
      </c>
      <c r="W12">
        <v>575</v>
      </c>
      <c r="Y12" t="s">
        <v>1614</v>
      </c>
      <c r="Z12" s="8" t="s">
        <v>1697</v>
      </c>
      <c r="AA12">
        <v>100</v>
      </c>
      <c r="AB12" t="s">
        <v>1348</v>
      </c>
      <c r="AC12" s="8" t="s">
        <v>1885</v>
      </c>
      <c r="AD12" s="8" t="s">
        <v>1886</v>
      </c>
      <c r="AE12" t="s">
        <v>840</v>
      </c>
      <c r="AF12" t="s">
        <v>876</v>
      </c>
      <c r="AG12" t="s">
        <v>1106</v>
      </c>
      <c r="AH12">
        <v>8</v>
      </c>
      <c r="AI12">
        <v>1</v>
      </c>
      <c r="AJ12" t="s">
        <v>732</v>
      </c>
      <c r="AK12" t="s">
        <v>814</v>
      </c>
      <c r="AL12" t="s">
        <v>111</v>
      </c>
      <c r="AM12" t="s">
        <v>141</v>
      </c>
      <c r="AN12" t="s">
        <v>77</v>
      </c>
      <c r="AO12" t="s">
        <v>142</v>
      </c>
      <c r="AP12" t="s">
        <v>289</v>
      </c>
      <c r="AQ12" t="s">
        <v>235</v>
      </c>
      <c r="AR12" t="s">
        <v>510</v>
      </c>
      <c r="AS12" t="s">
        <v>753</v>
      </c>
      <c r="AT12" t="s">
        <v>337</v>
      </c>
      <c r="AU12" t="s">
        <v>363</v>
      </c>
      <c r="AV12" s="8" t="s">
        <v>2070</v>
      </c>
      <c r="AW12" t="s">
        <v>734</v>
      </c>
      <c r="AX12" t="s">
        <v>735</v>
      </c>
      <c r="AY12" t="s">
        <v>815</v>
      </c>
      <c r="AZ12" t="s">
        <v>737</v>
      </c>
      <c r="BA12" t="s">
        <v>1</v>
      </c>
      <c r="BB12" t="s">
        <v>1</v>
      </c>
      <c r="BD12" s="8" t="s">
        <v>1746</v>
      </c>
    </row>
    <row r="13" spans="1:58" x14ac:dyDescent="0.2">
      <c r="A13">
        <v>623957</v>
      </c>
      <c r="P13" t="s">
        <v>905</v>
      </c>
      <c r="Q13" t="s">
        <v>1081</v>
      </c>
    </row>
    <row r="14" spans="1:58" x14ac:dyDescent="0.2">
      <c r="A14">
        <v>588550</v>
      </c>
      <c r="B14" t="str">
        <f>IF(OR($A12=$A15,ISBLANK($A15)),"",IF(ISERR(SEARCH("cell-based",E14)),IF(AND(ISERR(SEARCH("biochem",E14)),ISERR(SEARCH("protein",E14)),ISERR(SEARCH("nucleic",E14))),"",IF(ISERR(SEARCH("target",G14)),"Define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Need a Detector Role</v>
      </c>
      <c r="C14" t="s">
        <v>840</v>
      </c>
      <c r="D14" s="8" t="s">
        <v>1888</v>
      </c>
      <c r="E14" t="s">
        <v>931</v>
      </c>
      <c r="F14" s="6" t="s">
        <v>1731</v>
      </c>
      <c r="G14" t="s">
        <v>1400</v>
      </c>
      <c r="H14" t="s">
        <v>1366</v>
      </c>
      <c r="I14" s="19" t="s">
        <v>1884</v>
      </c>
      <c r="M14" t="s">
        <v>1079</v>
      </c>
      <c r="N14" s="8" t="s">
        <v>1890</v>
      </c>
      <c r="O14" t="s">
        <v>886</v>
      </c>
      <c r="P14" t="s">
        <v>887</v>
      </c>
      <c r="Q14" t="s">
        <v>940</v>
      </c>
      <c r="R14" t="s">
        <v>870</v>
      </c>
      <c r="S14" t="s">
        <v>975</v>
      </c>
      <c r="T14" t="s">
        <v>872</v>
      </c>
      <c r="U14" t="s">
        <v>1071</v>
      </c>
      <c r="V14">
        <v>488</v>
      </c>
      <c r="W14">
        <v>575</v>
      </c>
      <c r="Y14" t="s">
        <v>1554</v>
      </c>
      <c r="Z14" s="8" t="s">
        <v>1693</v>
      </c>
      <c r="AA14">
        <v>51</v>
      </c>
      <c r="AB14" t="s">
        <v>1039</v>
      </c>
      <c r="AC14" s="8" t="s">
        <v>1885</v>
      </c>
      <c r="AD14" s="8" t="s">
        <v>1886</v>
      </c>
      <c r="AE14" t="s">
        <v>840</v>
      </c>
      <c r="AF14" t="s">
        <v>876</v>
      </c>
      <c r="AG14" t="s">
        <v>895</v>
      </c>
      <c r="AH14">
        <v>1</v>
      </c>
      <c r="AI14">
        <v>1</v>
      </c>
      <c r="AJ14" t="s">
        <v>732</v>
      </c>
      <c r="AK14" t="s">
        <v>733</v>
      </c>
      <c r="AL14" t="s">
        <v>75</v>
      </c>
      <c r="AM14" t="s">
        <v>141</v>
      </c>
      <c r="AN14" t="s">
        <v>77</v>
      </c>
      <c r="AO14" t="s">
        <v>142</v>
      </c>
      <c r="AP14" t="s">
        <v>289</v>
      </c>
      <c r="AQ14" t="s">
        <v>235</v>
      </c>
      <c r="AR14" t="s">
        <v>510</v>
      </c>
      <c r="AS14" s="8" t="s">
        <v>1930</v>
      </c>
      <c r="AT14" t="s">
        <v>337</v>
      </c>
      <c r="AU14" t="s">
        <v>76</v>
      </c>
      <c r="AV14" s="8" t="s">
        <v>2070</v>
      </c>
      <c r="AW14" t="s">
        <v>734</v>
      </c>
      <c r="AX14" t="s">
        <v>735</v>
      </c>
      <c r="AY14" t="s">
        <v>736</v>
      </c>
      <c r="AZ14" t="s">
        <v>737</v>
      </c>
      <c r="BA14" t="s">
        <v>1</v>
      </c>
      <c r="BB14" t="s">
        <v>1</v>
      </c>
      <c r="BD14" s="8" t="s">
        <v>1746</v>
      </c>
    </row>
    <row r="15" spans="1:58" x14ac:dyDescent="0.2">
      <c r="A15">
        <v>588550</v>
      </c>
      <c r="D15" s="8" t="s">
        <v>1889</v>
      </c>
      <c r="G15" t="s">
        <v>1396</v>
      </c>
      <c r="H15" t="s">
        <v>1502</v>
      </c>
      <c r="I15" s="8" t="s">
        <v>1887</v>
      </c>
      <c r="P15" t="s">
        <v>905</v>
      </c>
      <c r="Q15" t="s">
        <v>1081</v>
      </c>
    </row>
    <row r="16" spans="1:58" x14ac:dyDescent="0.2">
      <c r="A16">
        <v>588550</v>
      </c>
      <c r="G16" t="s">
        <v>1129</v>
      </c>
      <c r="H16" t="s">
        <v>1552</v>
      </c>
      <c r="I16" s="14" t="s">
        <v>1890</v>
      </c>
    </row>
    <row r="17" spans="1:56" x14ac:dyDescent="0.2">
      <c r="A17" t="s">
        <v>738</v>
      </c>
      <c r="B17" t="str">
        <f>IF(OR($A15=$A17,ISBLANK($A17)),"",IF(ISERR(SEARCH("cell-based",E17)),IF(AND(ISERR(SEARCH("biochem",E17)),ISERR(SEARCH("protein",E17)),ISERR(SEARCH("nucleic",E17))),"",IF(ISERR(SEARCH("target",G17)),"Define a Target component","")),IF(ISERR(SEARCH("cell",G17)),"Define a Cell component",""))&amp;IF(ISERR(SEARCH("small-molecule",E17)),IF(ISBLANK(K17), "Need a Detector Role",""),"")&amp;IF(ISERR(SEARCH("fluorescence",L17)),"",IF(ISBLANK(S17), "Need Emission",IF(ISBLANK(R17), "Need Excitation","")))&amp;IF(ISERR(SEARCH("absorbance",L17)),"",IF(ISBLANK(T17), "Need Absorbance","")))</f>
        <v>Need a Detector Role</v>
      </c>
      <c r="C17" s="8" t="s">
        <v>1759</v>
      </c>
      <c r="AC17" s="8" t="s">
        <v>1885</v>
      </c>
      <c r="AD17" s="8" t="s">
        <v>1886</v>
      </c>
      <c r="AE17" t="s">
        <v>840</v>
      </c>
      <c r="AF17" t="s">
        <v>876</v>
      </c>
      <c r="AG17" t="s">
        <v>1175</v>
      </c>
      <c r="AJ17" t="s">
        <v>732</v>
      </c>
      <c r="AK17" t="s">
        <v>733</v>
      </c>
      <c r="AL17" t="s">
        <v>75</v>
      </c>
      <c r="AM17" t="s">
        <v>141</v>
      </c>
      <c r="AN17" t="s">
        <v>77</v>
      </c>
      <c r="AO17" t="s">
        <v>142</v>
      </c>
      <c r="AP17" t="s">
        <v>289</v>
      </c>
      <c r="AQ17" t="s">
        <v>235</v>
      </c>
      <c r="AR17" t="s">
        <v>510</v>
      </c>
      <c r="AS17" s="8" t="s">
        <v>1930</v>
      </c>
      <c r="AT17" t="s">
        <v>337</v>
      </c>
      <c r="AU17" t="s">
        <v>76</v>
      </c>
      <c r="AV17" s="8" t="s">
        <v>2070</v>
      </c>
      <c r="AW17" t="s">
        <v>734</v>
      </c>
      <c r="AX17" t="s">
        <v>735</v>
      </c>
      <c r="AY17" t="s">
        <v>736</v>
      </c>
      <c r="AZ17" t="s">
        <v>737</v>
      </c>
      <c r="BA17" t="s">
        <v>1</v>
      </c>
      <c r="BB17" t="s">
        <v>1</v>
      </c>
      <c r="BD17" s="8" t="s">
        <v>1746</v>
      </c>
    </row>
    <row r="18" spans="1:56" x14ac:dyDescent="0.2">
      <c r="A18" t="s">
        <v>780</v>
      </c>
      <c r="B18" t="str">
        <f>IF(OR($A17=$A18,ISBLANK($A18)),"",IF(ISERR(SEARCH("cell-based",E18)),IF(AND(ISERR(SEARCH("biochem",E18)),ISERR(SEARCH("protein",E18)),ISERR(SEARCH("nucleic",E18))),"",IF(ISERR(SEARCH("target",G18)),"Define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Need a Detector Role</v>
      </c>
      <c r="C18" t="s">
        <v>840</v>
      </c>
      <c r="D18" s="8" t="s">
        <v>1888</v>
      </c>
      <c r="E18" t="s">
        <v>931</v>
      </c>
      <c r="F18" s="6" t="s">
        <v>1731</v>
      </c>
      <c r="G18" t="s">
        <v>1400</v>
      </c>
      <c r="H18" t="s">
        <v>1366</v>
      </c>
      <c r="I18" s="19" t="s">
        <v>1884</v>
      </c>
      <c r="M18" t="s">
        <v>1079</v>
      </c>
      <c r="N18" s="8" t="s">
        <v>1890</v>
      </c>
      <c r="O18" t="s">
        <v>886</v>
      </c>
      <c r="P18" t="s">
        <v>887</v>
      </c>
      <c r="Q18" t="s">
        <v>940</v>
      </c>
      <c r="R18" t="s">
        <v>870</v>
      </c>
      <c r="S18" t="s">
        <v>975</v>
      </c>
      <c r="T18" t="s">
        <v>872</v>
      </c>
      <c r="U18" t="s">
        <v>1071</v>
      </c>
      <c r="V18">
        <v>488</v>
      </c>
      <c r="W18">
        <v>575</v>
      </c>
      <c r="Y18" t="s">
        <v>1554</v>
      </c>
      <c r="Z18" s="8" t="s">
        <v>1693</v>
      </c>
      <c r="AA18">
        <v>75</v>
      </c>
      <c r="AB18" t="s">
        <v>1039</v>
      </c>
      <c r="AC18" s="8" t="s">
        <v>1885</v>
      </c>
      <c r="AD18" s="8" t="s">
        <v>1886</v>
      </c>
      <c r="AE18" t="s">
        <v>840</v>
      </c>
      <c r="AF18" t="s">
        <v>876</v>
      </c>
      <c r="AG18" t="s">
        <v>895</v>
      </c>
      <c r="AH18">
        <v>1</v>
      </c>
      <c r="AI18">
        <v>1</v>
      </c>
      <c r="AJ18" t="s">
        <v>732</v>
      </c>
      <c r="AK18" t="s">
        <v>733</v>
      </c>
      <c r="AL18" t="s">
        <v>75</v>
      </c>
      <c r="AM18" t="s">
        <v>141</v>
      </c>
      <c r="AN18" t="s">
        <v>77</v>
      </c>
      <c r="AO18" t="s">
        <v>142</v>
      </c>
      <c r="AP18" t="s">
        <v>289</v>
      </c>
      <c r="AQ18" t="s">
        <v>235</v>
      </c>
      <c r="AR18" t="s">
        <v>510</v>
      </c>
      <c r="AS18" s="8" t="s">
        <v>1930</v>
      </c>
      <c r="AT18" t="s">
        <v>337</v>
      </c>
      <c r="AU18" t="s">
        <v>76</v>
      </c>
      <c r="AV18" s="8" t="s">
        <v>2070</v>
      </c>
      <c r="AW18" t="s">
        <v>734</v>
      </c>
      <c r="AX18" t="s">
        <v>735</v>
      </c>
      <c r="AY18" t="s">
        <v>736</v>
      </c>
      <c r="AZ18" t="s">
        <v>737</v>
      </c>
      <c r="BA18" t="s">
        <v>1</v>
      </c>
      <c r="BB18" t="s">
        <v>1</v>
      </c>
      <c r="BD18" s="8" t="s">
        <v>1746</v>
      </c>
    </row>
    <row r="19" spans="1:56" x14ac:dyDescent="0.2">
      <c r="A19" t="s">
        <v>780</v>
      </c>
      <c r="D19" s="8" t="s">
        <v>1889</v>
      </c>
      <c r="G19" t="s">
        <v>1396</v>
      </c>
      <c r="H19" t="s">
        <v>1502</v>
      </c>
      <c r="I19" s="8" t="s">
        <v>1887</v>
      </c>
      <c r="P19" t="s">
        <v>905</v>
      </c>
      <c r="Q19" t="s">
        <v>1081</v>
      </c>
    </row>
    <row r="20" spans="1:56" x14ac:dyDescent="0.2">
      <c r="A20" t="s">
        <v>780</v>
      </c>
      <c r="G20" t="s">
        <v>1129</v>
      </c>
      <c r="H20" t="s">
        <v>1552</v>
      </c>
      <c r="I20" s="14" t="s">
        <v>1890</v>
      </c>
    </row>
    <row r="21" spans="1:56" x14ac:dyDescent="0.2">
      <c r="A21" t="s">
        <v>794</v>
      </c>
      <c r="B21" t="str">
        <f>IF(OR($A18=$A21,ISBLANK($A21)),"",IF(ISERR(SEARCH("cell-based",E21)),IF(AND(ISERR(SEARCH("biochem",E21)),ISERR(SEARCH("protein",E21)),ISERR(SEARCH("nucleic",E21))),"",IF(ISERR(SEARCH("target",G21)),"Define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Need a Detector Role</v>
      </c>
      <c r="C21" t="s">
        <v>840</v>
      </c>
      <c r="D21" s="8" t="s">
        <v>1888</v>
      </c>
      <c r="E21" t="s">
        <v>931</v>
      </c>
      <c r="F21" s="6" t="s">
        <v>1731</v>
      </c>
      <c r="G21" t="s">
        <v>1400</v>
      </c>
      <c r="H21" t="s">
        <v>1366</v>
      </c>
      <c r="I21" s="19" t="s">
        <v>1884</v>
      </c>
      <c r="M21" t="s">
        <v>1079</v>
      </c>
      <c r="N21" s="8" t="s">
        <v>1890</v>
      </c>
      <c r="O21" t="s">
        <v>886</v>
      </c>
      <c r="P21" t="s">
        <v>887</v>
      </c>
      <c r="Q21" t="s">
        <v>940</v>
      </c>
      <c r="R21" t="s">
        <v>870</v>
      </c>
      <c r="S21" t="s">
        <v>975</v>
      </c>
      <c r="T21" t="s">
        <v>872</v>
      </c>
      <c r="U21" t="s">
        <v>1071</v>
      </c>
      <c r="V21">
        <v>488</v>
      </c>
      <c r="W21">
        <v>575</v>
      </c>
      <c r="Y21" t="s">
        <v>1554</v>
      </c>
      <c r="Z21" s="8" t="s">
        <v>1693</v>
      </c>
      <c r="AA21">
        <v>75</v>
      </c>
      <c r="AB21" t="s">
        <v>1039</v>
      </c>
      <c r="AC21" s="8" t="s">
        <v>1885</v>
      </c>
      <c r="AD21" s="8" t="s">
        <v>1886</v>
      </c>
      <c r="AE21" t="s">
        <v>840</v>
      </c>
      <c r="AF21" t="s">
        <v>876</v>
      </c>
      <c r="AG21" t="s">
        <v>858</v>
      </c>
      <c r="AH21">
        <v>1</v>
      </c>
      <c r="AI21">
        <v>5</v>
      </c>
      <c r="AJ21" t="s">
        <v>732</v>
      </c>
      <c r="AK21" t="s">
        <v>733</v>
      </c>
      <c r="AL21" t="s">
        <v>75</v>
      </c>
      <c r="AM21" t="s">
        <v>141</v>
      </c>
      <c r="AN21" t="s">
        <v>77</v>
      </c>
      <c r="AO21" t="s">
        <v>142</v>
      </c>
      <c r="AP21" t="s">
        <v>289</v>
      </c>
      <c r="AQ21" t="s">
        <v>235</v>
      </c>
      <c r="AR21" t="s">
        <v>510</v>
      </c>
      <c r="AS21" s="8" t="s">
        <v>1930</v>
      </c>
      <c r="AT21" t="s">
        <v>337</v>
      </c>
      <c r="AU21" t="s">
        <v>76</v>
      </c>
      <c r="AV21" s="8" t="s">
        <v>2070</v>
      </c>
      <c r="AW21" t="s">
        <v>734</v>
      </c>
      <c r="AX21" t="s">
        <v>735</v>
      </c>
      <c r="AY21" t="s">
        <v>736</v>
      </c>
      <c r="AZ21" t="s">
        <v>737</v>
      </c>
      <c r="BA21" t="s">
        <v>1</v>
      </c>
      <c r="BB21" t="s">
        <v>1</v>
      </c>
      <c r="BD21" s="8" t="s">
        <v>1746</v>
      </c>
    </row>
    <row r="22" spans="1:56" x14ac:dyDescent="0.2">
      <c r="A22" t="s">
        <v>794</v>
      </c>
      <c r="D22" s="8" t="s">
        <v>1889</v>
      </c>
      <c r="G22" t="s">
        <v>1396</v>
      </c>
      <c r="H22" t="s">
        <v>1502</v>
      </c>
      <c r="I22" s="8" t="s">
        <v>1887</v>
      </c>
      <c r="P22" t="s">
        <v>905</v>
      </c>
      <c r="Q22" t="s">
        <v>1081</v>
      </c>
    </row>
    <row r="23" spans="1:56" x14ac:dyDescent="0.2">
      <c r="A23" t="s">
        <v>794</v>
      </c>
      <c r="G23" t="s">
        <v>1129</v>
      </c>
      <c r="H23" t="s">
        <v>1552</v>
      </c>
      <c r="I23" s="14" t="s">
        <v>1890</v>
      </c>
    </row>
    <row r="24" spans="1:56" x14ac:dyDescent="0.2">
      <c r="A24" t="s">
        <v>813</v>
      </c>
      <c r="B24" t="str">
        <f>IF(OR($A21=$A24,ISBLANK($A24)),"",IF(ISERR(SEARCH("cell-based",E24)),IF(AND(ISERR(SEARCH("biochem",E24)),ISERR(SEARCH("protein",E24)),ISERR(SEARCH("nucleic",E24))),"",IF(ISERR(SEARCH("target",G24)),"Define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Need a Detector Role</v>
      </c>
      <c r="C24" t="s">
        <v>840</v>
      </c>
      <c r="D24" s="8" t="s">
        <v>1888</v>
      </c>
      <c r="E24" t="s">
        <v>931</v>
      </c>
      <c r="F24" s="6" t="s">
        <v>1731</v>
      </c>
      <c r="G24" t="s">
        <v>1400</v>
      </c>
      <c r="H24" t="s">
        <v>1366</v>
      </c>
      <c r="I24" s="19" t="s">
        <v>1884</v>
      </c>
      <c r="M24" t="s">
        <v>1079</v>
      </c>
      <c r="N24" s="8" t="s">
        <v>1890</v>
      </c>
      <c r="O24" t="s">
        <v>886</v>
      </c>
      <c r="P24" t="s">
        <v>887</v>
      </c>
      <c r="Q24" t="s">
        <v>940</v>
      </c>
      <c r="R24" t="s">
        <v>870</v>
      </c>
      <c r="S24" t="s">
        <v>975</v>
      </c>
      <c r="T24" t="s">
        <v>872</v>
      </c>
      <c r="U24" t="s">
        <v>1071</v>
      </c>
      <c r="V24">
        <v>488</v>
      </c>
      <c r="W24">
        <v>575</v>
      </c>
      <c r="Y24" t="s">
        <v>1614</v>
      </c>
      <c r="Z24" s="8" t="s">
        <v>1697</v>
      </c>
      <c r="AA24">
        <v>100</v>
      </c>
      <c r="AB24" t="s">
        <v>1348</v>
      </c>
      <c r="AC24" s="8" t="s">
        <v>1885</v>
      </c>
      <c r="AD24" s="8" t="s">
        <v>1886</v>
      </c>
      <c r="AE24" t="s">
        <v>840</v>
      </c>
      <c r="AF24" t="s">
        <v>876</v>
      </c>
      <c r="AG24" t="s">
        <v>858</v>
      </c>
      <c r="AH24">
        <v>8</v>
      </c>
      <c r="AI24">
        <v>1</v>
      </c>
      <c r="AJ24" t="s">
        <v>732</v>
      </c>
      <c r="AK24" t="s">
        <v>733</v>
      </c>
      <c r="AL24" t="s">
        <v>75</v>
      </c>
      <c r="AM24" t="s">
        <v>141</v>
      </c>
      <c r="AN24" t="s">
        <v>77</v>
      </c>
      <c r="AO24" t="s">
        <v>142</v>
      </c>
      <c r="AP24" t="s">
        <v>289</v>
      </c>
      <c r="AQ24" t="s">
        <v>235</v>
      </c>
      <c r="AR24" t="s">
        <v>510</v>
      </c>
      <c r="AS24" s="8" t="s">
        <v>1930</v>
      </c>
      <c r="AT24" t="s">
        <v>337</v>
      </c>
      <c r="AU24" t="s">
        <v>76</v>
      </c>
      <c r="AV24" s="8" t="s">
        <v>2070</v>
      </c>
      <c r="AW24" t="s">
        <v>734</v>
      </c>
      <c r="AX24" t="s">
        <v>735</v>
      </c>
      <c r="AY24" t="s">
        <v>736</v>
      </c>
      <c r="AZ24" t="s">
        <v>737</v>
      </c>
      <c r="BA24" t="s">
        <v>1</v>
      </c>
      <c r="BB24" t="s">
        <v>1</v>
      </c>
      <c r="BD24" s="8" t="s">
        <v>1746</v>
      </c>
    </row>
    <row r="25" spans="1:56" x14ac:dyDescent="0.2">
      <c r="A25" t="s">
        <v>813</v>
      </c>
      <c r="D25" s="8" t="s">
        <v>1889</v>
      </c>
      <c r="G25" t="s">
        <v>1396</v>
      </c>
      <c r="H25" t="s">
        <v>1502</v>
      </c>
      <c r="I25" s="8" t="s">
        <v>1887</v>
      </c>
      <c r="P25" t="s">
        <v>905</v>
      </c>
      <c r="Q25" t="s">
        <v>1081</v>
      </c>
    </row>
    <row r="26" spans="1:56" x14ac:dyDescent="0.2">
      <c r="A26" t="s">
        <v>813</v>
      </c>
      <c r="G26" t="s">
        <v>1129</v>
      </c>
      <c r="H26" t="s">
        <v>1552</v>
      </c>
      <c r="I26" s="14" t="s">
        <v>1890</v>
      </c>
    </row>
    <row r="27" spans="1:56" x14ac:dyDescent="0.2">
      <c r="A27">
        <v>588358</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Need a Detector Role</v>
      </c>
      <c r="C27" t="s">
        <v>930</v>
      </c>
      <c r="D27" s="8" t="s">
        <v>1891</v>
      </c>
      <c r="E27" t="s">
        <v>914</v>
      </c>
      <c r="F27" t="s">
        <v>842</v>
      </c>
      <c r="G27" t="s">
        <v>1396</v>
      </c>
      <c r="H27" t="s">
        <v>1549</v>
      </c>
      <c r="I27" s="8" t="s">
        <v>1891</v>
      </c>
      <c r="L27" s="8" t="s">
        <v>1994</v>
      </c>
      <c r="M27" t="s">
        <v>1079</v>
      </c>
      <c r="N27" s="8" t="s">
        <v>1893</v>
      </c>
      <c r="O27" t="s">
        <v>886</v>
      </c>
      <c r="P27" t="s">
        <v>887</v>
      </c>
      <c r="Q27" t="s">
        <v>940</v>
      </c>
      <c r="R27" t="s">
        <v>870</v>
      </c>
      <c r="S27" t="s">
        <v>975</v>
      </c>
      <c r="T27" t="s">
        <v>890</v>
      </c>
      <c r="U27" t="s">
        <v>1071</v>
      </c>
      <c r="V27">
        <v>488</v>
      </c>
      <c r="W27">
        <v>530</v>
      </c>
      <c r="Y27" t="s">
        <v>1554</v>
      </c>
      <c r="Z27" s="8" t="s">
        <v>1693</v>
      </c>
      <c r="AA27">
        <v>0</v>
      </c>
      <c r="AB27" t="s">
        <v>1521</v>
      </c>
      <c r="AC27" s="8" t="s">
        <v>1894</v>
      </c>
      <c r="AD27" s="8" t="s">
        <v>1895</v>
      </c>
      <c r="AE27" t="s">
        <v>875</v>
      </c>
      <c r="AF27" t="s">
        <v>876</v>
      </c>
      <c r="AG27" t="s">
        <v>895</v>
      </c>
      <c r="AH27">
        <v>1</v>
      </c>
      <c r="AI27">
        <v>1</v>
      </c>
      <c r="AJ27" t="s">
        <v>653</v>
      </c>
      <c r="AK27" t="s">
        <v>654</v>
      </c>
      <c r="AL27" t="s">
        <v>75</v>
      </c>
      <c r="AM27" t="s">
        <v>141</v>
      </c>
      <c r="AN27" t="s">
        <v>77</v>
      </c>
      <c r="AO27" t="s">
        <v>142</v>
      </c>
      <c r="AP27" t="s">
        <v>152</v>
      </c>
      <c r="AQ27" t="s">
        <v>143</v>
      </c>
      <c r="AR27" t="s">
        <v>203</v>
      </c>
      <c r="AS27" t="s">
        <v>144</v>
      </c>
      <c r="AT27" t="s">
        <v>655</v>
      </c>
      <c r="AU27" t="s">
        <v>76</v>
      </c>
      <c r="AV27" t="s">
        <v>656</v>
      </c>
      <c r="AW27" t="s">
        <v>657</v>
      </c>
      <c r="AX27" t="s">
        <v>658</v>
      </c>
      <c r="AY27" t="s">
        <v>659</v>
      </c>
      <c r="AZ27" t="s">
        <v>660</v>
      </c>
      <c r="BA27" t="s">
        <v>1</v>
      </c>
      <c r="BB27" t="s">
        <v>1</v>
      </c>
      <c r="BD27" s="8" t="s">
        <v>1746</v>
      </c>
    </row>
    <row r="28" spans="1:56" x14ac:dyDescent="0.2">
      <c r="A28" t="s">
        <v>652</v>
      </c>
      <c r="F28" t="s">
        <v>880</v>
      </c>
      <c r="G28" t="s">
        <v>1312</v>
      </c>
      <c r="I28" s="8" t="s">
        <v>1892</v>
      </c>
      <c r="P28" t="s">
        <v>905</v>
      </c>
      <c r="Q28" t="s">
        <v>1081</v>
      </c>
    </row>
    <row r="29" spans="1:56" ht="14.25" x14ac:dyDescent="0.2">
      <c r="A29" t="s">
        <v>652</v>
      </c>
      <c r="G29" t="s">
        <v>1129</v>
      </c>
      <c r="H29" t="s">
        <v>1548</v>
      </c>
      <c r="I29" s="8" t="s">
        <v>1893</v>
      </c>
      <c r="J29" s="33"/>
      <c r="L29" s="8" t="s">
        <v>1893</v>
      </c>
    </row>
    <row r="30" spans="1:56" x14ac:dyDescent="0.2">
      <c r="A30" t="s">
        <v>661</v>
      </c>
      <c r="B30" t="str">
        <f>IF(OR($A27=$A30,ISBLANK($A30)),"",IF(ISERR(SEARCH("cell-based",E30)),IF(AND(ISERR(SEARCH("biochem",E30)),ISERR(SEARCH("protein",E30)),ISERR(SEARCH("nucleic",E30))),"",IF(ISERR(SEARCH("target",G30)),"Define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Need a Detector Role</v>
      </c>
      <c r="C30" s="8" t="s">
        <v>1759</v>
      </c>
      <c r="AC30" s="8" t="s">
        <v>1894</v>
      </c>
      <c r="AD30" s="8" t="s">
        <v>1895</v>
      </c>
      <c r="AE30" t="s">
        <v>875</v>
      </c>
      <c r="AF30" t="s">
        <v>876</v>
      </c>
      <c r="AG30" t="s">
        <v>1175</v>
      </c>
      <c r="AJ30" t="s">
        <v>653</v>
      </c>
      <c r="AK30" t="s">
        <v>654</v>
      </c>
      <c r="AL30" t="s">
        <v>75</v>
      </c>
      <c r="AM30" t="s">
        <v>141</v>
      </c>
      <c r="AN30" t="s">
        <v>77</v>
      </c>
      <c r="AO30" t="s">
        <v>142</v>
      </c>
      <c r="AP30" t="s">
        <v>152</v>
      </c>
      <c r="AQ30" t="s">
        <v>143</v>
      </c>
      <c r="AR30" t="s">
        <v>203</v>
      </c>
      <c r="AS30" t="s">
        <v>144</v>
      </c>
      <c r="AT30" t="s">
        <v>655</v>
      </c>
      <c r="AU30" t="s">
        <v>76</v>
      </c>
      <c r="AV30" t="s">
        <v>656</v>
      </c>
      <c r="AW30" t="s">
        <v>657</v>
      </c>
      <c r="AX30" t="s">
        <v>658</v>
      </c>
      <c r="AY30" t="s">
        <v>659</v>
      </c>
      <c r="AZ30" t="s">
        <v>660</v>
      </c>
      <c r="BA30" t="s">
        <v>1</v>
      </c>
      <c r="BB30" t="s">
        <v>1</v>
      </c>
      <c r="BD30" s="8" t="s">
        <v>1746</v>
      </c>
    </row>
    <row r="31" spans="1:56" x14ac:dyDescent="0.2">
      <c r="A31" t="s">
        <v>662</v>
      </c>
      <c r="B31" t="str">
        <f>IF(OR($A28=$A31,ISBLANK($A31)),"",IF(ISERR(SEARCH("cell-based",E31)),IF(AND(ISERR(SEARCH("biochem",E31)),ISERR(SEARCH("protein",E31)),ISERR(SEARCH("nucleic",E31))),"",IF(ISERR(SEARCH("target",G31)),"Define a Target component","")),IF(ISERR(SEARCH("cell",G31)),"Define a Cell component",""))&amp;IF(ISERR(SEARCH("small-molecule",E31)),IF(ISBLANK(K31), "Need a Detector Role",""),"")&amp;IF(ISERR(SEARCH("fluorescence",L31)),"",IF(ISBLANK(S31), "Need Emission",IF(ISBLANK(R31), "Need Excitation","")))&amp;IF(ISERR(SEARCH("absorbance",L31)),"",IF(ISBLANK(T31), "Need Absorbance","")))</f>
        <v>Need a Detector Role</v>
      </c>
      <c r="C31" t="s">
        <v>930</v>
      </c>
      <c r="D31" s="8" t="s">
        <v>1891</v>
      </c>
      <c r="E31" t="s">
        <v>914</v>
      </c>
      <c r="F31" t="s">
        <v>842</v>
      </c>
      <c r="G31" t="s">
        <v>1396</v>
      </c>
      <c r="H31" t="s">
        <v>1549</v>
      </c>
      <c r="I31" s="8" t="s">
        <v>1891</v>
      </c>
      <c r="L31" s="8" t="s">
        <v>1994</v>
      </c>
      <c r="M31" t="s">
        <v>1079</v>
      </c>
      <c r="N31" s="8" t="s">
        <v>1893</v>
      </c>
      <c r="O31" t="s">
        <v>886</v>
      </c>
      <c r="P31" t="s">
        <v>887</v>
      </c>
      <c r="Q31" t="s">
        <v>940</v>
      </c>
      <c r="R31" t="s">
        <v>870</v>
      </c>
      <c r="S31" t="s">
        <v>975</v>
      </c>
      <c r="T31" t="s">
        <v>890</v>
      </c>
      <c r="U31" t="s">
        <v>1071</v>
      </c>
      <c r="V31">
        <v>488</v>
      </c>
      <c r="W31">
        <v>530</v>
      </c>
      <c r="Y31" t="s">
        <v>1554</v>
      </c>
      <c r="Z31" s="8" t="s">
        <v>1693</v>
      </c>
      <c r="AA31">
        <v>0</v>
      </c>
      <c r="AB31" t="s">
        <v>1521</v>
      </c>
      <c r="AC31" s="8" t="s">
        <v>1894</v>
      </c>
      <c r="AD31" s="8" t="s">
        <v>1895</v>
      </c>
      <c r="AE31" t="s">
        <v>875</v>
      </c>
      <c r="AF31" t="s">
        <v>876</v>
      </c>
      <c r="AG31" t="s">
        <v>895</v>
      </c>
      <c r="AJ31" t="s">
        <v>653</v>
      </c>
      <c r="AK31" t="s">
        <v>654</v>
      </c>
      <c r="AL31" t="s">
        <v>75</v>
      </c>
      <c r="AM31" t="s">
        <v>141</v>
      </c>
      <c r="AN31" t="s">
        <v>77</v>
      </c>
      <c r="AO31" t="s">
        <v>142</v>
      </c>
      <c r="AP31" t="s">
        <v>152</v>
      </c>
      <c r="AQ31" t="s">
        <v>143</v>
      </c>
      <c r="AR31" t="s">
        <v>203</v>
      </c>
      <c r="AS31" t="s">
        <v>144</v>
      </c>
      <c r="AT31" t="s">
        <v>655</v>
      </c>
      <c r="AU31" t="s">
        <v>76</v>
      </c>
      <c r="AV31" t="s">
        <v>656</v>
      </c>
      <c r="AW31" t="s">
        <v>657</v>
      </c>
      <c r="AX31" t="s">
        <v>658</v>
      </c>
      <c r="AY31" t="s">
        <v>659</v>
      </c>
      <c r="AZ31" t="s">
        <v>660</v>
      </c>
      <c r="BA31" t="s">
        <v>1</v>
      </c>
      <c r="BB31" t="s">
        <v>1</v>
      </c>
      <c r="BD31" s="8" t="s">
        <v>1746</v>
      </c>
    </row>
    <row r="32" spans="1:56" x14ac:dyDescent="0.2">
      <c r="A32" t="s">
        <v>662</v>
      </c>
      <c r="F32" t="s">
        <v>880</v>
      </c>
      <c r="G32" t="s">
        <v>1312</v>
      </c>
      <c r="I32" s="8" t="s">
        <v>1892</v>
      </c>
      <c r="P32" t="s">
        <v>905</v>
      </c>
      <c r="Q32" t="s">
        <v>1081</v>
      </c>
    </row>
    <row r="33" spans="1:58" ht="14.25" x14ac:dyDescent="0.2">
      <c r="A33" t="s">
        <v>662</v>
      </c>
      <c r="G33" t="s">
        <v>1129</v>
      </c>
      <c r="H33" t="s">
        <v>1548</v>
      </c>
      <c r="I33" s="8" t="s">
        <v>1893</v>
      </c>
      <c r="J33" s="33"/>
      <c r="L33" s="8" t="s">
        <v>1893</v>
      </c>
    </row>
    <row r="34" spans="1:58" x14ac:dyDescent="0.2">
      <c r="A34" t="s">
        <v>710</v>
      </c>
      <c r="B34" t="str">
        <f>IF(OR($A31=$A34,ISBLANK($A34)),"",IF(ISERR(SEARCH("cell-based",E34)),IF(AND(ISERR(SEARCH("biochem",E34)),ISERR(SEARCH("protein",E34)),ISERR(SEARCH("nucleic",E34))),"",IF(ISERR(SEARCH("target",G34)),"Define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Role",""),"")&amp;IF(ISERR(SEARCH("fluorescence",L34)),"",IF(ISBLANK(S34), "Need Emission",IF(ISBLANK(R34), "Need Excitation","")))&amp;IF(ISERR(SEARCH("absorbance",L34)),"",IF(ISBLANK(T34), "Need Absorbance","")))</f>
        <v>Need a Detector Role</v>
      </c>
      <c r="C34" t="s">
        <v>930</v>
      </c>
      <c r="D34" s="8" t="s">
        <v>1891</v>
      </c>
      <c r="E34" t="s">
        <v>914</v>
      </c>
      <c r="F34" t="s">
        <v>842</v>
      </c>
      <c r="G34" t="s">
        <v>1396</v>
      </c>
      <c r="H34" t="s">
        <v>1549</v>
      </c>
      <c r="I34" s="8" t="s">
        <v>1891</v>
      </c>
      <c r="L34" s="8" t="s">
        <v>1994</v>
      </c>
      <c r="M34" t="s">
        <v>1079</v>
      </c>
      <c r="N34" s="8" t="s">
        <v>1893</v>
      </c>
      <c r="O34" t="s">
        <v>886</v>
      </c>
      <c r="P34" t="s">
        <v>887</v>
      </c>
      <c r="Q34" t="s">
        <v>940</v>
      </c>
      <c r="R34" t="s">
        <v>870</v>
      </c>
      <c r="S34" t="s">
        <v>975</v>
      </c>
      <c r="T34" t="s">
        <v>890</v>
      </c>
      <c r="U34" t="s">
        <v>1071</v>
      </c>
      <c r="V34">
        <v>488</v>
      </c>
      <c r="W34">
        <v>530</v>
      </c>
      <c r="Y34" t="s">
        <v>1554</v>
      </c>
      <c r="Z34" s="8" t="s">
        <v>1693</v>
      </c>
      <c r="AA34">
        <v>0</v>
      </c>
      <c r="AB34" t="s">
        <v>1521</v>
      </c>
      <c r="AC34" s="8" t="s">
        <v>1894</v>
      </c>
      <c r="AD34" s="8" t="s">
        <v>1895</v>
      </c>
      <c r="AE34" t="s">
        <v>875</v>
      </c>
      <c r="AF34" t="s">
        <v>876</v>
      </c>
      <c r="AG34" t="s">
        <v>858</v>
      </c>
      <c r="AH34">
        <v>1</v>
      </c>
      <c r="AI34">
        <v>1</v>
      </c>
      <c r="AJ34" t="s">
        <v>653</v>
      </c>
      <c r="AK34" t="s">
        <v>654</v>
      </c>
      <c r="AL34" t="s">
        <v>75</v>
      </c>
      <c r="AM34" t="s">
        <v>141</v>
      </c>
      <c r="AN34" t="s">
        <v>77</v>
      </c>
      <c r="AO34" t="s">
        <v>142</v>
      </c>
      <c r="AP34" t="s">
        <v>152</v>
      </c>
      <c r="AQ34" t="s">
        <v>143</v>
      </c>
      <c r="AR34" t="s">
        <v>203</v>
      </c>
      <c r="AS34" t="s">
        <v>144</v>
      </c>
      <c r="AT34" t="s">
        <v>655</v>
      </c>
      <c r="AU34" t="s">
        <v>76</v>
      </c>
      <c r="AV34" t="s">
        <v>656</v>
      </c>
      <c r="AW34" t="s">
        <v>657</v>
      </c>
      <c r="AX34" t="s">
        <v>658</v>
      </c>
      <c r="AY34" t="s">
        <v>659</v>
      </c>
      <c r="AZ34" t="s">
        <v>660</v>
      </c>
      <c r="BA34" t="s">
        <v>1</v>
      </c>
      <c r="BB34" t="s">
        <v>1</v>
      </c>
      <c r="BD34" s="8" t="s">
        <v>1746</v>
      </c>
    </row>
    <row r="35" spans="1:58" x14ac:dyDescent="0.2">
      <c r="A35" t="s">
        <v>710</v>
      </c>
      <c r="F35" t="s">
        <v>880</v>
      </c>
      <c r="G35" t="s">
        <v>1312</v>
      </c>
      <c r="I35" s="8" t="s">
        <v>1892</v>
      </c>
      <c r="P35" t="s">
        <v>905</v>
      </c>
      <c r="Q35" t="s">
        <v>1081</v>
      </c>
    </row>
    <row r="36" spans="1:58" ht="14.25" x14ac:dyDescent="0.2">
      <c r="A36" t="s">
        <v>710</v>
      </c>
      <c r="G36" t="s">
        <v>1129</v>
      </c>
      <c r="H36" t="s">
        <v>1548</v>
      </c>
      <c r="I36" s="8" t="s">
        <v>1893</v>
      </c>
      <c r="J36" s="33"/>
      <c r="L36" s="8" t="s">
        <v>1893</v>
      </c>
    </row>
    <row r="37" spans="1:58" x14ac:dyDescent="0.2">
      <c r="A37" t="s">
        <v>786</v>
      </c>
      <c r="B37" t="str">
        <f>IF(OR($A34=$A37,ISBLANK($A37)),"",IF(ISERR(SEARCH("cell-based",E37)),IF(AND(ISERR(SEARCH("biochem",E37)),ISERR(SEARCH("protein",E37)),ISERR(SEARCH("nucleic",E37))),"",IF(ISERR(SEARCH("target",G37)),"Define a Target component","")),IF(ISERR(SEARCH("cell",G37)),"Define a Cell component",""))&amp;IF(ISERR(SEARCH("small-molecule",E37)),IF(ISBLANK(K37), "Need a Detector Role",""),"")&amp;IF(ISERR(SEARCH("fluorescence",L37)),"",IF(ISBLANK(S37), "Need Emission",IF(ISBLANK(R37), "Need Excitation","")))&amp;IF(ISERR(SEARCH("absorbance",L37)),"",IF(ISBLANK(T37), "Need Absorbance","")))</f>
        <v>Need a Detector Role</v>
      </c>
      <c r="C37" t="s">
        <v>930</v>
      </c>
      <c r="D37" s="8" t="s">
        <v>1891</v>
      </c>
      <c r="E37" t="s">
        <v>914</v>
      </c>
      <c r="F37" t="s">
        <v>842</v>
      </c>
      <c r="G37" t="s">
        <v>1396</v>
      </c>
      <c r="H37" t="s">
        <v>1549</v>
      </c>
      <c r="I37" s="8" t="s">
        <v>1891</v>
      </c>
      <c r="L37" s="8" t="s">
        <v>1994</v>
      </c>
      <c r="M37" t="s">
        <v>1079</v>
      </c>
      <c r="N37" s="8" t="s">
        <v>1893</v>
      </c>
      <c r="O37" t="s">
        <v>886</v>
      </c>
      <c r="P37" t="s">
        <v>887</v>
      </c>
      <c r="Q37" t="s">
        <v>940</v>
      </c>
      <c r="R37" t="s">
        <v>870</v>
      </c>
      <c r="S37" t="s">
        <v>975</v>
      </c>
      <c r="T37" t="s">
        <v>890</v>
      </c>
      <c r="U37" t="s">
        <v>1071</v>
      </c>
      <c r="V37">
        <v>488</v>
      </c>
      <c r="W37">
        <v>530</v>
      </c>
      <c r="Y37" t="s">
        <v>1614</v>
      </c>
      <c r="Z37" s="8" t="s">
        <v>1697</v>
      </c>
      <c r="AA37">
        <v>66</v>
      </c>
      <c r="AB37" t="s">
        <v>1348</v>
      </c>
      <c r="AC37" s="8" t="s">
        <v>1894</v>
      </c>
      <c r="AD37" s="8" t="s">
        <v>1895</v>
      </c>
      <c r="AE37" t="s">
        <v>875</v>
      </c>
      <c r="AF37" t="s">
        <v>876</v>
      </c>
      <c r="AG37" t="s">
        <v>858</v>
      </c>
      <c r="AH37">
        <v>9</v>
      </c>
      <c r="AI37">
        <v>1</v>
      </c>
      <c r="AJ37" t="s">
        <v>653</v>
      </c>
      <c r="AK37" t="s">
        <v>654</v>
      </c>
      <c r="AL37" t="s">
        <v>75</v>
      </c>
      <c r="AM37" t="s">
        <v>141</v>
      </c>
      <c r="AN37" t="s">
        <v>77</v>
      </c>
      <c r="AO37" t="s">
        <v>142</v>
      </c>
      <c r="AP37" t="s">
        <v>152</v>
      </c>
      <c r="AQ37" t="s">
        <v>143</v>
      </c>
      <c r="AR37" t="s">
        <v>203</v>
      </c>
      <c r="AS37" t="s">
        <v>144</v>
      </c>
      <c r="AT37" t="s">
        <v>655</v>
      </c>
      <c r="AU37" t="s">
        <v>76</v>
      </c>
      <c r="AV37" t="s">
        <v>656</v>
      </c>
      <c r="AW37" t="s">
        <v>657</v>
      </c>
      <c r="AX37" t="s">
        <v>658</v>
      </c>
      <c r="AY37" t="s">
        <v>659</v>
      </c>
      <c r="AZ37" t="s">
        <v>660</v>
      </c>
      <c r="BA37" t="s">
        <v>1</v>
      </c>
      <c r="BB37" t="s">
        <v>1</v>
      </c>
      <c r="BD37" s="8" t="s">
        <v>1746</v>
      </c>
    </row>
    <row r="38" spans="1:58" x14ac:dyDescent="0.2">
      <c r="A38" t="s">
        <v>786</v>
      </c>
      <c r="F38" t="s">
        <v>880</v>
      </c>
      <c r="G38" t="s">
        <v>1312</v>
      </c>
      <c r="I38" s="8" t="s">
        <v>1892</v>
      </c>
      <c r="P38" t="s">
        <v>905</v>
      </c>
      <c r="Q38" t="s">
        <v>1081</v>
      </c>
    </row>
    <row r="39" spans="1:58" ht="14.25" x14ac:dyDescent="0.2">
      <c r="A39" t="s">
        <v>786</v>
      </c>
      <c r="G39" t="s">
        <v>1129</v>
      </c>
      <c r="H39" t="s">
        <v>1548</v>
      </c>
      <c r="I39" s="8" t="s">
        <v>1893</v>
      </c>
      <c r="J39" s="33"/>
      <c r="L39" s="8" t="s">
        <v>1893</v>
      </c>
    </row>
    <row r="40" spans="1:58" x14ac:dyDescent="0.2">
      <c r="A40">
        <v>588373</v>
      </c>
      <c r="B40" t="str">
        <f>IF(OR($A37=$A40,ISBLANK($A40)),"",IF(ISERR(SEARCH("cell-based",E40)),IF(AND(ISERR(SEARCH("biochem",E40)),ISERR(SEARCH("protein",E40)),ISERR(SEARCH("nucleic",E40))),"",IF(ISERR(SEARCH("target",G40)),"Define a Target component","")),IF(ISERR(SEARCH("cell",G40)),"Define a Cell component",""))&amp;IF(ISERR(SEARCH("small-molecule",E40)),IF(ISBLANK(K40), "Need a Detector Role",""),"")&amp;IF(ISERR(SEARCH("fluorescence",L40)),"",IF(ISBLANK(S40), "Need Emission",IF(ISBLANK(R40), "Need Excitation","")))&amp;IF(ISERR(SEARCH("absorbance",L40)),"",IF(ISBLANK(T40), "Need Absorbance","")))</f>
        <v>Define a Target componentNeed a Detector Role</v>
      </c>
      <c r="C40" t="s">
        <v>913</v>
      </c>
      <c r="D40" s="8" t="s">
        <v>1760</v>
      </c>
      <c r="E40" t="s">
        <v>914</v>
      </c>
      <c r="F40" t="s">
        <v>842</v>
      </c>
      <c r="G40" t="s">
        <v>1392</v>
      </c>
      <c r="H40" t="s">
        <v>1548</v>
      </c>
      <c r="I40" s="8" t="s">
        <v>1760</v>
      </c>
      <c r="L40" t="s">
        <v>1764</v>
      </c>
      <c r="M40" t="s">
        <v>1079</v>
      </c>
      <c r="N40" s="8" t="s">
        <v>1765</v>
      </c>
      <c r="O40" t="s">
        <v>886</v>
      </c>
      <c r="P40" t="s">
        <v>887</v>
      </c>
      <c r="Q40" t="s">
        <v>940</v>
      </c>
      <c r="R40" t="s">
        <v>851</v>
      </c>
      <c r="S40" t="s">
        <v>975</v>
      </c>
      <c r="T40" t="s">
        <v>942</v>
      </c>
      <c r="U40" t="s">
        <v>1071</v>
      </c>
      <c r="V40">
        <v>488</v>
      </c>
      <c r="W40">
        <v>530</v>
      </c>
      <c r="Y40" t="s">
        <v>1614</v>
      </c>
      <c r="Z40" s="8" t="s">
        <v>1697</v>
      </c>
      <c r="AA40">
        <v>10</v>
      </c>
      <c r="AB40" t="s">
        <v>1348</v>
      </c>
      <c r="AC40" s="8" t="s">
        <v>1768</v>
      </c>
      <c r="AD40" s="8" t="s">
        <v>1767</v>
      </c>
      <c r="AE40" t="s">
        <v>993</v>
      </c>
      <c r="AF40" t="s">
        <v>894</v>
      </c>
      <c r="AG40" t="s">
        <v>877</v>
      </c>
      <c r="AH40" s="8">
        <v>10</v>
      </c>
      <c r="AI40">
        <v>2</v>
      </c>
      <c r="AJ40" t="s">
        <v>139</v>
      </c>
      <c r="AK40" t="s">
        <v>666</v>
      </c>
      <c r="AL40" t="s">
        <v>111</v>
      </c>
      <c r="AM40" t="s">
        <v>667</v>
      </c>
      <c r="AN40" t="s">
        <v>77</v>
      </c>
      <c r="AO40" t="s">
        <v>142</v>
      </c>
      <c r="AP40" t="s">
        <v>76</v>
      </c>
      <c r="AQ40" t="s">
        <v>76</v>
      </c>
      <c r="AR40" t="s">
        <v>76</v>
      </c>
      <c r="AS40" t="s">
        <v>76</v>
      </c>
      <c r="AT40" t="s">
        <v>76</v>
      </c>
      <c r="AU40" t="s">
        <v>76</v>
      </c>
      <c r="AV40" t="s">
        <v>145</v>
      </c>
      <c r="AW40" t="s">
        <v>146</v>
      </c>
      <c r="AX40" t="s">
        <v>147</v>
      </c>
      <c r="AY40" t="s">
        <v>668</v>
      </c>
      <c r="AZ40" t="s">
        <v>669</v>
      </c>
      <c r="BA40" t="s">
        <v>1</v>
      </c>
      <c r="BB40" t="s">
        <v>1</v>
      </c>
      <c r="BC40" t="s">
        <v>1700</v>
      </c>
      <c r="BD40" s="8" t="s">
        <v>1746</v>
      </c>
      <c r="BF40" s="8"/>
    </row>
    <row r="41" spans="1:58" x14ac:dyDescent="0.2">
      <c r="A41">
        <v>588373</v>
      </c>
      <c r="D41" s="20" t="s">
        <v>1780</v>
      </c>
      <c r="F41" s="19" t="s">
        <v>1761</v>
      </c>
      <c r="G41" t="s">
        <v>1305</v>
      </c>
      <c r="H41" t="s">
        <v>1345</v>
      </c>
      <c r="I41" t="s">
        <v>1763</v>
      </c>
      <c r="J41">
        <v>1</v>
      </c>
      <c r="K41" t="s">
        <v>970</v>
      </c>
      <c r="L41" t="s">
        <v>1762</v>
      </c>
      <c r="P41" t="s">
        <v>905</v>
      </c>
      <c r="Q41" t="s">
        <v>1081</v>
      </c>
      <c r="Y41" t="s">
        <v>1635</v>
      </c>
      <c r="Z41" t="s">
        <v>1693</v>
      </c>
      <c r="AA41">
        <v>30</v>
      </c>
      <c r="AB41" t="s">
        <v>1039</v>
      </c>
    </row>
    <row r="42" spans="1:58" x14ac:dyDescent="0.2">
      <c r="A42">
        <v>588373</v>
      </c>
      <c r="G42" s="14" t="s">
        <v>1344</v>
      </c>
      <c r="H42" t="s">
        <v>1345</v>
      </c>
      <c r="I42" t="s">
        <v>1766</v>
      </c>
      <c r="J42">
        <v>100</v>
      </c>
      <c r="K42" t="s">
        <v>986</v>
      </c>
      <c r="L42" t="s">
        <v>1765</v>
      </c>
    </row>
    <row r="43" spans="1:58" x14ac:dyDescent="0.2">
      <c r="A43">
        <v>588373</v>
      </c>
      <c r="G43" t="s">
        <v>967</v>
      </c>
      <c r="H43" t="s">
        <v>1345</v>
      </c>
      <c r="I43" t="s">
        <v>1766</v>
      </c>
      <c r="J43">
        <v>0.5</v>
      </c>
      <c r="K43" t="s">
        <v>970</v>
      </c>
      <c r="L43" t="s">
        <v>1769</v>
      </c>
    </row>
    <row r="44" spans="1:58" x14ac:dyDescent="0.2">
      <c r="A44">
        <v>588373</v>
      </c>
      <c r="G44" t="s">
        <v>1312</v>
      </c>
      <c r="H44" t="s">
        <v>1345</v>
      </c>
      <c r="I44" t="s">
        <v>1771</v>
      </c>
      <c r="L44" s="8"/>
      <c r="V44">
        <v>635</v>
      </c>
      <c r="W44">
        <v>665</v>
      </c>
      <c r="BF44" s="8" t="s">
        <v>1770</v>
      </c>
    </row>
    <row r="45" spans="1:58" x14ac:dyDescent="0.2">
      <c r="A45">
        <v>588377</v>
      </c>
      <c r="B45" t="str">
        <f>IF(OR($A40=$A45,ISBLANK($A45)),"",IF(ISERR(SEARCH("cell-based",E45)),IF(AND(ISERR(SEARCH("biochem",E45)),ISERR(SEARCH("protein",E45)),ISERR(SEARCH("nucleic",E45))),"",IF(ISERR(SEARCH("target",G45)),"Define a Target component","")),IF(ISERR(SEARCH("cell",G45)),"Define a Cell component",""))&amp;IF(ISERR(SEARCH("small-molecule",E45)),IF(ISBLANK(K45), "Need a Detector Role",""),"")&amp;IF(ISERR(SEARCH("fluorescence",L45)),"",IF(ISBLANK(S45), "Need Emission",IF(ISBLANK(R45), "Need Excitation","")))&amp;IF(ISERR(SEARCH("absorbance",L45)),"",IF(ISBLANK(T45), "Need Absorbance","")))</f>
        <v>Define a Target componentNeed a Detector Role</v>
      </c>
      <c r="C45" t="s">
        <v>913</v>
      </c>
      <c r="D45" s="8" t="s">
        <v>1760</v>
      </c>
      <c r="E45" t="s">
        <v>914</v>
      </c>
      <c r="F45" t="s">
        <v>842</v>
      </c>
      <c r="G45" t="s">
        <v>1392</v>
      </c>
      <c r="H45" t="s">
        <v>1548</v>
      </c>
      <c r="I45" s="8" t="s">
        <v>1760</v>
      </c>
      <c r="L45" t="s">
        <v>1764</v>
      </c>
      <c r="M45" t="s">
        <v>1079</v>
      </c>
      <c r="N45" s="8" t="s">
        <v>1765</v>
      </c>
      <c r="O45" t="s">
        <v>886</v>
      </c>
      <c r="P45" t="s">
        <v>887</v>
      </c>
      <c r="Q45" t="s">
        <v>940</v>
      </c>
      <c r="R45" t="s">
        <v>851</v>
      </c>
      <c r="S45" t="s">
        <v>975</v>
      </c>
      <c r="T45" t="s">
        <v>942</v>
      </c>
      <c r="U45" t="s">
        <v>1071</v>
      </c>
      <c r="V45">
        <v>488</v>
      </c>
      <c r="W45">
        <v>530</v>
      </c>
      <c r="Y45" t="s">
        <v>1614</v>
      </c>
      <c r="Z45" s="8" t="s">
        <v>1697</v>
      </c>
      <c r="AA45">
        <v>10</v>
      </c>
      <c r="AB45" t="s">
        <v>1348</v>
      </c>
      <c r="AC45" s="8" t="s">
        <v>1768</v>
      </c>
      <c r="AD45" s="8" t="s">
        <v>1767</v>
      </c>
      <c r="AE45" t="s">
        <v>993</v>
      </c>
      <c r="AF45" t="s">
        <v>894</v>
      </c>
      <c r="AG45" t="s">
        <v>877</v>
      </c>
      <c r="AH45" s="8">
        <v>10</v>
      </c>
      <c r="AI45">
        <v>2</v>
      </c>
      <c r="AJ45" t="s">
        <v>139</v>
      </c>
      <c r="AK45" t="s">
        <v>666</v>
      </c>
      <c r="AL45" t="s">
        <v>111</v>
      </c>
      <c r="AM45" t="s">
        <v>667</v>
      </c>
      <c r="AN45" t="s">
        <v>77</v>
      </c>
      <c r="AO45" t="s">
        <v>142</v>
      </c>
      <c r="AP45" t="s">
        <v>76</v>
      </c>
      <c r="AQ45" t="s">
        <v>76</v>
      </c>
      <c r="AR45" t="s">
        <v>76</v>
      </c>
      <c r="AS45" t="s">
        <v>76</v>
      </c>
      <c r="AT45" t="s">
        <v>76</v>
      </c>
      <c r="AU45" t="s">
        <v>76</v>
      </c>
      <c r="AV45" t="s">
        <v>145</v>
      </c>
      <c r="AW45" t="s">
        <v>146</v>
      </c>
      <c r="AX45" t="s">
        <v>147</v>
      </c>
      <c r="AY45" t="s">
        <v>668</v>
      </c>
      <c r="AZ45" t="s">
        <v>669</v>
      </c>
      <c r="BA45" t="s">
        <v>1</v>
      </c>
      <c r="BB45" t="s">
        <v>1</v>
      </c>
      <c r="BC45" t="s">
        <v>1700</v>
      </c>
      <c r="BD45" s="8" t="s">
        <v>1746</v>
      </c>
    </row>
    <row r="46" spans="1:58" x14ac:dyDescent="0.2">
      <c r="A46">
        <v>588377</v>
      </c>
      <c r="D46" s="20" t="s">
        <v>1780</v>
      </c>
      <c r="F46" s="19" t="s">
        <v>1761</v>
      </c>
      <c r="G46" t="s">
        <v>1305</v>
      </c>
      <c r="H46" t="s">
        <v>1345</v>
      </c>
      <c r="I46" t="s">
        <v>1763</v>
      </c>
      <c r="J46">
        <v>1</v>
      </c>
      <c r="K46" t="s">
        <v>970</v>
      </c>
      <c r="L46" t="s">
        <v>1762</v>
      </c>
      <c r="P46" t="s">
        <v>905</v>
      </c>
      <c r="Q46" t="s">
        <v>1081</v>
      </c>
      <c r="Y46" t="s">
        <v>1635</v>
      </c>
    </row>
    <row r="47" spans="1:58" x14ac:dyDescent="0.2">
      <c r="A47">
        <v>588377</v>
      </c>
      <c r="G47" s="14" t="s">
        <v>1344</v>
      </c>
      <c r="H47" t="s">
        <v>1345</v>
      </c>
      <c r="I47" t="s">
        <v>1766</v>
      </c>
      <c r="J47">
        <v>100</v>
      </c>
      <c r="K47" t="s">
        <v>986</v>
      </c>
      <c r="L47" t="s">
        <v>1765</v>
      </c>
    </row>
    <row r="48" spans="1:58" x14ac:dyDescent="0.2">
      <c r="A48">
        <v>588377</v>
      </c>
      <c r="G48" t="s">
        <v>967</v>
      </c>
      <c r="H48" t="s">
        <v>1345</v>
      </c>
      <c r="I48" t="s">
        <v>1766</v>
      </c>
      <c r="J48">
        <v>0.5</v>
      </c>
      <c r="K48" t="s">
        <v>970</v>
      </c>
      <c r="L48" t="s">
        <v>1769</v>
      </c>
    </row>
    <row r="49" spans="1:56" x14ac:dyDescent="0.2">
      <c r="A49">
        <v>588377</v>
      </c>
      <c r="G49" t="s">
        <v>1312</v>
      </c>
      <c r="H49" t="s">
        <v>1345</v>
      </c>
      <c r="I49" t="s">
        <v>1771</v>
      </c>
      <c r="V49">
        <v>635</v>
      </c>
      <c r="W49">
        <v>665</v>
      </c>
    </row>
    <row r="50" spans="1:56" x14ac:dyDescent="0.2">
      <c r="A50" t="s">
        <v>670</v>
      </c>
      <c r="B50" t="str">
        <f>IF(OR($A45=$A50,ISBLANK($A50)),"",IF(ISERR(SEARCH("cell-based",E50)),IF(AND(ISERR(SEARCH("biochem",E50)),ISERR(SEARCH("protein",E50)),ISERR(SEARCH("nucleic",E50))),"",IF(ISERR(SEARCH("target",G49)),"Define a Target component","")),IF(ISERR(SEARCH("cell",G49)),"Define a Cell component",""))&amp;IF(ISERR(SEARCH("small-molecule",E50)),IF(ISBLANK(K50), "Need a Detector Role",""),"")&amp;IF(ISERR(SEARCH("fluorescence",L50)),"",IF(ISBLANK(S50), "Need Emission",IF(ISBLANK(R50), "Need Excitation","")))&amp;IF(ISERR(SEARCH("absorbance",L50)),"",IF(ISBLANK(T50), "Need Absorbance","")))</f>
        <v>Define a Target componentNeed a Detector Role</v>
      </c>
      <c r="C50" t="s">
        <v>913</v>
      </c>
      <c r="D50" s="8" t="s">
        <v>1773</v>
      </c>
      <c r="E50" t="s">
        <v>914</v>
      </c>
      <c r="F50" t="s">
        <v>842</v>
      </c>
      <c r="G50" t="s">
        <v>1392</v>
      </c>
      <c r="H50" t="s">
        <v>1548</v>
      </c>
      <c r="I50" s="8" t="s">
        <v>1773</v>
      </c>
      <c r="L50" s="8" t="s">
        <v>1774</v>
      </c>
      <c r="M50" t="s">
        <v>1079</v>
      </c>
      <c r="N50" s="8" t="s">
        <v>1765</v>
      </c>
      <c r="O50" t="s">
        <v>886</v>
      </c>
      <c r="P50" t="s">
        <v>887</v>
      </c>
      <c r="Q50" t="s">
        <v>940</v>
      </c>
      <c r="R50" t="s">
        <v>851</v>
      </c>
      <c r="S50" t="s">
        <v>975</v>
      </c>
      <c r="T50" t="s">
        <v>942</v>
      </c>
      <c r="U50" t="s">
        <v>1071</v>
      </c>
      <c r="V50">
        <v>488</v>
      </c>
      <c r="W50">
        <v>530</v>
      </c>
      <c r="Y50" t="s">
        <v>1614</v>
      </c>
      <c r="Z50" s="8" t="s">
        <v>1697</v>
      </c>
      <c r="AA50">
        <v>10</v>
      </c>
      <c r="AB50" t="s">
        <v>1348</v>
      </c>
      <c r="AC50" s="8" t="s">
        <v>1768</v>
      </c>
      <c r="AD50" s="8" t="s">
        <v>1767</v>
      </c>
      <c r="AE50" t="s">
        <v>993</v>
      </c>
      <c r="AF50" t="s">
        <v>894</v>
      </c>
      <c r="AG50" t="s">
        <v>877</v>
      </c>
      <c r="AH50" s="8">
        <v>10</v>
      </c>
      <c r="AI50">
        <v>2</v>
      </c>
      <c r="AJ50" t="s">
        <v>139</v>
      </c>
      <c r="AK50" t="s">
        <v>666</v>
      </c>
      <c r="AL50" t="s">
        <v>111</v>
      </c>
      <c r="AM50" t="s">
        <v>667</v>
      </c>
      <c r="AN50" t="s">
        <v>77</v>
      </c>
      <c r="AO50" t="s">
        <v>142</v>
      </c>
      <c r="AP50" t="s">
        <v>76</v>
      </c>
      <c r="AQ50" t="s">
        <v>76</v>
      </c>
      <c r="AR50" t="s">
        <v>76</v>
      </c>
      <c r="AS50" t="s">
        <v>76</v>
      </c>
      <c r="AT50" t="s">
        <v>76</v>
      </c>
      <c r="AU50" t="s">
        <v>76</v>
      </c>
      <c r="AV50" t="s">
        <v>145</v>
      </c>
      <c r="AW50" t="s">
        <v>146</v>
      </c>
      <c r="AX50" t="s">
        <v>147</v>
      </c>
      <c r="AY50" t="s">
        <v>668</v>
      </c>
      <c r="AZ50" t="s">
        <v>669</v>
      </c>
      <c r="BA50" t="s">
        <v>1</v>
      </c>
      <c r="BB50" t="s">
        <v>1</v>
      </c>
      <c r="BC50" t="s">
        <v>1700</v>
      </c>
      <c r="BD50" s="8" t="s">
        <v>1746</v>
      </c>
    </row>
    <row r="51" spans="1:56" x14ac:dyDescent="0.2">
      <c r="A51" t="s">
        <v>670</v>
      </c>
      <c r="D51" s="20" t="s">
        <v>1779</v>
      </c>
      <c r="F51" s="19" t="s">
        <v>1761</v>
      </c>
      <c r="G51" t="s">
        <v>1305</v>
      </c>
      <c r="H51" t="s">
        <v>1345</v>
      </c>
      <c r="I51" t="s">
        <v>1763</v>
      </c>
      <c r="J51">
        <v>1</v>
      </c>
      <c r="K51" t="s">
        <v>970</v>
      </c>
      <c r="L51" t="s">
        <v>1762</v>
      </c>
      <c r="P51" t="s">
        <v>905</v>
      </c>
      <c r="Q51" t="s">
        <v>1081</v>
      </c>
      <c r="Y51" t="s">
        <v>1635</v>
      </c>
    </row>
    <row r="52" spans="1:56" x14ac:dyDescent="0.2">
      <c r="A52" t="s">
        <v>670</v>
      </c>
      <c r="G52" s="14" t="s">
        <v>1344</v>
      </c>
      <c r="H52" t="s">
        <v>1345</v>
      </c>
      <c r="I52" t="s">
        <v>1766</v>
      </c>
      <c r="J52">
        <v>100</v>
      </c>
      <c r="K52" t="s">
        <v>986</v>
      </c>
      <c r="L52" t="s">
        <v>1765</v>
      </c>
    </row>
    <row r="53" spans="1:56" x14ac:dyDescent="0.2">
      <c r="A53" t="s">
        <v>670</v>
      </c>
      <c r="G53" t="s">
        <v>967</v>
      </c>
      <c r="H53" t="s">
        <v>1345</v>
      </c>
      <c r="I53" t="s">
        <v>1766</v>
      </c>
      <c r="J53">
        <v>0.5</v>
      </c>
      <c r="K53" t="s">
        <v>970</v>
      </c>
      <c r="L53" t="s">
        <v>1769</v>
      </c>
    </row>
    <row r="54" spans="1:56" x14ac:dyDescent="0.2">
      <c r="A54" t="s">
        <v>670</v>
      </c>
      <c r="G54" t="s">
        <v>1312</v>
      </c>
      <c r="H54" t="s">
        <v>1345</v>
      </c>
      <c r="I54" t="s">
        <v>1771</v>
      </c>
      <c r="V54">
        <v>635</v>
      </c>
      <c r="W54">
        <v>665</v>
      </c>
    </row>
    <row r="55" spans="1:56" x14ac:dyDescent="0.2">
      <c r="A55" t="s">
        <v>671</v>
      </c>
      <c r="B55" t="str">
        <f>IF(OR($A50=$A55,ISBLANK($A55)),"",IF(ISERR(SEARCH("cell-based",E55)),IF(AND(ISERR(SEARCH("biochem",E55)),ISERR(SEARCH("protein",E55)),ISERR(SEARCH("nucleic",E55))),"",IF(ISERR(SEARCH("target",G55)),"Define a Target component","")),IF(ISERR(SEARCH("cell",G55)),"Define a Cell component",""))&amp;IF(ISERR(SEARCH("small-molecule",E55)),IF(ISBLANK(K55), "Need a Detector Role",""),"")&amp;IF(ISERR(SEARCH("fluorescence",L55)),"",IF(ISBLANK(S55), "Need Emission",IF(ISBLANK(R55), "Need Excitation","")))&amp;IF(ISERR(SEARCH("absorbance",L55)),"",IF(ISBLANK(T55), "Need Absorbance","")))</f>
        <v>Define a Target componentNeed a Detector Role</v>
      </c>
      <c r="C55" t="s">
        <v>913</v>
      </c>
      <c r="D55" s="8" t="s">
        <v>1773</v>
      </c>
      <c r="E55" t="s">
        <v>914</v>
      </c>
      <c r="F55" t="s">
        <v>842</v>
      </c>
      <c r="G55" t="s">
        <v>1392</v>
      </c>
      <c r="H55" t="s">
        <v>1548</v>
      </c>
      <c r="I55" s="8" t="s">
        <v>1773</v>
      </c>
      <c r="L55" s="8" t="s">
        <v>1775</v>
      </c>
      <c r="M55" t="s">
        <v>1079</v>
      </c>
      <c r="N55" s="8" t="s">
        <v>1765</v>
      </c>
      <c r="O55" t="s">
        <v>886</v>
      </c>
      <c r="P55" t="s">
        <v>887</v>
      </c>
      <c r="Q55" t="s">
        <v>940</v>
      </c>
      <c r="R55" t="s">
        <v>851</v>
      </c>
      <c r="S55" t="s">
        <v>975</v>
      </c>
      <c r="T55" t="s">
        <v>942</v>
      </c>
      <c r="U55" t="s">
        <v>1071</v>
      </c>
      <c r="V55">
        <v>488</v>
      </c>
      <c r="W55">
        <v>530</v>
      </c>
      <c r="Y55" t="s">
        <v>1614</v>
      </c>
      <c r="Z55" s="8" t="s">
        <v>1697</v>
      </c>
      <c r="AA55">
        <v>10</v>
      </c>
      <c r="AB55" t="s">
        <v>1348</v>
      </c>
      <c r="AC55" s="8" t="s">
        <v>1768</v>
      </c>
      <c r="AD55" s="8" t="s">
        <v>1767</v>
      </c>
      <c r="AE55" t="s">
        <v>993</v>
      </c>
      <c r="AF55" t="s">
        <v>894</v>
      </c>
      <c r="AG55" t="s">
        <v>877</v>
      </c>
      <c r="AH55" s="8">
        <v>10</v>
      </c>
      <c r="AI55">
        <v>2</v>
      </c>
      <c r="AJ55" t="s">
        <v>139</v>
      </c>
      <c r="AK55" t="s">
        <v>666</v>
      </c>
      <c r="AL55" t="s">
        <v>111</v>
      </c>
      <c r="AM55" t="s">
        <v>667</v>
      </c>
      <c r="AN55" t="s">
        <v>77</v>
      </c>
      <c r="AO55" t="s">
        <v>142</v>
      </c>
      <c r="AP55" t="s">
        <v>76</v>
      </c>
      <c r="AQ55" t="s">
        <v>76</v>
      </c>
      <c r="AR55" t="s">
        <v>76</v>
      </c>
      <c r="AS55" t="s">
        <v>76</v>
      </c>
      <c r="AT55" t="s">
        <v>76</v>
      </c>
      <c r="AU55" t="s">
        <v>76</v>
      </c>
      <c r="AV55" t="s">
        <v>145</v>
      </c>
      <c r="AW55" t="s">
        <v>146</v>
      </c>
      <c r="AX55" t="s">
        <v>147</v>
      </c>
      <c r="AY55" t="s">
        <v>668</v>
      </c>
      <c r="AZ55" t="s">
        <v>669</v>
      </c>
      <c r="BA55" t="s">
        <v>1</v>
      </c>
      <c r="BB55" t="s">
        <v>1</v>
      </c>
      <c r="BC55" t="s">
        <v>1700</v>
      </c>
      <c r="BD55" s="8" t="s">
        <v>1746</v>
      </c>
    </row>
    <row r="56" spans="1:56" x14ac:dyDescent="0.2">
      <c r="A56" t="s">
        <v>671</v>
      </c>
      <c r="D56" s="20" t="s">
        <v>1779</v>
      </c>
      <c r="F56" s="19" t="s">
        <v>1761</v>
      </c>
      <c r="G56" t="s">
        <v>1305</v>
      </c>
      <c r="H56" t="s">
        <v>1345</v>
      </c>
      <c r="I56" t="s">
        <v>1763</v>
      </c>
      <c r="J56">
        <v>1</v>
      </c>
      <c r="K56" t="s">
        <v>970</v>
      </c>
      <c r="L56" t="s">
        <v>1762</v>
      </c>
      <c r="P56" t="s">
        <v>905</v>
      </c>
      <c r="Q56" t="s">
        <v>1081</v>
      </c>
      <c r="Y56" t="s">
        <v>1635</v>
      </c>
    </row>
    <row r="57" spans="1:56" x14ac:dyDescent="0.2">
      <c r="A57" t="s">
        <v>671</v>
      </c>
      <c r="G57" s="14" t="s">
        <v>1344</v>
      </c>
      <c r="H57" t="s">
        <v>1345</v>
      </c>
      <c r="I57" t="s">
        <v>1766</v>
      </c>
      <c r="J57">
        <v>100</v>
      </c>
      <c r="K57" t="s">
        <v>986</v>
      </c>
      <c r="L57" t="s">
        <v>1765</v>
      </c>
    </row>
    <row r="58" spans="1:56" x14ac:dyDescent="0.2">
      <c r="A58" t="s">
        <v>671</v>
      </c>
      <c r="G58" t="s">
        <v>967</v>
      </c>
      <c r="H58" t="s">
        <v>1345</v>
      </c>
      <c r="I58" t="s">
        <v>1766</v>
      </c>
      <c r="J58">
        <v>0.5</v>
      </c>
      <c r="K58" t="s">
        <v>970</v>
      </c>
      <c r="L58" t="s">
        <v>1769</v>
      </c>
    </row>
    <row r="59" spans="1:56" x14ac:dyDescent="0.2">
      <c r="A59" t="s">
        <v>671</v>
      </c>
      <c r="G59" t="s">
        <v>1312</v>
      </c>
      <c r="H59" t="s">
        <v>1345</v>
      </c>
      <c r="I59" t="s">
        <v>1771</v>
      </c>
      <c r="V59">
        <v>635</v>
      </c>
      <c r="W59">
        <v>665</v>
      </c>
    </row>
    <row r="60" spans="1:56" x14ac:dyDescent="0.2">
      <c r="A60" t="s">
        <v>676</v>
      </c>
      <c r="B60" t="str">
        <f>IF(OR($A55=$A60,ISBLANK($A60)),"",IF(ISERR(SEARCH("cell-based",E60)),IF(AND(ISERR(SEARCH("biochem",E60)),ISERR(SEARCH("protein",E60)),ISERR(SEARCH("nucleic",E60))),"",IF(ISERR(SEARCH("target",G60)),"Define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Define a Target componentNeed a Detector Role</v>
      </c>
      <c r="C60" t="s">
        <v>913</v>
      </c>
      <c r="D60" s="8" t="s">
        <v>1776</v>
      </c>
      <c r="E60" t="s">
        <v>914</v>
      </c>
      <c r="F60" t="s">
        <v>842</v>
      </c>
      <c r="G60" t="s">
        <v>1392</v>
      </c>
      <c r="H60" t="s">
        <v>1548</v>
      </c>
      <c r="I60" s="8" t="s">
        <v>1776</v>
      </c>
      <c r="L60" s="8" t="s">
        <v>1777</v>
      </c>
      <c r="M60" t="s">
        <v>937</v>
      </c>
      <c r="N60" s="8" t="s">
        <v>1765</v>
      </c>
      <c r="O60" t="s">
        <v>886</v>
      </c>
      <c r="P60" t="s">
        <v>887</v>
      </c>
      <c r="Q60" t="s">
        <v>940</v>
      </c>
      <c r="R60" t="s">
        <v>851</v>
      </c>
      <c r="S60" t="s">
        <v>975</v>
      </c>
      <c r="T60" t="s">
        <v>942</v>
      </c>
      <c r="U60" t="s">
        <v>1071</v>
      </c>
      <c r="V60">
        <v>488</v>
      </c>
      <c r="W60">
        <v>530</v>
      </c>
      <c r="Y60" t="s">
        <v>1614</v>
      </c>
      <c r="Z60" s="8" t="s">
        <v>1697</v>
      </c>
      <c r="AA60">
        <v>10</v>
      </c>
      <c r="AB60" t="s">
        <v>1348</v>
      </c>
      <c r="AC60" s="8" t="s">
        <v>1768</v>
      </c>
      <c r="AD60" s="8" t="s">
        <v>1767</v>
      </c>
      <c r="AE60" t="s">
        <v>993</v>
      </c>
      <c r="AF60" t="s">
        <v>894</v>
      </c>
      <c r="AG60" t="s">
        <v>877</v>
      </c>
      <c r="AH60" s="8">
        <v>10</v>
      </c>
      <c r="AI60">
        <v>2</v>
      </c>
      <c r="AJ60" t="s">
        <v>139</v>
      </c>
      <c r="AK60" t="s">
        <v>666</v>
      </c>
      <c r="AL60" t="s">
        <v>111</v>
      </c>
      <c r="AM60" t="s">
        <v>667</v>
      </c>
      <c r="AN60" t="s">
        <v>77</v>
      </c>
      <c r="AO60" t="s">
        <v>142</v>
      </c>
      <c r="AP60" t="s">
        <v>76</v>
      </c>
      <c r="AQ60" t="s">
        <v>76</v>
      </c>
      <c r="AR60" t="s">
        <v>76</v>
      </c>
      <c r="AS60" t="s">
        <v>76</v>
      </c>
      <c r="AT60" t="s">
        <v>76</v>
      </c>
      <c r="AU60" t="s">
        <v>76</v>
      </c>
      <c r="AV60" t="s">
        <v>145</v>
      </c>
      <c r="AW60" t="s">
        <v>146</v>
      </c>
      <c r="AX60" t="s">
        <v>147</v>
      </c>
      <c r="AY60" t="s">
        <v>668</v>
      </c>
      <c r="AZ60" t="s">
        <v>669</v>
      </c>
      <c r="BA60" t="s">
        <v>1</v>
      </c>
      <c r="BB60" t="s">
        <v>1</v>
      </c>
      <c r="BC60" t="s">
        <v>1700</v>
      </c>
      <c r="BD60" s="8" t="s">
        <v>1746</v>
      </c>
    </row>
    <row r="61" spans="1:56" x14ac:dyDescent="0.2">
      <c r="A61" t="s">
        <v>676</v>
      </c>
      <c r="D61" s="20" t="s">
        <v>1778</v>
      </c>
      <c r="F61" s="19" t="s">
        <v>1761</v>
      </c>
      <c r="G61" t="s">
        <v>1305</v>
      </c>
      <c r="H61" t="s">
        <v>1345</v>
      </c>
      <c r="I61" t="s">
        <v>1763</v>
      </c>
      <c r="J61">
        <v>1</v>
      </c>
      <c r="K61" t="s">
        <v>970</v>
      </c>
      <c r="L61" t="s">
        <v>1762</v>
      </c>
      <c r="P61" t="s">
        <v>905</v>
      </c>
      <c r="Q61" t="s">
        <v>1081</v>
      </c>
      <c r="Y61" t="s">
        <v>1635</v>
      </c>
    </row>
    <row r="62" spans="1:56" x14ac:dyDescent="0.2">
      <c r="A62" t="s">
        <v>676</v>
      </c>
      <c r="G62" s="14" t="s">
        <v>1344</v>
      </c>
      <c r="H62" t="s">
        <v>1345</v>
      </c>
      <c r="I62" t="s">
        <v>1766</v>
      </c>
      <c r="J62">
        <v>100</v>
      </c>
      <c r="K62" t="s">
        <v>986</v>
      </c>
      <c r="L62" t="s">
        <v>1765</v>
      </c>
    </row>
    <row r="63" spans="1:56" x14ac:dyDescent="0.2">
      <c r="A63" t="s">
        <v>676</v>
      </c>
      <c r="G63" t="s">
        <v>967</v>
      </c>
      <c r="H63" t="s">
        <v>1345</v>
      </c>
      <c r="I63" t="s">
        <v>1766</v>
      </c>
      <c r="J63">
        <v>0.5</v>
      </c>
      <c r="K63" t="s">
        <v>970</v>
      </c>
      <c r="L63" t="s">
        <v>1769</v>
      </c>
    </row>
    <row r="64" spans="1:56" x14ac:dyDescent="0.2">
      <c r="A64" t="s">
        <v>676</v>
      </c>
      <c r="G64" t="s">
        <v>1312</v>
      </c>
      <c r="H64" t="s">
        <v>1345</v>
      </c>
      <c r="I64" t="s">
        <v>1771</v>
      </c>
      <c r="V64">
        <v>635</v>
      </c>
      <c r="W64">
        <v>665</v>
      </c>
    </row>
    <row r="65" spans="1:58" s="12" customFormat="1" x14ac:dyDescent="0.2">
      <c r="A65" s="12" t="s">
        <v>715</v>
      </c>
      <c r="B65" s="12" t="str">
        <f>IF(OR($A60=$A65,ISBLANK($A65)),"",IF(ISERR(SEARCH("cell-based",E65)),IF(AND(ISERR(SEARCH("biochem",E65)),ISERR(SEARCH("protein",E65)),ISERR(SEARCH("nucleic",E65))),"",IF(ISERR(SEARCH("target",G65)),"Define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Need a Detector Role</v>
      </c>
      <c r="D65" s="13"/>
      <c r="AJ65" s="12" t="s">
        <v>139</v>
      </c>
      <c r="AK65" s="12" t="s">
        <v>666</v>
      </c>
      <c r="AL65" s="12" t="s">
        <v>111</v>
      </c>
      <c r="AM65" s="12" t="s">
        <v>667</v>
      </c>
      <c r="AN65" s="12" t="s">
        <v>77</v>
      </c>
      <c r="AO65" s="12" t="s">
        <v>142</v>
      </c>
      <c r="AP65" s="12" t="s">
        <v>76</v>
      </c>
      <c r="AQ65" s="12" t="s">
        <v>76</v>
      </c>
      <c r="AR65" s="12" t="s">
        <v>76</v>
      </c>
      <c r="AS65" s="12" t="s">
        <v>76</v>
      </c>
      <c r="AT65" s="12" t="s">
        <v>76</v>
      </c>
      <c r="AU65" s="12" t="s">
        <v>76</v>
      </c>
      <c r="AV65" s="12" t="s">
        <v>145</v>
      </c>
      <c r="AW65" s="12" t="s">
        <v>146</v>
      </c>
      <c r="AX65" s="12" t="s">
        <v>147</v>
      </c>
      <c r="AY65" s="12" t="s">
        <v>668</v>
      </c>
      <c r="AZ65" s="12" t="s">
        <v>669</v>
      </c>
      <c r="BA65" s="12" t="s">
        <v>1</v>
      </c>
      <c r="BB65" s="12" t="s">
        <v>1</v>
      </c>
      <c r="BC65" s="12" t="s">
        <v>1700</v>
      </c>
      <c r="BE65" s="13" t="s">
        <v>1711</v>
      </c>
      <c r="BF65" s="13" t="s">
        <v>1781</v>
      </c>
    </row>
    <row r="66" spans="1:58" s="12" customFormat="1" x14ac:dyDescent="0.2">
      <c r="D66" s="13"/>
    </row>
    <row r="67" spans="1:58" s="12" customFormat="1" x14ac:dyDescent="0.2">
      <c r="D67" s="13"/>
    </row>
    <row r="68" spans="1:58" s="12" customFormat="1" x14ac:dyDescent="0.2">
      <c r="D68" s="13"/>
    </row>
    <row r="69" spans="1:58" s="12" customFormat="1" x14ac:dyDescent="0.2">
      <c r="D69" s="13"/>
    </row>
    <row r="70" spans="1:58" x14ac:dyDescent="0.2">
      <c r="A70">
        <v>588685</v>
      </c>
      <c r="B70" t="str">
        <f>IF(OR($A65=$A70,ISBLANK($A70)),"",IF(ISERR(SEARCH("cell-based",E70)),IF(AND(ISERR(SEARCH("biochem",E70)),ISERR(SEARCH("protein",E70)),ISERR(SEARCH("nucleic",E70))),"",IF(ISERR(SEARCH("target",G70)),"Define a Target component","")),IF(ISERR(SEARCH("cell",G70)),"Define a Cell component",""))&amp;IF(ISERR(SEARCH("small-molecule",E70)),IF(ISBLANK(K70), "Need a Detector Role",""),"")&amp;IF(ISERR(SEARCH("fluorescence",L70)),"",IF(ISBLANK(S70), "Need Emission",IF(ISBLANK(R70), "Need Excitation","")))&amp;IF(ISERR(SEARCH("absorbance",L70)),"",IF(ISBLANK(T70), "Need Absorbance","")))</f>
        <v>Define a Cell component</v>
      </c>
      <c r="C70" t="s">
        <v>840</v>
      </c>
      <c r="D70" s="8" t="s">
        <v>1896</v>
      </c>
      <c r="E70" t="s">
        <v>931</v>
      </c>
      <c r="F70" s="19" t="s">
        <v>1739</v>
      </c>
      <c r="G70" t="s">
        <v>1032</v>
      </c>
      <c r="H70" t="s">
        <v>1381</v>
      </c>
      <c r="I70" s="8" t="s">
        <v>1897</v>
      </c>
      <c r="J70">
        <v>100</v>
      </c>
      <c r="K70" t="s">
        <v>1205</v>
      </c>
      <c r="N70" s="8" t="s">
        <v>1846</v>
      </c>
      <c r="O70" t="s">
        <v>886</v>
      </c>
      <c r="P70" t="s">
        <v>887</v>
      </c>
      <c r="Q70" t="s">
        <v>940</v>
      </c>
      <c r="R70" t="s">
        <v>851</v>
      </c>
      <c r="S70" t="s">
        <v>975</v>
      </c>
      <c r="T70" t="s">
        <v>942</v>
      </c>
      <c r="U70" t="s">
        <v>1071</v>
      </c>
      <c r="V70">
        <v>488</v>
      </c>
      <c r="W70">
        <v>530</v>
      </c>
      <c r="Y70" t="s">
        <v>1635</v>
      </c>
      <c r="Z70" s="8" t="s">
        <v>1693</v>
      </c>
      <c r="AA70">
        <v>50</v>
      </c>
      <c r="AB70" t="s">
        <v>1039</v>
      </c>
      <c r="AC70" s="8" t="s">
        <v>1902</v>
      </c>
      <c r="AD70" s="8" t="s">
        <v>1748</v>
      </c>
      <c r="AE70" t="s">
        <v>840</v>
      </c>
      <c r="AF70" t="s">
        <v>857</v>
      </c>
      <c r="AG70" t="s">
        <v>895</v>
      </c>
      <c r="AH70">
        <v>1</v>
      </c>
      <c r="AI70">
        <v>1</v>
      </c>
      <c r="AJ70" t="s">
        <v>750</v>
      </c>
      <c r="AK70" t="s">
        <v>751</v>
      </c>
      <c r="AL70" t="s">
        <v>75</v>
      </c>
      <c r="AM70" t="s">
        <v>141</v>
      </c>
      <c r="AN70" t="s">
        <v>77</v>
      </c>
      <c r="AO70" t="s">
        <v>752</v>
      </c>
      <c r="AP70" t="s">
        <v>289</v>
      </c>
      <c r="AQ70" t="s">
        <v>235</v>
      </c>
      <c r="AR70" t="s">
        <v>510</v>
      </c>
      <c r="AS70" t="s">
        <v>753</v>
      </c>
      <c r="AT70" t="s">
        <v>337</v>
      </c>
      <c r="AU70" t="s">
        <v>76</v>
      </c>
      <c r="AV70" t="s">
        <v>754</v>
      </c>
      <c r="AW70" t="s">
        <v>755</v>
      </c>
      <c r="AX70" t="s">
        <v>756</v>
      </c>
      <c r="AY70" t="s">
        <v>757</v>
      </c>
      <c r="AZ70" t="s">
        <v>758</v>
      </c>
      <c r="BA70" t="s">
        <v>1</v>
      </c>
      <c r="BB70" t="s">
        <v>1</v>
      </c>
      <c r="BD70" s="8" t="s">
        <v>1746</v>
      </c>
    </row>
    <row r="71" spans="1:58" x14ac:dyDescent="0.2">
      <c r="A71">
        <v>588685</v>
      </c>
      <c r="G71" t="s">
        <v>1032</v>
      </c>
      <c r="H71" t="s">
        <v>1381</v>
      </c>
      <c r="I71" s="8" t="s">
        <v>1898</v>
      </c>
      <c r="J71">
        <v>5</v>
      </c>
      <c r="K71" t="s">
        <v>902</v>
      </c>
      <c r="N71" s="8" t="s">
        <v>1901</v>
      </c>
      <c r="O71" t="s">
        <v>886</v>
      </c>
      <c r="P71" t="s">
        <v>905</v>
      </c>
      <c r="Q71" t="s">
        <v>1081</v>
      </c>
      <c r="V71">
        <v>635</v>
      </c>
      <c r="W71">
        <v>665</v>
      </c>
    </row>
    <row r="72" spans="1:58" x14ac:dyDescent="0.2">
      <c r="A72">
        <v>588685</v>
      </c>
      <c r="G72" t="s">
        <v>1400</v>
      </c>
      <c r="H72" t="s">
        <v>1366</v>
      </c>
      <c r="I72" s="8" t="s">
        <v>1899</v>
      </c>
      <c r="M72" t="s">
        <v>1151</v>
      </c>
    </row>
    <row r="73" spans="1:58" x14ac:dyDescent="0.2">
      <c r="A73">
        <v>588685</v>
      </c>
      <c r="G73" t="s">
        <v>1396</v>
      </c>
      <c r="H73" t="s">
        <v>1504</v>
      </c>
      <c r="I73" s="8" t="s">
        <v>1846</v>
      </c>
    </row>
    <row r="74" spans="1:58" x14ac:dyDescent="0.2">
      <c r="A74">
        <v>588685</v>
      </c>
      <c r="G74" t="s">
        <v>1396</v>
      </c>
      <c r="H74" s="19" t="s">
        <v>1906</v>
      </c>
      <c r="I74" s="8" t="s">
        <v>1900</v>
      </c>
    </row>
    <row r="75" spans="1:58" x14ac:dyDescent="0.2">
      <c r="A75">
        <v>588685</v>
      </c>
      <c r="G75" t="s">
        <v>1129</v>
      </c>
      <c r="H75" t="s">
        <v>1345</v>
      </c>
      <c r="I75" s="8" t="s">
        <v>1901</v>
      </c>
    </row>
    <row r="76" spans="1:58" x14ac:dyDescent="0.2">
      <c r="A76" t="s">
        <v>759</v>
      </c>
      <c r="B76" t="str">
        <f>IF(OR($A70=$A76,ISBLANK($A76)),"",IF(ISERR(SEARCH("cell-based",E76)),IF(AND(ISERR(SEARCH("biochem",E76)),ISERR(SEARCH("protein",E76)),ISERR(SEARCH("nucleic",E76))),"",IF(ISERR(SEARCH("target",G76)),"Define a Target component","")),IF(ISERR(SEARCH("cell",G76)),"Define a Cell component",""))&amp;IF(ISERR(SEARCH("small-molecule",E76)),IF(ISBLANK(K76), "Need a Detector Role",""),"")&amp;IF(ISERR(SEARCH("fluorescence",L76)),"",IF(ISBLANK(S76), "Need Emission",IF(ISBLANK(R76), "Need Excitation","")))&amp;IF(ISERR(SEARCH("absorbance",L76)),"",IF(ISBLANK(T76), "Need Absorbance","")))</f>
        <v>Need a Detector Role</v>
      </c>
      <c r="C76" s="8" t="s">
        <v>1759</v>
      </c>
      <c r="AC76" s="8" t="s">
        <v>1902</v>
      </c>
      <c r="AD76" s="8" t="s">
        <v>1748</v>
      </c>
      <c r="AE76" t="s">
        <v>840</v>
      </c>
      <c r="AF76" t="s">
        <v>857</v>
      </c>
      <c r="AG76" t="s">
        <v>1175</v>
      </c>
      <c r="AJ76" t="s">
        <v>750</v>
      </c>
      <c r="AK76" t="s">
        <v>751</v>
      </c>
      <c r="AL76" t="s">
        <v>75</v>
      </c>
      <c r="AM76" t="s">
        <v>141</v>
      </c>
      <c r="AN76" t="s">
        <v>77</v>
      </c>
      <c r="AO76" t="s">
        <v>752</v>
      </c>
      <c r="AP76" t="s">
        <v>289</v>
      </c>
      <c r="AQ76" t="s">
        <v>235</v>
      </c>
      <c r="AR76" t="s">
        <v>510</v>
      </c>
      <c r="AS76" t="s">
        <v>753</v>
      </c>
      <c r="AT76" t="s">
        <v>337</v>
      </c>
      <c r="AU76" t="s">
        <v>76</v>
      </c>
      <c r="AV76" t="s">
        <v>754</v>
      </c>
      <c r="AW76" t="s">
        <v>755</v>
      </c>
      <c r="AX76" t="s">
        <v>756</v>
      </c>
      <c r="AY76" t="s">
        <v>757</v>
      </c>
      <c r="AZ76" t="s">
        <v>758</v>
      </c>
      <c r="BA76" t="s">
        <v>1</v>
      </c>
      <c r="BB76" t="s">
        <v>1</v>
      </c>
      <c r="BD76" s="8" t="s">
        <v>1746</v>
      </c>
    </row>
    <row r="77" spans="1:58" ht="12" customHeight="1" x14ac:dyDescent="0.2">
      <c r="A77">
        <v>624256</v>
      </c>
      <c r="B77" t="str">
        <f>IF(OR($A76=$A77,ISBLANK($A77)),"",IF(ISERR(SEARCH("cell-based",E77)),IF(AND(ISERR(SEARCH("biochem",E77)),ISERR(SEARCH("protein",E77)),ISERR(SEARCH("nucleic",E77))),"",IF(ISERR(SEARCH("target",G77)),"Define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Define a Cell component</v>
      </c>
      <c r="C77" t="s">
        <v>840</v>
      </c>
      <c r="D77" s="8" t="s">
        <v>1896</v>
      </c>
      <c r="E77" t="s">
        <v>931</v>
      </c>
      <c r="F77" s="19" t="s">
        <v>1739</v>
      </c>
      <c r="G77" t="s">
        <v>1032</v>
      </c>
      <c r="H77" t="s">
        <v>1381</v>
      </c>
      <c r="I77" s="8" t="s">
        <v>1897</v>
      </c>
      <c r="J77">
        <v>100</v>
      </c>
      <c r="K77" t="s">
        <v>1205</v>
      </c>
      <c r="N77" s="8" t="s">
        <v>1846</v>
      </c>
      <c r="O77" t="s">
        <v>886</v>
      </c>
      <c r="P77" t="s">
        <v>887</v>
      </c>
      <c r="Q77" t="s">
        <v>940</v>
      </c>
      <c r="R77" t="s">
        <v>851</v>
      </c>
      <c r="S77" t="s">
        <v>975</v>
      </c>
      <c r="T77" t="s">
        <v>942</v>
      </c>
      <c r="U77" t="s">
        <v>1071</v>
      </c>
      <c r="V77">
        <v>488</v>
      </c>
      <c r="W77">
        <v>530</v>
      </c>
      <c r="Y77" t="s">
        <v>1625</v>
      </c>
      <c r="Z77" s="8" t="s">
        <v>1693</v>
      </c>
      <c r="AA77">
        <v>0</v>
      </c>
      <c r="AC77" s="8" t="s">
        <v>1902</v>
      </c>
      <c r="AD77" s="8" t="s">
        <v>1748</v>
      </c>
      <c r="AE77" t="s">
        <v>840</v>
      </c>
      <c r="AF77" t="s">
        <v>857</v>
      </c>
      <c r="AG77" t="s">
        <v>895</v>
      </c>
      <c r="AH77">
        <v>1</v>
      </c>
      <c r="AI77">
        <v>1</v>
      </c>
      <c r="AJ77" t="s">
        <v>750</v>
      </c>
      <c r="AK77" t="s">
        <v>751</v>
      </c>
      <c r="AL77" t="s">
        <v>75</v>
      </c>
      <c r="AM77" t="s">
        <v>141</v>
      </c>
      <c r="AN77" t="s">
        <v>77</v>
      </c>
      <c r="AO77" t="s">
        <v>752</v>
      </c>
      <c r="AP77" t="s">
        <v>289</v>
      </c>
      <c r="AQ77" t="s">
        <v>235</v>
      </c>
      <c r="AR77" t="s">
        <v>510</v>
      </c>
      <c r="AS77" t="s">
        <v>753</v>
      </c>
      <c r="AT77" t="s">
        <v>337</v>
      </c>
      <c r="AU77" t="s">
        <v>76</v>
      </c>
      <c r="AV77" t="s">
        <v>754</v>
      </c>
      <c r="AW77" t="s">
        <v>755</v>
      </c>
      <c r="AX77" t="s">
        <v>756</v>
      </c>
      <c r="AY77" t="s">
        <v>757</v>
      </c>
      <c r="AZ77" t="s">
        <v>758</v>
      </c>
      <c r="BA77" t="s">
        <v>1</v>
      </c>
      <c r="BB77" t="s">
        <v>1</v>
      </c>
      <c r="BD77" s="8" t="s">
        <v>1746</v>
      </c>
    </row>
    <row r="78" spans="1:58" ht="12" customHeight="1" x14ac:dyDescent="0.2">
      <c r="A78">
        <v>624256</v>
      </c>
      <c r="G78" t="s">
        <v>1032</v>
      </c>
      <c r="H78" t="s">
        <v>1381</v>
      </c>
      <c r="I78" s="8" t="s">
        <v>1898</v>
      </c>
      <c r="J78">
        <v>5</v>
      </c>
      <c r="K78" t="s">
        <v>902</v>
      </c>
      <c r="N78" s="8" t="s">
        <v>1901</v>
      </c>
      <c r="O78" t="s">
        <v>886</v>
      </c>
      <c r="P78" t="s">
        <v>905</v>
      </c>
      <c r="Q78" t="s">
        <v>1081</v>
      </c>
      <c r="V78">
        <v>635</v>
      </c>
      <c r="W78">
        <v>665</v>
      </c>
    </row>
    <row r="79" spans="1:58" ht="12" customHeight="1" x14ac:dyDescent="0.2">
      <c r="A79">
        <v>624256</v>
      </c>
      <c r="G79" t="s">
        <v>1400</v>
      </c>
      <c r="H79" t="s">
        <v>1366</v>
      </c>
      <c r="I79" s="8" t="s">
        <v>1899</v>
      </c>
      <c r="M79" t="s">
        <v>1151</v>
      </c>
    </row>
    <row r="80" spans="1:58" ht="12" customHeight="1" x14ac:dyDescent="0.2">
      <c r="A80">
        <v>624256</v>
      </c>
      <c r="G80" t="s">
        <v>1396</v>
      </c>
      <c r="H80" t="s">
        <v>1504</v>
      </c>
      <c r="I80" s="8" t="s">
        <v>1846</v>
      </c>
    </row>
    <row r="81" spans="1:58" ht="12" customHeight="1" x14ac:dyDescent="0.2">
      <c r="A81">
        <v>624256</v>
      </c>
      <c r="G81" t="s">
        <v>1396</v>
      </c>
      <c r="H81" s="19" t="s">
        <v>1906</v>
      </c>
      <c r="I81" s="8" t="s">
        <v>1900</v>
      </c>
    </row>
    <row r="82" spans="1:58" ht="12" customHeight="1" x14ac:dyDescent="0.2">
      <c r="A82">
        <v>624256</v>
      </c>
      <c r="G82" t="s">
        <v>1129</v>
      </c>
      <c r="H82" t="s">
        <v>1345</v>
      </c>
      <c r="I82" s="8" t="s">
        <v>1901</v>
      </c>
    </row>
    <row r="83" spans="1:58" x14ac:dyDescent="0.2">
      <c r="A83">
        <v>588460</v>
      </c>
      <c r="B83" t="str">
        <f>IF(OR($A77=$A83,ISBLANK($A83)),"",IF(ISERR(SEARCH("cell-based",E83)),IF(AND(ISERR(SEARCH("biochem",E83)),ISERR(SEARCH("protein",E83)),ISERR(SEARCH("nucleic",E83))),"",IF(ISERR(SEARCH("target",G83)),"Define a Target component","")),IF(ISERR(SEARCH("cell",G83)),"Define a Cell component",""))&amp;IF(ISERR(SEARCH("small-molecule",E83)),IF(ISBLANK(K83), "Need a Detector Role",""),"")&amp;IF(ISERR(SEARCH("fluorescence",L83)),"",IF(ISBLANK(S83), "Need Emission",IF(ISBLANK(R83), "Need Excitation","")))&amp;IF(ISERR(SEARCH("absorbance",L83)),"",IF(ISBLANK(T83), "Need Absorbance","")))</f>
        <v>Define a Target componentNeed a Detector Role</v>
      </c>
      <c r="C83" t="s">
        <v>1006</v>
      </c>
      <c r="D83" s="11" t="s">
        <v>1907</v>
      </c>
      <c r="E83" t="s">
        <v>897</v>
      </c>
      <c r="F83" t="s">
        <v>1020</v>
      </c>
      <c r="G83" t="s">
        <v>1312</v>
      </c>
      <c r="H83" t="s">
        <v>1345</v>
      </c>
      <c r="I83" s="8" t="s">
        <v>1909</v>
      </c>
      <c r="L83" s="8" t="s">
        <v>1909</v>
      </c>
      <c r="N83" s="8" t="s">
        <v>1914</v>
      </c>
      <c r="O83" t="s">
        <v>886</v>
      </c>
      <c r="P83" t="s">
        <v>887</v>
      </c>
      <c r="Q83" t="s">
        <v>940</v>
      </c>
      <c r="R83" t="s">
        <v>851</v>
      </c>
      <c r="S83" t="s">
        <v>975</v>
      </c>
      <c r="T83" t="s">
        <v>890</v>
      </c>
      <c r="U83" t="s">
        <v>1038</v>
      </c>
      <c r="V83">
        <v>488</v>
      </c>
      <c r="W83">
        <v>530</v>
      </c>
      <c r="Y83" t="s">
        <v>1635</v>
      </c>
      <c r="Z83" s="8" t="s">
        <v>1693</v>
      </c>
      <c r="AA83">
        <v>50</v>
      </c>
      <c r="AB83" t="s">
        <v>1039</v>
      </c>
      <c r="AC83" s="8" t="s">
        <v>1903</v>
      </c>
      <c r="AD83" s="8" t="s">
        <v>79</v>
      </c>
      <c r="AE83" t="s">
        <v>840</v>
      </c>
      <c r="AF83" t="s">
        <v>876</v>
      </c>
      <c r="AG83" t="s">
        <v>895</v>
      </c>
      <c r="AH83">
        <v>1</v>
      </c>
      <c r="AI83">
        <v>1</v>
      </c>
      <c r="AJ83" t="s">
        <v>692</v>
      </c>
      <c r="AK83" t="s">
        <v>700</v>
      </c>
      <c r="AL83" t="s">
        <v>75</v>
      </c>
      <c r="AM83" t="s">
        <v>141</v>
      </c>
      <c r="AN83" t="s">
        <v>77</v>
      </c>
      <c r="AO83" t="s">
        <v>335</v>
      </c>
      <c r="AP83" t="s">
        <v>152</v>
      </c>
      <c r="AQ83" t="s">
        <v>143</v>
      </c>
      <c r="AR83" t="s">
        <v>495</v>
      </c>
      <c r="AS83" t="s">
        <v>694</v>
      </c>
      <c r="AT83" s="34" t="s">
        <v>337</v>
      </c>
      <c r="AU83" t="s">
        <v>76</v>
      </c>
      <c r="AV83" t="s">
        <v>695</v>
      </c>
      <c r="AW83" t="s">
        <v>696</v>
      </c>
      <c r="AX83" t="s">
        <v>697</v>
      </c>
      <c r="AY83" t="s">
        <v>701</v>
      </c>
      <c r="AZ83" t="s">
        <v>702</v>
      </c>
      <c r="BA83" t="s">
        <v>1</v>
      </c>
      <c r="BB83" t="s">
        <v>1</v>
      </c>
      <c r="BD83" s="8" t="s">
        <v>1746</v>
      </c>
      <c r="BE83" s="8"/>
    </row>
    <row r="84" spans="1:58" x14ac:dyDescent="0.2">
      <c r="A84">
        <v>588460</v>
      </c>
      <c r="C84" t="s">
        <v>930</v>
      </c>
      <c r="D84" s="11" t="s">
        <v>1908</v>
      </c>
      <c r="F84" t="s">
        <v>880</v>
      </c>
      <c r="G84" t="s">
        <v>967</v>
      </c>
      <c r="H84" t="s">
        <v>1345</v>
      </c>
      <c r="I84" s="8" t="s">
        <v>1911</v>
      </c>
      <c r="L84" s="8" t="s">
        <v>1910</v>
      </c>
      <c r="P84" t="s">
        <v>905</v>
      </c>
      <c r="Q84" t="s">
        <v>1081</v>
      </c>
      <c r="V84">
        <v>635</v>
      </c>
      <c r="W84">
        <v>665</v>
      </c>
      <c r="BF84" s="8" t="s">
        <v>1770</v>
      </c>
    </row>
    <row r="85" spans="1:58" x14ac:dyDescent="0.2">
      <c r="A85">
        <v>588460</v>
      </c>
      <c r="G85" t="s">
        <v>1396</v>
      </c>
      <c r="H85" t="s">
        <v>1548</v>
      </c>
      <c r="I85" s="8" t="s">
        <v>1912</v>
      </c>
      <c r="J85">
        <v>5</v>
      </c>
      <c r="K85" t="s">
        <v>986</v>
      </c>
      <c r="L85" s="8" t="s">
        <v>1903</v>
      </c>
      <c r="M85" s="8" t="s">
        <v>1921</v>
      </c>
    </row>
    <row r="86" spans="1:58" x14ac:dyDescent="0.2">
      <c r="A86">
        <v>588460</v>
      </c>
      <c r="G86" t="s">
        <v>1326</v>
      </c>
      <c r="H86" t="s">
        <v>1548</v>
      </c>
      <c r="I86" s="8" t="s">
        <v>1913</v>
      </c>
      <c r="L86" s="8" t="s">
        <v>1995</v>
      </c>
      <c r="M86" t="s">
        <v>1079</v>
      </c>
    </row>
    <row r="87" spans="1:58" x14ac:dyDescent="0.2">
      <c r="A87">
        <v>588460</v>
      </c>
      <c r="G87" t="s">
        <v>1338</v>
      </c>
      <c r="H87" t="s">
        <v>1345</v>
      </c>
      <c r="I87" s="8" t="s">
        <v>1915</v>
      </c>
      <c r="L87" s="8" t="s">
        <v>1860</v>
      </c>
    </row>
    <row r="88" spans="1:58" x14ac:dyDescent="0.2">
      <c r="A88" t="s">
        <v>711</v>
      </c>
      <c r="B88" t="str">
        <f>IF(OR($A83=$A88,ISBLANK($A88)),"",IF(ISERR(SEARCH("cell-based",E88)),IF(AND(ISERR(SEARCH("biochem",E88)),ISERR(SEARCH("protein",E88)),ISERR(SEARCH("nucleic",E88))),"",IF(ISERR(SEARCH("target",G88)),"Define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Need a Detector Role</v>
      </c>
      <c r="AC88" s="8" t="s">
        <v>1903</v>
      </c>
      <c r="AD88" s="8" t="s">
        <v>79</v>
      </c>
      <c r="AE88" t="s">
        <v>840</v>
      </c>
      <c r="AF88" t="s">
        <v>876</v>
      </c>
      <c r="AG88" t="s">
        <v>1175</v>
      </c>
      <c r="AJ88" t="s">
        <v>692</v>
      </c>
      <c r="AK88" t="s">
        <v>700</v>
      </c>
      <c r="AL88" t="s">
        <v>75</v>
      </c>
      <c r="AM88" t="s">
        <v>141</v>
      </c>
      <c r="AN88" t="s">
        <v>77</v>
      </c>
      <c r="AO88" t="s">
        <v>335</v>
      </c>
      <c r="AP88" t="s">
        <v>152</v>
      </c>
      <c r="AQ88" t="s">
        <v>143</v>
      </c>
      <c r="AR88" t="s">
        <v>495</v>
      </c>
      <c r="AS88" t="s">
        <v>694</v>
      </c>
      <c r="AT88" s="34" t="s">
        <v>337</v>
      </c>
      <c r="AU88" t="s">
        <v>76</v>
      </c>
      <c r="AV88" t="s">
        <v>695</v>
      </c>
      <c r="AW88" t="s">
        <v>696</v>
      </c>
      <c r="AX88" t="s">
        <v>697</v>
      </c>
      <c r="AY88" t="s">
        <v>701</v>
      </c>
      <c r="AZ88" t="s">
        <v>702</v>
      </c>
      <c r="BA88" t="s">
        <v>1</v>
      </c>
      <c r="BB88" t="s">
        <v>1</v>
      </c>
      <c r="BD88" s="8" t="s">
        <v>1746</v>
      </c>
    </row>
    <row r="89" spans="1:58" x14ac:dyDescent="0.2">
      <c r="A89" t="s">
        <v>721</v>
      </c>
      <c r="B89" t="str">
        <f>IF(OR($A88=$A89,ISBLANK($A89)),"",IF(ISERR(SEARCH("cell-based",E89)),IF(AND(ISERR(SEARCH("biochem",E89)),ISERR(SEARCH("protein",E89)),ISERR(SEARCH("nucleic",E89))),"",IF(ISERR(SEARCH("target",G89)),"Define a Target component","")),IF(ISERR(SEARCH("cell",G89)),"Define a Cell component",""))&amp;IF(ISERR(SEARCH("small-molecule",E89)),IF(ISBLANK(K89), "Need a Detector Role",""),"")&amp;IF(ISERR(SEARCH("fluorescence",L89)),"",IF(ISBLANK(S89), "Need Emission",IF(ISBLANK(R89), "Need Excitation","")))&amp;IF(ISERR(SEARCH("absorbance",L89)),"",IF(ISBLANK(T89), "Need Absorbance","")))</f>
        <v>Define a Target componentNeed a Detector Role</v>
      </c>
      <c r="C89" t="s">
        <v>1006</v>
      </c>
      <c r="D89" s="11" t="s">
        <v>1907</v>
      </c>
      <c r="E89" t="s">
        <v>897</v>
      </c>
      <c r="F89" t="s">
        <v>1020</v>
      </c>
      <c r="G89" t="s">
        <v>1312</v>
      </c>
      <c r="H89" t="s">
        <v>1345</v>
      </c>
      <c r="I89" s="8" t="s">
        <v>1909</v>
      </c>
      <c r="L89" s="8" t="s">
        <v>1909</v>
      </c>
      <c r="N89" s="8" t="s">
        <v>1914</v>
      </c>
      <c r="O89" t="s">
        <v>886</v>
      </c>
      <c r="P89" t="s">
        <v>887</v>
      </c>
      <c r="Q89" t="s">
        <v>940</v>
      </c>
      <c r="R89" t="s">
        <v>851</v>
      </c>
      <c r="S89" t="s">
        <v>975</v>
      </c>
      <c r="T89" t="s">
        <v>890</v>
      </c>
      <c r="U89" t="s">
        <v>1038</v>
      </c>
      <c r="V89">
        <v>488</v>
      </c>
      <c r="W89">
        <v>530</v>
      </c>
      <c r="Y89" t="s">
        <v>1635</v>
      </c>
      <c r="Z89" s="8" t="s">
        <v>1693</v>
      </c>
      <c r="AA89">
        <v>30</v>
      </c>
      <c r="AB89" t="s">
        <v>1039</v>
      </c>
      <c r="AC89" s="8" t="s">
        <v>1903</v>
      </c>
      <c r="AD89" s="8" t="s">
        <v>79</v>
      </c>
      <c r="AE89" t="s">
        <v>840</v>
      </c>
      <c r="AF89" t="s">
        <v>876</v>
      </c>
      <c r="AG89" t="s">
        <v>895</v>
      </c>
      <c r="AH89">
        <v>1</v>
      </c>
      <c r="AI89">
        <v>1</v>
      </c>
      <c r="AJ89" t="s">
        <v>692</v>
      </c>
      <c r="AK89" t="s">
        <v>700</v>
      </c>
      <c r="AL89" t="s">
        <v>75</v>
      </c>
      <c r="AM89" t="s">
        <v>141</v>
      </c>
      <c r="AN89" t="s">
        <v>77</v>
      </c>
      <c r="AO89" t="s">
        <v>335</v>
      </c>
      <c r="AP89" t="s">
        <v>152</v>
      </c>
      <c r="AQ89" t="s">
        <v>143</v>
      </c>
      <c r="AR89" t="s">
        <v>495</v>
      </c>
      <c r="AS89" t="s">
        <v>694</v>
      </c>
      <c r="AT89" s="34" t="s">
        <v>337</v>
      </c>
      <c r="AU89" t="s">
        <v>76</v>
      </c>
      <c r="AV89" t="s">
        <v>695</v>
      </c>
      <c r="AW89" t="s">
        <v>696</v>
      </c>
      <c r="AX89" t="s">
        <v>697</v>
      </c>
      <c r="AY89" t="s">
        <v>701</v>
      </c>
      <c r="AZ89" t="s">
        <v>702</v>
      </c>
      <c r="BA89" t="s">
        <v>1</v>
      </c>
      <c r="BB89" t="s">
        <v>1</v>
      </c>
      <c r="BD89" s="8" t="s">
        <v>1746</v>
      </c>
    </row>
    <row r="90" spans="1:58" x14ac:dyDescent="0.2">
      <c r="A90" t="s">
        <v>721</v>
      </c>
      <c r="C90" t="s">
        <v>930</v>
      </c>
      <c r="D90" s="11" t="s">
        <v>1908</v>
      </c>
      <c r="F90" t="s">
        <v>880</v>
      </c>
      <c r="G90" t="s">
        <v>967</v>
      </c>
      <c r="H90" t="s">
        <v>1345</v>
      </c>
      <c r="I90" s="8" t="s">
        <v>1911</v>
      </c>
      <c r="L90" s="8" t="s">
        <v>1910</v>
      </c>
      <c r="P90" t="s">
        <v>905</v>
      </c>
      <c r="Q90" t="s">
        <v>1081</v>
      </c>
      <c r="V90">
        <v>635</v>
      </c>
      <c r="W90">
        <v>665</v>
      </c>
      <c r="AC90" s="8"/>
      <c r="AD90" s="8"/>
    </row>
    <row r="91" spans="1:58" x14ac:dyDescent="0.2">
      <c r="A91" t="s">
        <v>721</v>
      </c>
      <c r="G91" t="s">
        <v>1396</v>
      </c>
      <c r="H91" t="s">
        <v>1548</v>
      </c>
      <c r="I91" s="8" t="s">
        <v>1912</v>
      </c>
      <c r="J91">
        <v>5</v>
      </c>
      <c r="K91" t="s">
        <v>986</v>
      </c>
      <c r="L91" s="8" t="s">
        <v>1903</v>
      </c>
      <c r="M91" s="8" t="s">
        <v>1921</v>
      </c>
      <c r="AC91" s="8"/>
      <c r="AD91" s="8"/>
    </row>
    <row r="92" spans="1:58" x14ac:dyDescent="0.2">
      <c r="A92" t="s">
        <v>721</v>
      </c>
      <c r="G92" t="s">
        <v>1326</v>
      </c>
      <c r="H92" t="s">
        <v>1548</v>
      </c>
      <c r="I92" s="8" t="s">
        <v>1913</v>
      </c>
      <c r="L92" s="8" t="s">
        <v>1995</v>
      </c>
      <c r="M92" t="s">
        <v>1079</v>
      </c>
      <c r="AC92" s="8"/>
      <c r="AD92" s="8"/>
    </row>
    <row r="93" spans="1:58" x14ac:dyDescent="0.2">
      <c r="A93" t="s">
        <v>721</v>
      </c>
      <c r="G93" t="s">
        <v>1305</v>
      </c>
      <c r="H93" t="s">
        <v>1345</v>
      </c>
      <c r="I93" s="8" t="s">
        <v>1915</v>
      </c>
      <c r="L93" s="8" t="s">
        <v>1860</v>
      </c>
      <c r="AC93" s="8"/>
      <c r="AD93" s="8"/>
    </row>
    <row r="94" spans="1:58" x14ac:dyDescent="0.2">
      <c r="A94" t="s">
        <v>769</v>
      </c>
      <c r="B94" t="str">
        <f>IF(OR($A89=$A94,ISBLANK($A94)),"",IF(ISERR(SEARCH("cell-based",E94)),IF(AND(ISERR(SEARCH("biochem",E94)),ISERR(SEARCH("protein",E94)),ISERR(SEARCH("nucleic",E94))),"",IF(ISERR(SEARCH("target",G94)),"Define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Define a Target componentNeed a Detector Role</v>
      </c>
      <c r="C94" t="s">
        <v>1006</v>
      </c>
      <c r="D94" s="11" t="s">
        <v>1907</v>
      </c>
      <c r="E94" t="s">
        <v>897</v>
      </c>
      <c r="F94" t="s">
        <v>1020</v>
      </c>
      <c r="G94" t="s">
        <v>1312</v>
      </c>
      <c r="H94" t="s">
        <v>1345</v>
      </c>
      <c r="I94" s="8" t="s">
        <v>1909</v>
      </c>
      <c r="L94" s="8" t="s">
        <v>1909</v>
      </c>
      <c r="N94" s="8" t="s">
        <v>1914</v>
      </c>
      <c r="O94" t="s">
        <v>886</v>
      </c>
      <c r="P94" t="s">
        <v>887</v>
      </c>
      <c r="Q94" t="s">
        <v>940</v>
      </c>
      <c r="R94" t="s">
        <v>851</v>
      </c>
      <c r="S94" t="s">
        <v>975</v>
      </c>
      <c r="T94" t="s">
        <v>890</v>
      </c>
      <c r="U94" t="s">
        <v>1038</v>
      </c>
      <c r="V94">
        <v>488</v>
      </c>
      <c r="W94">
        <v>530</v>
      </c>
      <c r="Y94" t="s">
        <v>1635</v>
      </c>
      <c r="Z94" s="8" t="s">
        <v>1693</v>
      </c>
      <c r="AA94">
        <v>30</v>
      </c>
      <c r="AB94" t="s">
        <v>1039</v>
      </c>
      <c r="AC94" s="8" t="s">
        <v>1903</v>
      </c>
      <c r="AD94" s="8" t="s">
        <v>79</v>
      </c>
      <c r="AE94" t="s">
        <v>840</v>
      </c>
      <c r="AF94" t="s">
        <v>876</v>
      </c>
      <c r="AG94" t="s">
        <v>858</v>
      </c>
      <c r="AH94">
        <v>1</v>
      </c>
      <c r="AI94">
        <v>1</v>
      </c>
      <c r="AJ94" t="s">
        <v>692</v>
      </c>
      <c r="AK94" t="s">
        <v>700</v>
      </c>
      <c r="AL94" t="s">
        <v>75</v>
      </c>
      <c r="AM94" t="s">
        <v>141</v>
      </c>
      <c r="AN94" t="s">
        <v>77</v>
      </c>
      <c r="AO94" t="s">
        <v>335</v>
      </c>
      <c r="AP94" t="s">
        <v>152</v>
      </c>
      <c r="AQ94" t="s">
        <v>143</v>
      </c>
      <c r="AR94" t="s">
        <v>495</v>
      </c>
      <c r="AS94" t="s">
        <v>694</v>
      </c>
      <c r="AT94" s="34" t="s">
        <v>337</v>
      </c>
      <c r="AU94" t="s">
        <v>76</v>
      </c>
      <c r="AV94" t="s">
        <v>695</v>
      </c>
      <c r="AW94" t="s">
        <v>696</v>
      </c>
      <c r="AX94" t="s">
        <v>697</v>
      </c>
      <c r="AY94" t="s">
        <v>701</v>
      </c>
      <c r="AZ94" t="s">
        <v>702</v>
      </c>
      <c r="BA94" t="s">
        <v>1</v>
      </c>
      <c r="BB94" t="s">
        <v>1</v>
      </c>
      <c r="BD94" s="8" t="s">
        <v>1746</v>
      </c>
    </row>
    <row r="95" spans="1:58" x14ac:dyDescent="0.2">
      <c r="A95" t="s">
        <v>769</v>
      </c>
      <c r="C95" t="s">
        <v>930</v>
      </c>
      <c r="D95" s="11" t="s">
        <v>1908</v>
      </c>
      <c r="F95" t="s">
        <v>880</v>
      </c>
      <c r="G95" t="s">
        <v>967</v>
      </c>
      <c r="H95" t="s">
        <v>1345</v>
      </c>
      <c r="I95" s="8" t="s">
        <v>1911</v>
      </c>
      <c r="L95" s="8" t="s">
        <v>1910</v>
      </c>
      <c r="P95" t="s">
        <v>905</v>
      </c>
      <c r="Q95" t="s">
        <v>1081</v>
      </c>
      <c r="V95">
        <v>635</v>
      </c>
      <c r="W95">
        <v>665</v>
      </c>
      <c r="AC95" s="8"/>
      <c r="AD95" s="8"/>
    </row>
    <row r="96" spans="1:58" x14ac:dyDescent="0.2">
      <c r="A96" t="s">
        <v>769</v>
      </c>
      <c r="G96" t="s">
        <v>1396</v>
      </c>
      <c r="H96" t="s">
        <v>1548</v>
      </c>
      <c r="I96" s="8" t="s">
        <v>1912</v>
      </c>
      <c r="J96">
        <v>5</v>
      </c>
      <c r="K96" t="s">
        <v>986</v>
      </c>
      <c r="L96" s="8" t="s">
        <v>1903</v>
      </c>
      <c r="M96" s="8" t="s">
        <v>1921</v>
      </c>
      <c r="AC96" s="8"/>
      <c r="AD96" s="8"/>
    </row>
    <row r="97" spans="1:56" x14ac:dyDescent="0.2">
      <c r="A97" t="s">
        <v>769</v>
      </c>
      <c r="G97" t="s">
        <v>1326</v>
      </c>
      <c r="H97" t="s">
        <v>1548</v>
      </c>
      <c r="I97" s="8" t="s">
        <v>1913</v>
      </c>
      <c r="L97" s="8" t="s">
        <v>1995</v>
      </c>
      <c r="M97" t="s">
        <v>1079</v>
      </c>
      <c r="AC97" s="8"/>
      <c r="AD97" s="8"/>
    </row>
    <row r="98" spans="1:56" x14ac:dyDescent="0.2">
      <c r="A98" t="s">
        <v>769</v>
      </c>
      <c r="G98" t="s">
        <v>1305</v>
      </c>
      <c r="H98" t="s">
        <v>1345</v>
      </c>
      <c r="I98" s="8" t="s">
        <v>1915</v>
      </c>
      <c r="L98" s="8" t="s">
        <v>1860</v>
      </c>
      <c r="AC98" s="8"/>
      <c r="AD98" s="8"/>
    </row>
    <row r="99" spans="1:56" x14ac:dyDescent="0.2">
      <c r="A99" t="s">
        <v>781</v>
      </c>
      <c r="B99" t="str">
        <f>IF(OR($A94=$A99,ISBLANK($A99)),"",IF(ISERR(SEARCH("cell-based",E99)),IF(AND(ISERR(SEARCH("biochem",E99)),ISERR(SEARCH("protein",E99)),ISERR(SEARCH("nucleic",E99))),"",IF(ISERR(SEARCH("target",G99)),"Define a Target component","")),IF(ISERR(SEARCH("cell",G99)),"Define a Cell component",""))&amp;IF(ISERR(SEARCH("small-molecule",E99)),IF(ISBLANK(K99), "Need a Detector Role",""),"")&amp;IF(ISERR(SEARCH("fluorescence",L99)),"",IF(ISBLANK(S99), "Need Emission",IF(ISBLANK(R99), "Need Excitation","")))&amp;IF(ISERR(SEARCH("absorbance",L99)),"",IF(ISBLANK(T99), "Need Absorbance","")))</f>
        <v>Define a Target componentNeed a Detector Role</v>
      </c>
      <c r="C99" t="s">
        <v>1006</v>
      </c>
      <c r="D99" s="11" t="s">
        <v>1907</v>
      </c>
      <c r="E99" t="s">
        <v>897</v>
      </c>
      <c r="F99" t="s">
        <v>1020</v>
      </c>
      <c r="G99" t="s">
        <v>1312</v>
      </c>
      <c r="H99" t="s">
        <v>1345</v>
      </c>
      <c r="I99" s="8" t="s">
        <v>1909</v>
      </c>
      <c r="L99" s="8" t="s">
        <v>1909</v>
      </c>
      <c r="N99" s="8" t="s">
        <v>1914</v>
      </c>
      <c r="O99" t="s">
        <v>886</v>
      </c>
      <c r="P99" t="s">
        <v>887</v>
      </c>
      <c r="Q99" t="s">
        <v>940</v>
      </c>
      <c r="R99" t="s">
        <v>851</v>
      </c>
      <c r="S99" t="s">
        <v>975</v>
      </c>
      <c r="T99" t="s">
        <v>890</v>
      </c>
      <c r="U99" t="s">
        <v>1038</v>
      </c>
      <c r="V99">
        <v>488</v>
      </c>
      <c r="W99">
        <v>530</v>
      </c>
      <c r="Y99" t="s">
        <v>1614</v>
      </c>
      <c r="Z99" s="8" t="s">
        <v>1697</v>
      </c>
      <c r="AA99">
        <v>20</v>
      </c>
      <c r="AB99" t="s">
        <v>1348</v>
      </c>
      <c r="AC99" s="8" t="s">
        <v>1903</v>
      </c>
      <c r="AD99" s="8" t="s">
        <v>79</v>
      </c>
      <c r="AE99" t="s">
        <v>840</v>
      </c>
      <c r="AF99" t="s">
        <v>876</v>
      </c>
      <c r="AG99" t="s">
        <v>858</v>
      </c>
      <c r="AH99">
        <v>9</v>
      </c>
      <c r="AI99">
        <v>1</v>
      </c>
      <c r="AJ99" t="s">
        <v>692</v>
      </c>
      <c r="AK99" t="s">
        <v>700</v>
      </c>
      <c r="AL99" t="s">
        <v>75</v>
      </c>
      <c r="AM99" t="s">
        <v>141</v>
      </c>
      <c r="AN99" t="s">
        <v>77</v>
      </c>
      <c r="AO99" t="s">
        <v>335</v>
      </c>
      <c r="AP99" t="s">
        <v>152</v>
      </c>
      <c r="AQ99" t="s">
        <v>143</v>
      </c>
      <c r="AR99" t="s">
        <v>495</v>
      </c>
      <c r="AS99" t="s">
        <v>694</v>
      </c>
      <c r="AT99" s="34" t="s">
        <v>337</v>
      </c>
      <c r="AU99" t="s">
        <v>76</v>
      </c>
      <c r="AV99" t="s">
        <v>695</v>
      </c>
      <c r="AW99" t="s">
        <v>696</v>
      </c>
      <c r="AX99" t="s">
        <v>697</v>
      </c>
      <c r="AY99" t="s">
        <v>701</v>
      </c>
      <c r="AZ99" t="s">
        <v>702</v>
      </c>
      <c r="BA99" t="s">
        <v>1</v>
      </c>
      <c r="BB99" t="s">
        <v>1</v>
      </c>
      <c r="BD99" s="8" t="s">
        <v>1746</v>
      </c>
    </row>
    <row r="100" spans="1:56" x14ac:dyDescent="0.2">
      <c r="A100" t="s">
        <v>781</v>
      </c>
      <c r="C100" t="s">
        <v>930</v>
      </c>
      <c r="D100" s="11" t="s">
        <v>1908</v>
      </c>
      <c r="F100" t="s">
        <v>880</v>
      </c>
      <c r="G100" t="s">
        <v>967</v>
      </c>
      <c r="H100" t="s">
        <v>1345</v>
      </c>
      <c r="I100" s="8" t="s">
        <v>1911</v>
      </c>
      <c r="L100" s="8" t="s">
        <v>1910</v>
      </c>
      <c r="P100" t="s">
        <v>905</v>
      </c>
      <c r="Q100" t="s">
        <v>1081</v>
      </c>
      <c r="V100">
        <v>635</v>
      </c>
      <c r="W100">
        <v>665</v>
      </c>
      <c r="AC100" s="8"/>
      <c r="AD100" s="8"/>
    </row>
    <row r="101" spans="1:56" x14ac:dyDescent="0.2">
      <c r="A101" t="s">
        <v>781</v>
      </c>
      <c r="G101" t="s">
        <v>1396</v>
      </c>
      <c r="H101" t="s">
        <v>1548</v>
      </c>
      <c r="I101" s="8" t="s">
        <v>1912</v>
      </c>
      <c r="J101">
        <v>5</v>
      </c>
      <c r="K101" t="s">
        <v>986</v>
      </c>
      <c r="L101" s="8" t="s">
        <v>1903</v>
      </c>
      <c r="M101" s="8" t="s">
        <v>1921</v>
      </c>
      <c r="AC101" s="8"/>
      <c r="AD101" s="8"/>
    </row>
    <row r="102" spans="1:56" x14ac:dyDescent="0.2">
      <c r="A102" t="s">
        <v>781</v>
      </c>
      <c r="G102" t="s">
        <v>1326</v>
      </c>
      <c r="H102" t="s">
        <v>1548</v>
      </c>
      <c r="I102" s="8" t="s">
        <v>1913</v>
      </c>
      <c r="L102" s="8" t="s">
        <v>1995</v>
      </c>
      <c r="M102" t="s">
        <v>1079</v>
      </c>
      <c r="AC102" s="8"/>
      <c r="AD102" s="8"/>
    </row>
    <row r="103" spans="1:56" x14ac:dyDescent="0.2">
      <c r="A103" t="s">
        <v>781</v>
      </c>
      <c r="G103" t="s">
        <v>1305</v>
      </c>
      <c r="H103" t="s">
        <v>1345</v>
      </c>
      <c r="I103" s="8" t="s">
        <v>1915</v>
      </c>
      <c r="L103" s="8" t="s">
        <v>1860</v>
      </c>
      <c r="AC103" s="8"/>
      <c r="AD103" s="8"/>
    </row>
    <row r="104" spans="1:56" x14ac:dyDescent="0.2">
      <c r="A104" t="s">
        <v>790</v>
      </c>
      <c r="B104" t="str">
        <f>IF(OR($A99=$A104,ISBLANK($A104)),"",IF(ISERR(SEARCH("cell-based",E104)),IF(AND(ISERR(SEARCH("biochem",E104)),ISERR(SEARCH("protein",E104)),ISERR(SEARCH("nucleic",E104))),"",IF(ISERR(SEARCH("target",G104)),"Define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Define a Target componentNeed a Detector Role</v>
      </c>
      <c r="C104" t="s">
        <v>1006</v>
      </c>
      <c r="D104" s="11" t="s">
        <v>1907</v>
      </c>
      <c r="E104" t="s">
        <v>897</v>
      </c>
      <c r="F104" t="s">
        <v>1020</v>
      </c>
      <c r="G104" t="s">
        <v>1312</v>
      </c>
      <c r="H104" t="s">
        <v>1345</v>
      </c>
      <c r="I104" s="8" t="s">
        <v>1909</v>
      </c>
      <c r="L104" s="8" t="s">
        <v>1909</v>
      </c>
      <c r="M104" s="8"/>
      <c r="N104" s="8" t="s">
        <v>1914</v>
      </c>
      <c r="O104" t="s">
        <v>886</v>
      </c>
      <c r="P104" t="s">
        <v>887</v>
      </c>
      <c r="Q104" t="s">
        <v>940</v>
      </c>
      <c r="R104" t="s">
        <v>851</v>
      </c>
      <c r="S104" t="s">
        <v>975</v>
      </c>
      <c r="T104" t="s">
        <v>890</v>
      </c>
      <c r="U104" t="s">
        <v>1038</v>
      </c>
      <c r="V104">
        <v>488</v>
      </c>
      <c r="W104">
        <v>530</v>
      </c>
      <c r="Y104" t="s">
        <v>1635</v>
      </c>
      <c r="Z104" s="8" t="s">
        <v>1693</v>
      </c>
      <c r="AA104">
        <v>30</v>
      </c>
      <c r="AB104" t="s">
        <v>1039</v>
      </c>
      <c r="AC104" s="8" t="s">
        <v>1903</v>
      </c>
      <c r="AD104" s="8" t="s">
        <v>79</v>
      </c>
      <c r="AE104" t="s">
        <v>840</v>
      </c>
      <c r="AF104" t="s">
        <v>876</v>
      </c>
      <c r="AG104" t="s">
        <v>858</v>
      </c>
      <c r="AH104">
        <v>1</v>
      </c>
      <c r="AI104">
        <v>1</v>
      </c>
      <c r="AJ104" t="s">
        <v>692</v>
      </c>
      <c r="AK104" t="s">
        <v>700</v>
      </c>
      <c r="AL104" t="s">
        <v>75</v>
      </c>
      <c r="AM104" t="s">
        <v>141</v>
      </c>
      <c r="AN104" t="s">
        <v>77</v>
      </c>
      <c r="AO104" t="s">
        <v>335</v>
      </c>
      <c r="AP104" t="s">
        <v>152</v>
      </c>
      <c r="AQ104" t="s">
        <v>143</v>
      </c>
      <c r="AR104" t="s">
        <v>495</v>
      </c>
      <c r="AS104" t="s">
        <v>694</v>
      </c>
      <c r="AT104" s="34" t="s">
        <v>337</v>
      </c>
      <c r="AU104" t="s">
        <v>76</v>
      </c>
      <c r="AV104" t="s">
        <v>695</v>
      </c>
      <c r="AW104" t="s">
        <v>696</v>
      </c>
      <c r="AX104" t="s">
        <v>697</v>
      </c>
      <c r="AY104" t="s">
        <v>701</v>
      </c>
      <c r="AZ104" t="s">
        <v>702</v>
      </c>
      <c r="BA104" t="s">
        <v>1</v>
      </c>
      <c r="BB104" t="s">
        <v>1</v>
      </c>
      <c r="BD104" s="8" t="s">
        <v>1746</v>
      </c>
    </row>
    <row r="105" spans="1:56" x14ac:dyDescent="0.2">
      <c r="A105" t="s">
        <v>790</v>
      </c>
      <c r="C105" t="s">
        <v>930</v>
      </c>
      <c r="D105" s="11" t="s">
        <v>1908</v>
      </c>
      <c r="F105" t="s">
        <v>880</v>
      </c>
      <c r="G105" t="s">
        <v>967</v>
      </c>
      <c r="H105" t="s">
        <v>1345</v>
      </c>
      <c r="I105" s="8" t="s">
        <v>1911</v>
      </c>
      <c r="L105" s="8" t="s">
        <v>1910</v>
      </c>
      <c r="P105" t="s">
        <v>905</v>
      </c>
      <c r="Q105" t="s">
        <v>1081</v>
      </c>
      <c r="V105">
        <v>635</v>
      </c>
      <c r="W105">
        <v>665</v>
      </c>
      <c r="AC105" s="8"/>
      <c r="AD105" s="8"/>
    </row>
    <row r="106" spans="1:56" x14ac:dyDescent="0.2">
      <c r="A106" t="s">
        <v>790</v>
      </c>
      <c r="G106" t="s">
        <v>1396</v>
      </c>
      <c r="H106" t="s">
        <v>1548</v>
      </c>
      <c r="I106" s="8" t="s">
        <v>1912</v>
      </c>
      <c r="J106">
        <v>5</v>
      </c>
      <c r="K106" t="s">
        <v>986</v>
      </c>
      <c r="L106" s="8" t="s">
        <v>1903</v>
      </c>
      <c r="M106" s="8" t="s">
        <v>1921</v>
      </c>
      <c r="AC106" s="8"/>
      <c r="AD106" s="8"/>
    </row>
    <row r="107" spans="1:56" x14ac:dyDescent="0.2">
      <c r="A107" t="s">
        <v>790</v>
      </c>
      <c r="G107" t="s">
        <v>1326</v>
      </c>
      <c r="H107" t="s">
        <v>1548</v>
      </c>
      <c r="I107" s="8" t="s">
        <v>1913</v>
      </c>
      <c r="L107" s="8" t="s">
        <v>1995</v>
      </c>
      <c r="M107" t="s">
        <v>1079</v>
      </c>
      <c r="AC107" s="8"/>
      <c r="AD107" s="8"/>
    </row>
    <row r="108" spans="1:56" x14ac:dyDescent="0.2">
      <c r="A108" t="s">
        <v>790</v>
      </c>
      <c r="G108" t="s">
        <v>1305</v>
      </c>
      <c r="H108" t="s">
        <v>1345</v>
      </c>
      <c r="I108" s="8" t="s">
        <v>1915</v>
      </c>
      <c r="L108" s="8" t="s">
        <v>1860</v>
      </c>
      <c r="AC108" s="8"/>
      <c r="AD108" s="8"/>
    </row>
    <row r="109" spans="1:56" x14ac:dyDescent="0.2">
      <c r="A109" t="s">
        <v>791</v>
      </c>
      <c r="B109" t="str">
        <f>IF(OR($A104=$A109,ISBLANK($A109)),"",IF(ISERR(SEARCH("cell-based",E109)),IF(AND(ISERR(SEARCH("biochem",E109)),ISERR(SEARCH("protein",E109)),ISERR(SEARCH("nucleic",E109))),"",IF(ISERR(SEARCH("target",G109)),"Define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Define a Target componentNeed a Detector Role</v>
      </c>
      <c r="C109" t="s">
        <v>1006</v>
      </c>
      <c r="D109" s="11" t="s">
        <v>1907</v>
      </c>
      <c r="E109" t="s">
        <v>897</v>
      </c>
      <c r="F109" t="s">
        <v>1020</v>
      </c>
      <c r="G109" t="s">
        <v>1312</v>
      </c>
      <c r="H109" t="s">
        <v>1345</v>
      </c>
      <c r="I109" s="8" t="s">
        <v>1909</v>
      </c>
      <c r="L109" s="8" t="s">
        <v>1909</v>
      </c>
      <c r="N109" s="8" t="s">
        <v>1914</v>
      </c>
      <c r="O109" t="s">
        <v>886</v>
      </c>
      <c r="P109" t="s">
        <v>887</v>
      </c>
      <c r="Q109" t="s">
        <v>940</v>
      </c>
      <c r="R109" t="s">
        <v>851</v>
      </c>
      <c r="S109" t="s">
        <v>975</v>
      </c>
      <c r="T109" t="s">
        <v>890</v>
      </c>
      <c r="U109" t="s">
        <v>1038</v>
      </c>
      <c r="V109">
        <v>488</v>
      </c>
      <c r="W109">
        <v>530</v>
      </c>
      <c r="Y109" t="s">
        <v>1614</v>
      </c>
      <c r="Z109" s="8" t="s">
        <v>1697</v>
      </c>
      <c r="AA109">
        <v>20</v>
      </c>
      <c r="AB109" t="s">
        <v>1348</v>
      </c>
      <c r="AC109" s="8" t="s">
        <v>1903</v>
      </c>
      <c r="AD109" s="8" t="s">
        <v>79</v>
      </c>
      <c r="AE109" t="s">
        <v>840</v>
      </c>
      <c r="AF109" t="s">
        <v>876</v>
      </c>
      <c r="AG109" t="s">
        <v>858</v>
      </c>
      <c r="AH109">
        <v>9</v>
      </c>
      <c r="AI109">
        <v>1</v>
      </c>
      <c r="AJ109" t="s">
        <v>692</v>
      </c>
      <c r="AK109" t="s">
        <v>700</v>
      </c>
      <c r="AL109" t="s">
        <v>75</v>
      </c>
      <c r="AM109" t="s">
        <v>141</v>
      </c>
      <c r="AN109" t="s">
        <v>77</v>
      </c>
      <c r="AO109" t="s">
        <v>335</v>
      </c>
      <c r="AP109" t="s">
        <v>152</v>
      </c>
      <c r="AQ109" t="s">
        <v>143</v>
      </c>
      <c r="AR109" t="s">
        <v>495</v>
      </c>
      <c r="AS109" t="s">
        <v>694</v>
      </c>
      <c r="AT109" s="34" t="s">
        <v>337</v>
      </c>
      <c r="AU109" t="s">
        <v>76</v>
      </c>
      <c r="AV109" t="s">
        <v>695</v>
      </c>
      <c r="AW109" t="s">
        <v>696</v>
      </c>
      <c r="AX109" t="s">
        <v>697</v>
      </c>
      <c r="AY109" t="s">
        <v>701</v>
      </c>
      <c r="AZ109" t="s">
        <v>702</v>
      </c>
      <c r="BA109" t="s">
        <v>1</v>
      </c>
      <c r="BB109" t="s">
        <v>1</v>
      </c>
      <c r="BD109" s="8" t="s">
        <v>1746</v>
      </c>
    </row>
    <row r="110" spans="1:56" x14ac:dyDescent="0.2">
      <c r="A110" t="s">
        <v>791</v>
      </c>
      <c r="C110" t="s">
        <v>930</v>
      </c>
      <c r="D110" s="11" t="s">
        <v>1908</v>
      </c>
      <c r="F110" t="s">
        <v>880</v>
      </c>
      <c r="G110" t="s">
        <v>967</v>
      </c>
      <c r="H110" t="s">
        <v>1345</v>
      </c>
      <c r="I110" s="8" t="s">
        <v>1911</v>
      </c>
      <c r="L110" s="8" t="s">
        <v>1910</v>
      </c>
      <c r="P110" t="s">
        <v>905</v>
      </c>
      <c r="Q110" t="s">
        <v>1081</v>
      </c>
      <c r="V110">
        <v>635</v>
      </c>
      <c r="W110">
        <v>665</v>
      </c>
      <c r="AC110" s="8"/>
      <c r="AD110" s="8"/>
    </row>
    <row r="111" spans="1:56" x14ac:dyDescent="0.2">
      <c r="A111" t="s">
        <v>791</v>
      </c>
      <c r="G111" t="s">
        <v>1396</v>
      </c>
      <c r="H111" t="s">
        <v>1548</v>
      </c>
      <c r="I111" s="8" t="s">
        <v>1912</v>
      </c>
      <c r="J111">
        <v>5</v>
      </c>
      <c r="K111" t="s">
        <v>986</v>
      </c>
      <c r="L111" s="8" t="s">
        <v>1903</v>
      </c>
      <c r="M111" s="8" t="s">
        <v>1921</v>
      </c>
      <c r="AC111" s="8"/>
      <c r="AD111" s="8"/>
    </row>
    <row r="112" spans="1:56" x14ac:dyDescent="0.2">
      <c r="A112" t="s">
        <v>791</v>
      </c>
      <c r="G112" t="s">
        <v>1326</v>
      </c>
      <c r="H112" t="s">
        <v>1548</v>
      </c>
      <c r="I112" s="8" t="s">
        <v>1913</v>
      </c>
      <c r="L112" s="8" t="s">
        <v>1995</v>
      </c>
      <c r="M112" t="s">
        <v>1079</v>
      </c>
      <c r="AC112" s="8"/>
      <c r="AD112" s="8"/>
    </row>
    <row r="113" spans="1:56" x14ac:dyDescent="0.2">
      <c r="A113" t="s">
        <v>791</v>
      </c>
      <c r="G113" t="s">
        <v>1305</v>
      </c>
      <c r="H113" t="s">
        <v>1345</v>
      </c>
      <c r="I113" s="8" t="s">
        <v>1915</v>
      </c>
      <c r="L113" s="8" t="s">
        <v>1860</v>
      </c>
      <c r="AC113" s="8"/>
      <c r="AD113" s="8"/>
    </row>
    <row r="114" spans="1:56" x14ac:dyDescent="0.2">
      <c r="A114" t="s">
        <v>819</v>
      </c>
      <c r="B114" t="str">
        <f>IF(OR($A109=$A114,ISBLANK($A114)),"",IF(ISERR(SEARCH("cell-based",E114)),IF(AND(ISERR(SEARCH("biochem",E114)),ISERR(SEARCH("protein",E114)),ISERR(SEARCH("nucleic",E114))),"",IF(ISERR(SEARCH("target",G114)),"Define a Target component","")),IF(ISERR(SEARCH("cell",G114)),"Define a Cell component",""))&amp;IF(ISERR(SEARCH("small-molecule",E114)),IF(ISBLANK(K114), "Need a Detector Role",""),"")&amp;IF(ISERR(SEARCH("fluorescence",L114)),"",IF(ISBLANK(S114), "Need Emission",IF(ISBLANK(R114), "Need Excitation","")))&amp;IF(ISERR(SEARCH("absorbance",L114)),"",IF(ISBLANK(T114), "Need Absorbance","")))</f>
        <v>Define a Target componentNeed a Detector Role</v>
      </c>
      <c r="C114" t="s">
        <v>1006</v>
      </c>
      <c r="D114" s="11" t="s">
        <v>1907</v>
      </c>
      <c r="E114" t="s">
        <v>897</v>
      </c>
      <c r="F114" t="s">
        <v>1020</v>
      </c>
      <c r="G114" t="s">
        <v>1312</v>
      </c>
      <c r="H114" t="s">
        <v>1345</v>
      </c>
      <c r="I114" s="8" t="s">
        <v>1909</v>
      </c>
      <c r="L114" s="8" t="s">
        <v>1909</v>
      </c>
      <c r="M114" s="8"/>
      <c r="N114" s="8" t="s">
        <v>1914</v>
      </c>
      <c r="O114" t="s">
        <v>886</v>
      </c>
      <c r="P114" t="s">
        <v>887</v>
      </c>
      <c r="Q114" t="s">
        <v>940</v>
      </c>
      <c r="R114" t="s">
        <v>851</v>
      </c>
      <c r="S114" t="s">
        <v>975</v>
      </c>
      <c r="T114" t="s">
        <v>890</v>
      </c>
      <c r="U114" t="s">
        <v>1038</v>
      </c>
      <c r="V114">
        <v>488</v>
      </c>
      <c r="W114">
        <v>530</v>
      </c>
      <c r="Y114" t="s">
        <v>1614</v>
      </c>
      <c r="Z114" s="8" t="s">
        <v>1697</v>
      </c>
      <c r="AA114">
        <v>20</v>
      </c>
      <c r="AB114" t="s">
        <v>1348</v>
      </c>
      <c r="AC114" s="8" t="s">
        <v>1903</v>
      </c>
      <c r="AD114" s="8" t="s">
        <v>79</v>
      </c>
      <c r="AE114" t="s">
        <v>840</v>
      </c>
      <c r="AF114" t="s">
        <v>876</v>
      </c>
      <c r="AG114" t="s">
        <v>877</v>
      </c>
      <c r="AH114">
        <v>9</v>
      </c>
      <c r="AI114">
        <v>1</v>
      </c>
      <c r="AJ114" t="s">
        <v>692</v>
      </c>
      <c r="AK114" t="s">
        <v>700</v>
      </c>
      <c r="AL114" t="s">
        <v>75</v>
      </c>
      <c r="AM114" t="s">
        <v>141</v>
      </c>
      <c r="AN114" t="s">
        <v>77</v>
      </c>
      <c r="AO114" t="s">
        <v>335</v>
      </c>
      <c r="AP114" t="s">
        <v>152</v>
      </c>
      <c r="AQ114" t="s">
        <v>143</v>
      </c>
      <c r="AR114" t="s">
        <v>495</v>
      </c>
      <c r="AS114" t="s">
        <v>694</v>
      </c>
      <c r="AT114" s="34" t="s">
        <v>337</v>
      </c>
      <c r="AU114" t="s">
        <v>76</v>
      </c>
      <c r="AV114" t="s">
        <v>695</v>
      </c>
      <c r="AW114" t="s">
        <v>696</v>
      </c>
      <c r="AX114" t="s">
        <v>697</v>
      </c>
      <c r="AY114" t="s">
        <v>701</v>
      </c>
      <c r="AZ114" t="s">
        <v>702</v>
      </c>
      <c r="BA114" t="s">
        <v>1</v>
      </c>
      <c r="BB114" t="s">
        <v>1</v>
      </c>
      <c r="BD114" s="8" t="s">
        <v>1746</v>
      </c>
    </row>
    <row r="115" spans="1:56" x14ac:dyDescent="0.2">
      <c r="A115" t="s">
        <v>819</v>
      </c>
      <c r="C115" t="s">
        <v>930</v>
      </c>
      <c r="D115" s="11" t="s">
        <v>1908</v>
      </c>
      <c r="F115" t="s">
        <v>880</v>
      </c>
      <c r="G115" t="s">
        <v>967</v>
      </c>
      <c r="H115" t="s">
        <v>1345</v>
      </c>
      <c r="I115" s="8" t="s">
        <v>1911</v>
      </c>
      <c r="L115" s="8" t="s">
        <v>1910</v>
      </c>
      <c r="P115" t="s">
        <v>905</v>
      </c>
      <c r="Q115" t="s">
        <v>1081</v>
      </c>
      <c r="V115">
        <v>635</v>
      </c>
      <c r="W115">
        <v>665</v>
      </c>
      <c r="AC115" s="8"/>
      <c r="AD115" s="8"/>
    </row>
    <row r="116" spans="1:56" x14ac:dyDescent="0.2">
      <c r="A116" t="s">
        <v>819</v>
      </c>
      <c r="G116" t="s">
        <v>1396</v>
      </c>
      <c r="H116" t="s">
        <v>1548</v>
      </c>
      <c r="I116" s="8" t="s">
        <v>1912</v>
      </c>
      <c r="J116">
        <v>5</v>
      </c>
      <c r="K116" t="s">
        <v>986</v>
      </c>
      <c r="L116" s="8" t="s">
        <v>1903</v>
      </c>
      <c r="M116" s="8" t="s">
        <v>1921</v>
      </c>
      <c r="AC116" s="8"/>
      <c r="AD116" s="8"/>
    </row>
    <row r="117" spans="1:56" x14ac:dyDescent="0.2">
      <c r="A117" t="s">
        <v>819</v>
      </c>
      <c r="G117" t="s">
        <v>1326</v>
      </c>
      <c r="H117" t="s">
        <v>1548</v>
      </c>
      <c r="I117" s="8" t="s">
        <v>1913</v>
      </c>
      <c r="L117" s="8" t="s">
        <v>1995</v>
      </c>
      <c r="M117" t="s">
        <v>1079</v>
      </c>
      <c r="AC117" s="8"/>
      <c r="AD117" s="8"/>
    </row>
    <row r="118" spans="1:56" x14ac:dyDescent="0.2">
      <c r="A118" t="s">
        <v>819</v>
      </c>
      <c r="G118" t="s">
        <v>1305</v>
      </c>
      <c r="H118" t="s">
        <v>1345</v>
      </c>
      <c r="I118" s="8" t="s">
        <v>1915</v>
      </c>
      <c r="L118" s="8" t="s">
        <v>1860</v>
      </c>
      <c r="AC118" s="8"/>
      <c r="AD118" s="8"/>
    </row>
    <row r="119" spans="1:56" x14ac:dyDescent="0.2">
      <c r="A119" t="s">
        <v>703</v>
      </c>
      <c r="B119" t="str">
        <f>IF(OR($A114=$A119,ISBLANK($A119)),"",IF(ISERR(SEARCH("cell-based",E119)),IF(AND(ISERR(SEARCH("biochem",E119)),ISERR(SEARCH("protein",E119)),ISERR(SEARCH("nucleic",E119))),"",IF(ISERR(SEARCH("target",G119)),"Define a Target component","")),IF(ISERR(SEARCH("cell",G119)),"Define a Cell component",""))&amp;IF(ISERR(SEARCH("small-molecule",E119)),IF(ISBLANK(K119), "Need a Detector Role",""),"")&amp;IF(ISERR(SEARCH("fluorescence",L119)),"",IF(ISBLANK(S119), "Need Emission",IF(ISBLANK(R119), "Need Excitation","")))&amp;IF(ISERR(SEARCH("absorbance",L119)),"",IF(ISBLANK(T119), "Need Absorbance","")))</f>
        <v>Define a Target componentNeed a Detector Role</v>
      </c>
      <c r="C119" t="s">
        <v>1006</v>
      </c>
      <c r="D119" s="11" t="s">
        <v>1924</v>
      </c>
      <c r="E119" t="s">
        <v>897</v>
      </c>
      <c r="F119" t="s">
        <v>1020</v>
      </c>
      <c r="G119" t="s">
        <v>1312</v>
      </c>
      <c r="H119" t="s">
        <v>1345</v>
      </c>
      <c r="I119" s="8" t="s">
        <v>1909</v>
      </c>
      <c r="L119" s="8" t="s">
        <v>1909</v>
      </c>
      <c r="N119" s="8" t="s">
        <v>1923</v>
      </c>
      <c r="O119" t="s">
        <v>886</v>
      </c>
      <c r="P119" t="s">
        <v>887</v>
      </c>
      <c r="Q119" t="s">
        <v>940</v>
      </c>
      <c r="R119" t="s">
        <v>851</v>
      </c>
      <c r="S119" t="s">
        <v>975</v>
      </c>
      <c r="T119" t="s">
        <v>890</v>
      </c>
      <c r="U119" t="s">
        <v>1038</v>
      </c>
      <c r="V119">
        <v>488</v>
      </c>
      <c r="W119">
        <v>530</v>
      </c>
      <c r="Y119" t="s">
        <v>1635</v>
      </c>
      <c r="Z119" s="8" t="s">
        <v>1693</v>
      </c>
      <c r="AA119">
        <v>30</v>
      </c>
      <c r="AB119" t="s">
        <v>1039</v>
      </c>
      <c r="AC119" s="8" t="s">
        <v>1904</v>
      </c>
      <c r="AD119" s="8" t="s">
        <v>79</v>
      </c>
      <c r="AE119" t="s">
        <v>840</v>
      </c>
      <c r="AF119" t="s">
        <v>876</v>
      </c>
      <c r="AG119" t="s">
        <v>895</v>
      </c>
      <c r="AH119">
        <v>1</v>
      </c>
      <c r="AI119">
        <v>1</v>
      </c>
      <c r="AJ119" t="s">
        <v>692</v>
      </c>
      <c r="AK119" t="s">
        <v>704</v>
      </c>
      <c r="AL119" t="s">
        <v>75</v>
      </c>
      <c r="AM119" t="s">
        <v>667</v>
      </c>
      <c r="AN119" t="s">
        <v>77</v>
      </c>
      <c r="AO119" t="s">
        <v>335</v>
      </c>
      <c r="AP119" t="s">
        <v>152</v>
      </c>
      <c r="AQ119" t="s">
        <v>143</v>
      </c>
      <c r="AR119" t="s">
        <v>495</v>
      </c>
      <c r="AS119" t="s">
        <v>694</v>
      </c>
      <c r="AT119" s="34" t="s">
        <v>337</v>
      </c>
      <c r="AU119" t="s">
        <v>76</v>
      </c>
      <c r="AV119" t="s">
        <v>695</v>
      </c>
      <c r="AW119" t="s">
        <v>696</v>
      </c>
      <c r="AX119" t="s">
        <v>697</v>
      </c>
      <c r="AY119" t="s">
        <v>705</v>
      </c>
      <c r="AZ119" t="s">
        <v>706</v>
      </c>
      <c r="BA119" t="s">
        <v>1</v>
      </c>
      <c r="BB119" t="s">
        <v>1</v>
      </c>
      <c r="BD119" s="8" t="s">
        <v>1746</v>
      </c>
    </row>
    <row r="120" spans="1:56" x14ac:dyDescent="0.2">
      <c r="A120" t="s">
        <v>703</v>
      </c>
      <c r="C120" t="s">
        <v>930</v>
      </c>
      <c r="D120" s="11" t="s">
        <v>1916</v>
      </c>
      <c r="F120" t="s">
        <v>880</v>
      </c>
      <c r="G120" t="s">
        <v>967</v>
      </c>
      <c r="H120" t="s">
        <v>1548</v>
      </c>
      <c r="I120" s="8" t="s">
        <v>1919</v>
      </c>
      <c r="L120" s="8" t="s">
        <v>1996</v>
      </c>
      <c r="P120" t="s">
        <v>905</v>
      </c>
      <c r="Q120" t="s">
        <v>1081</v>
      </c>
      <c r="V120">
        <v>635</v>
      </c>
      <c r="W120">
        <v>665</v>
      </c>
      <c r="AC120" s="8"/>
      <c r="AD120" s="8"/>
    </row>
    <row r="121" spans="1:56" x14ac:dyDescent="0.2">
      <c r="A121" t="s">
        <v>703</v>
      </c>
      <c r="G121" t="s">
        <v>1396</v>
      </c>
      <c r="H121" t="s">
        <v>1548</v>
      </c>
      <c r="I121" s="8" t="s">
        <v>1918</v>
      </c>
      <c r="J121">
        <v>1.5</v>
      </c>
      <c r="K121" t="s">
        <v>902</v>
      </c>
      <c r="L121" s="8" t="s">
        <v>1917</v>
      </c>
      <c r="M121" t="s">
        <v>1922</v>
      </c>
      <c r="AC121" s="8"/>
      <c r="AD121" s="8"/>
    </row>
    <row r="122" spans="1:56" x14ac:dyDescent="0.2">
      <c r="A122" t="s">
        <v>703</v>
      </c>
      <c r="G122" t="s">
        <v>1326</v>
      </c>
      <c r="H122" t="s">
        <v>1548</v>
      </c>
      <c r="I122" s="8" t="s">
        <v>1920</v>
      </c>
      <c r="L122" s="8" t="s">
        <v>1997</v>
      </c>
      <c r="M122" t="s">
        <v>1079</v>
      </c>
      <c r="AC122" s="8"/>
      <c r="AD122" s="8"/>
    </row>
    <row r="123" spans="1:56" x14ac:dyDescent="0.2">
      <c r="A123" t="s">
        <v>703</v>
      </c>
      <c r="G123" t="s">
        <v>1305</v>
      </c>
      <c r="H123" t="s">
        <v>1345</v>
      </c>
      <c r="I123" s="8" t="s">
        <v>1915</v>
      </c>
      <c r="L123" s="8" t="s">
        <v>1860</v>
      </c>
      <c r="AC123" s="8"/>
      <c r="AD123" s="8"/>
    </row>
    <row r="124" spans="1:56" x14ac:dyDescent="0.2">
      <c r="A124" t="s">
        <v>713</v>
      </c>
      <c r="B124" t="str">
        <f>IF(OR($A119=$A124,ISBLANK($A124)),"",IF(ISERR(SEARCH("cell-based",E124)),IF(AND(ISERR(SEARCH("biochem",E124)),ISERR(SEARCH("protein",E124)),ISERR(SEARCH("nucleic",E124))),"",IF(ISERR(SEARCH("target",G124)),"Define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Need a Detector Role</v>
      </c>
      <c r="AC124" s="8" t="s">
        <v>1904</v>
      </c>
      <c r="AD124" s="8" t="s">
        <v>79</v>
      </c>
      <c r="AE124" t="s">
        <v>840</v>
      </c>
      <c r="AF124" t="s">
        <v>876</v>
      </c>
      <c r="AG124" t="s">
        <v>1175</v>
      </c>
      <c r="AJ124" t="s">
        <v>692</v>
      </c>
      <c r="AK124" t="s">
        <v>704</v>
      </c>
      <c r="AL124" t="s">
        <v>75</v>
      </c>
      <c r="AM124" t="s">
        <v>667</v>
      </c>
      <c r="AN124" t="s">
        <v>77</v>
      </c>
      <c r="AO124" t="s">
        <v>335</v>
      </c>
      <c r="AP124" t="s">
        <v>152</v>
      </c>
      <c r="AQ124" t="s">
        <v>143</v>
      </c>
      <c r="AR124" t="s">
        <v>495</v>
      </c>
      <c r="AS124" t="s">
        <v>694</v>
      </c>
      <c r="AT124" s="34" t="s">
        <v>337</v>
      </c>
      <c r="AU124" t="s">
        <v>76</v>
      </c>
      <c r="AV124" t="s">
        <v>695</v>
      </c>
      <c r="AW124" t="s">
        <v>696</v>
      </c>
      <c r="AX124" t="s">
        <v>697</v>
      </c>
      <c r="AY124" t="s">
        <v>705</v>
      </c>
      <c r="AZ124" t="s">
        <v>706</v>
      </c>
      <c r="BA124" t="s">
        <v>1</v>
      </c>
      <c r="BB124" t="s">
        <v>1</v>
      </c>
      <c r="BD124" s="8" t="s">
        <v>1746</v>
      </c>
    </row>
    <row r="125" spans="1:56" x14ac:dyDescent="0.2">
      <c r="A125" t="s">
        <v>722</v>
      </c>
      <c r="B125" t="str">
        <f t="shared" si="0"/>
        <v>Define a Target componentNeed a Detector Role</v>
      </c>
      <c r="C125" t="s">
        <v>1006</v>
      </c>
      <c r="D125" s="11" t="s">
        <v>1924</v>
      </c>
      <c r="E125" t="s">
        <v>897</v>
      </c>
      <c r="F125" t="s">
        <v>1020</v>
      </c>
      <c r="G125" t="s">
        <v>1312</v>
      </c>
      <c r="H125" t="s">
        <v>1345</v>
      </c>
      <c r="I125" s="8" t="s">
        <v>1909</v>
      </c>
      <c r="L125" s="8" t="s">
        <v>1909</v>
      </c>
      <c r="N125" s="8" t="s">
        <v>1923</v>
      </c>
      <c r="O125" t="s">
        <v>886</v>
      </c>
      <c r="P125" t="s">
        <v>887</v>
      </c>
      <c r="Q125" t="s">
        <v>940</v>
      </c>
      <c r="R125" t="s">
        <v>851</v>
      </c>
      <c r="S125" t="s">
        <v>975</v>
      </c>
      <c r="T125" t="s">
        <v>890</v>
      </c>
      <c r="U125" t="s">
        <v>1038</v>
      </c>
      <c r="V125">
        <v>488</v>
      </c>
      <c r="W125">
        <v>530</v>
      </c>
      <c r="Y125" t="s">
        <v>1635</v>
      </c>
      <c r="Z125" s="8" t="s">
        <v>1693</v>
      </c>
      <c r="AA125">
        <v>30</v>
      </c>
      <c r="AB125" t="s">
        <v>1039</v>
      </c>
      <c r="AC125" s="8" t="s">
        <v>1904</v>
      </c>
      <c r="AD125" s="8" t="s">
        <v>79</v>
      </c>
      <c r="AE125" t="s">
        <v>840</v>
      </c>
      <c r="AF125" t="s">
        <v>876</v>
      </c>
      <c r="AG125" t="s">
        <v>895</v>
      </c>
      <c r="AH125">
        <v>1</v>
      </c>
      <c r="AI125">
        <v>1</v>
      </c>
      <c r="AJ125" t="s">
        <v>692</v>
      </c>
      <c r="AK125" t="s">
        <v>704</v>
      </c>
      <c r="AL125" t="s">
        <v>75</v>
      </c>
      <c r="AM125" t="s">
        <v>667</v>
      </c>
      <c r="AN125" t="s">
        <v>77</v>
      </c>
      <c r="AO125" t="s">
        <v>335</v>
      </c>
      <c r="AP125" t="s">
        <v>152</v>
      </c>
      <c r="AQ125" t="s">
        <v>143</v>
      </c>
      <c r="AR125" t="s">
        <v>495</v>
      </c>
      <c r="AS125" t="s">
        <v>694</v>
      </c>
      <c r="AT125" s="34" t="s">
        <v>337</v>
      </c>
      <c r="AU125" t="s">
        <v>76</v>
      </c>
      <c r="AV125" t="s">
        <v>695</v>
      </c>
      <c r="AW125" t="s">
        <v>696</v>
      </c>
      <c r="AX125" t="s">
        <v>697</v>
      </c>
      <c r="AY125" t="s">
        <v>705</v>
      </c>
      <c r="AZ125" t="s">
        <v>706</v>
      </c>
      <c r="BA125" t="s">
        <v>1</v>
      </c>
      <c r="BB125" t="s">
        <v>1</v>
      </c>
      <c r="BD125" s="8" t="s">
        <v>1746</v>
      </c>
    </row>
    <row r="126" spans="1:56" x14ac:dyDescent="0.2">
      <c r="A126" t="s">
        <v>722</v>
      </c>
      <c r="C126" t="s">
        <v>930</v>
      </c>
      <c r="D126" s="11" t="s">
        <v>1916</v>
      </c>
      <c r="F126" t="s">
        <v>880</v>
      </c>
      <c r="G126" t="s">
        <v>967</v>
      </c>
      <c r="H126" t="s">
        <v>1548</v>
      </c>
      <c r="I126" s="8" t="s">
        <v>1919</v>
      </c>
      <c r="L126" s="8" t="s">
        <v>1996</v>
      </c>
      <c r="P126" t="s">
        <v>905</v>
      </c>
      <c r="Q126" t="s">
        <v>1081</v>
      </c>
      <c r="V126">
        <v>635</v>
      </c>
      <c r="W126">
        <v>665</v>
      </c>
      <c r="AC126" s="8"/>
      <c r="AD126" s="8"/>
    </row>
    <row r="127" spans="1:56" x14ac:dyDescent="0.2">
      <c r="A127" t="s">
        <v>722</v>
      </c>
      <c r="G127" t="s">
        <v>1396</v>
      </c>
      <c r="H127" t="s">
        <v>1548</v>
      </c>
      <c r="I127" s="8" t="s">
        <v>1918</v>
      </c>
      <c r="J127">
        <v>1.5</v>
      </c>
      <c r="K127" t="s">
        <v>902</v>
      </c>
      <c r="L127" s="8" t="s">
        <v>1917</v>
      </c>
      <c r="M127" t="s">
        <v>1922</v>
      </c>
      <c r="AC127" s="8"/>
      <c r="AD127" s="8"/>
    </row>
    <row r="128" spans="1:56" x14ac:dyDescent="0.2">
      <c r="A128" t="s">
        <v>722</v>
      </c>
      <c r="G128" t="s">
        <v>1326</v>
      </c>
      <c r="H128" t="s">
        <v>1548</v>
      </c>
      <c r="I128" s="8" t="s">
        <v>1920</v>
      </c>
      <c r="L128" s="8" t="s">
        <v>1997</v>
      </c>
      <c r="M128" t="s">
        <v>1079</v>
      </c>
      <c r="AC128" s="8"/>
      <c r="AD128" s="8"/>
    </row>
    <row r="129" spans="1:56" x14ac:dyDescent="0.2">
      <c r="A129" t="s">
        <v>722</v>
      </c>
      <c r="G129" t="s">
        <v>1305</v>
      </c>
      <c r="H129" t="s">
        <v>1345</v>
      </c>
      <c r="I129" s="8" t="s">
        <v>1915</v>
      </c>
      <c r="L129" s="8" t="s">
        <v>1860</v>
      </c>
      <c r="AC129" s="8"/>
      <c r="AD129" s="8"/>
    </row>
    <row r="130" spans="1:56" x14ac:dyDescent="0.2">
      <c r="A130" t="s">
        <v>771</v>
      </c>
      <c r="B130" t="str">
        <f>IF(OR($A125=$A130,ISBLANK($A130)),"",IF(ISERR(SEARCH("cell-based",E130)),IF(AND(ISERR(SEARCH("biochem",E130)),ISERR(SEARCH("protein",E130)),ISERR(SEARCH("nucleic",E130))),"",IF(ISERR(SEARCH("target",G130)),"Define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Define a Target componentNeed a Detector Role</v>
      </c>
      <c r="C130" t="s">
        <v>1006</v>
      </c>
      <c r="D130" s="11" t="s">
        <v>1924</v>
      </c>
      <c r="E130" t="s">
        <v>897</v>
      </c>
      <c r="F130" t="s">
        <v>1020</v>
      </c>
      <c r="G130" t="s">
        <v>1312</v>
      </c>
      <c r="H130" t="s">
        <v>1345</v>
      </c>
      <c r="I130" s="8" t="s">
        <v>1909</v>
      </c>
      <c r="L130" s="8" t="s">
        <v>1909</v>
      </c>
      <c r="N130" s="8" t="s">
        <v>1923</v>
      </c>
      <c r="O130" t="s">
        <v>886</v>
      </c>
      <c r="P130" t="s">
        <v>887</v>
      </c>
      <c r="Q130" t="s">
        <v>940</v>
      </c>
      <c r="R130" t="s">
        <v>851</v>
      </c>
      <c r="S130" t="s">
        <v>975</v>
      </c>
      <c r="T130" t="s">
        <v>890</v>
      </c>
      <c r="U130" t="s">
        <v>1038</v>
      </c>
      <c r="V130">
        <v>488</v>
      </c>
      <c r="W130">
        <v>530</v>
      </c>
      <c r="Y130" t="s">
        <v>1635</v>
      </c>
      <c r="Z130" s="8" t="s">
        <v>1693</v>
      </c>
      <c r="AA130">
        <v>30</v>
      </c>
      <c r="AB130" t="s">
        <v>1039</v>
      </c>
      <c r="AC130" s="8" t="s">
        <v>1904</v>
      </c>
      <c r="AD130" s="8" t="s">
        <v>79</v>
      </c>
      <c r="AE130" t="s">
        <v>840</v>
      </c>
      <c r="AF130" t="s">
        <v>876</v>
      </c>
      <c r="AG130" t="s">
        <v>858</v>
      </c>
      <c r="AH130">
        <v>1</v>
      </c>
      <c r="AI130">
        <v>1</v>
      </c>
      <c r="AJ130" t="s">
        <v>692</v>
      </c>
      <c r="AK130" t="s">
        <v>704</v>
      </c>
      <c r="AL130" t="s">
        <v>75</v>
      </c>
      <c r="AM130" t="s">
        <v>667</v>
      </c>
      <c r="AN130" t="s">
        <v>77</v>
      </c>
      <c r="AO130" t="s">
        <v>335</v>
      </c>
      <c r="AP130" t="s">
        <v>152</v>
      </c>
      <c r="AQ130" t="s">
        <v>143</v>
      </c>
      <c r="AR130" t="s">
        <v>495</v>
      </c>
      <c r="AS130" t="s">
        <v>694</v>
      </c>
      <c r="AT130" s="34" t="s">
        <v>337</v>
      </c>
      <c r="AU130" t="s">
        <v>76</v>
      </c>
      <c r="AV130" t="s">
        <v>695</v>
      </c>
      <c r="AW130" t="s">
        <v>696</v>
      </c>
      <c r="AX130" t="s">
        <v>697</v>
      </c>
      <c r="AY130" t="s">
        <v>705</v>
      </c>
      <c r="AZ130" t="s">
        <v>706</v>
      </c>
      <c r="BA130" t="s">
        <v>1</v>
      </c>
      <c r="BB130" t="s">
        <v>1</v>
      </c>
      <c r="BD130" s="8" t="s">
        <v>1746</v>
      </c>
    </row>
    <row r="131" spans="1:56" x14ac:dyDescent="0.2">
      <c r="A131" t="s">
        <v>771</v>
      </c>
      <c r="C131" t="s">
        <v>930</v>
      </c>
      <c r="D131" s="11" t="s">
        <v>1916</v>
      </c>
      <c r="F131" t="s">
        <v>880</v>
      </c>
      <c r="G131" t="s">
        <v>967</v>
      </c>
      <c r="H131" t="s">
        <v>1548</v>
      </c>
      <c r="I131" s="8" t="s">
        <v>1919</v>
      </c>
      <c r="L131" s="8" t="s">
        <v>1996</v>
      </c>
      <c r="P131" t="s">
        <v>905</v>
      </c>
      <c r="Q131" t="s">
        <v>1081</v>
      </c>
      <c r="V131">
        <v>635</v>
      </c>
      <c r="W131">
        <v>665</v>
      </c>
      <c r="AC131" s="8"/>
      <c r="AD131" s="8"/>
    </row>
    <row r="132" spans="1:56" x14ac:dyDescent="0.2">
      <c r="A132" t="s">
        <v>771</v>
      </c>
      <c r="G132" t="s">
        <v>1396</v>
      </c>
      <c r="H132" t="s">
        <v>1548</v>
      </c>
      <c r="I132" s="8" t="s">
        <v>1918</v>
      </c>
      <c r="J132">
        <v>1.5</v>
      </c>
      <c r="K132" t="s">
        <v>902</v>
      </c>
      <c r="L132" s="8" t="s">
        <v>1917</v>
      </c>
      <c r="M132" t="s">
        <v>1922</v>
      </c>
      <c r="AC132" s="8"/>
      <c r="AD132" s="8"/>
    </row>
    <row r="133" spans="1:56" x14ac:dyDescent="0.2">
      <c r="A133" t="s">
        <v>771</v>
      </c>
      <c r="G133" t="s">
        <v>1326</v>
      </c>
      <c r="H133" t="s">
        <v>1548</v>
      </c>
      <c r="I133" s="8" t="s">
        <v>1920</v>
      </c>
      <c r="L133" s="8" t="s">
        <v>1997</v>
      </c>
      <c r="M133" t="s">
        <v>1079</v>
      </c>
      <c r="AC133" s="8"/>
      <c r="AD133" s="8"/>
    </row>
    <row r="134" spans="1:56" x14ac:dyDescent="0.2">
      <c r="A134" t="s">
        <v>771</v>
      </c>
      <c r="G134" t="s">
        <v>1305</v>
      </c>
      <c r="H134" t="s">
        <v>1345</v>
      </c>
      <c r="I134" s="8" t="s">
        <v>1915</v>
      </c>
      <c r="L134" s="8" t="s">
        <v>1860</v>
      </c>
      <c r="AC134" s="8"/>
      <c r="AD134" s="8"/>
    </row>
    <row r="135" spans="1:56" x14ac:dyDescent="0.2">
      <c r="A135" t="s">
        <v>783</v>
      </c>
      <c r="B135" t="str">
        <f>IF(OR($A130=$A135,ISBLANK($A135)),"",IF(ISERR(SEARCH("cell-based",E135)),IF(AND(ISERR(SEARCH("biochem",E135)),ISERR(SEARCH("protein",E135)),ISERR(SEARCH("nucleic",E135))),"",IF(ISERR(SEARCH("target",G135)),"Define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Define a Target componentNeed a Detector Role</v>
      </c>
      <c r="C135" t="s">
        <v>1006</v>
      </c>
      <c r="D135" s="11" t="s">
        <v>1924</v>
      </c>
      <c r="E135" t="s">
        <v>897</v>
      </c>
      <c r="F135" t="s">
        <v>1020</v>
      </c>
      <c r="G135" t="s">
        <v>1312</v>
      </c>
      <c r="H135" t="s">
        <v>1345</v>
      </c>
      <c r="I135" s="8" t="s">
        <v>1909</v>
      </c>
      <c r="L135" s="8" t="s">
        <v>1909</v>
      </c>
      <c r="N135" s="8" t="s">
        <v>1923</v>
      </c>
      <c r="O135" t="s">
        <v>886</v>
      </c>
      <c r="P135" t="s">
        <v>887</v>
      </c>
      <c r="Q135" t="s">
        <v>940</v>
      </c>
      <c r="R135" t="s">
        <v>851</v>
      </c>
      <c r="S135" t="s">
        <v>975</v>
      </c>
      <c r="T135" t="s">
        <v>890</v>
      </c>
      <c r="U135" t="s">
        <v>1038</v>
      </c>
      <c r="V135">
        <v>488</v>
      </c>
      <c r="W135">
        <v>530</v>
      </c>
      <c r="Y135" t="s">
        <v>1614</v>
      </c>
      <c r="Z135" s="8" t="s">
        <v>1697</v>
      </c>
      <c r="AA135">
        <v>20</v>
      </c>
      <c r="AB135" t="s">
        <v>1348</v>
      </c>
      <c r="AC135" s="8" t="s">
        <v>1904</v>
      </c>
      <c r="AD135" s="8" t="s">
        <v>79</v>
      </c>
      <c r="AE135" t="s">
        <v>840</v>
      </c>
      <c r="AF135" t="s">
        <v>876</v>
      </c>
      <c r="AG135" t="s">
        <v>858</v>
      </c>
      <c r="AH135">
        <v>9</v>
      </c>
      <c r="AI135">
        <v>1</v>
      </c>
      <c r="AJ135" t="s">
        <v>692</v>
      </c>
      <c r="AK135" t="s">
        <v>704</v>
      </c>
      <c r="AL135" t="s">
        <v>75</v>
      </c>
      <c r="AM135" t="s">
        <v>667</v>
      </c>
      <c r="AN135" t="s">
        <v>77</v>
      </c>
      <c r="AO135" t="s">
        <v>335</v>
      </c>
      <c r="AP135" t="s">
        <v>152</v>
      </c>
      <c r="AQ135" t="s">
        <v>143</v>
      </c>
      <c r="AR135" t="s">
        <v>495</v>
      </c>
      <c r="AS135" t="s">
        <v>694</v>
      </c>
      <c r="AT135" s="34" t="s">
        <v>337</v>
      </c>
      <c r="AU135" t="s">
        <v>76</v>
      </c>
      <c r="AV135" t="s">
        <v>695</v>
      </c>
      <c r="AW135" t="s">
        <v>696</v>
      </c>
      <c r="AX135" t="s">
        <v>697</v>
      </c>
      <c r="AY135" t="s">
        <v>705</v>
      </c>
      <c r="AZ135" t="s">
        <v>706</v>
      </c>
      <c r="BA135" t="s">
        <v>1</v>
      </c>
      <c r="BB135" t="s">
        <v>1</v>
      </c>
      <c r="BD135" s="8" t="s">
        <v>1746</v>
      </c>
    </row>
    <row r="136" spans="1:56" x14ac:dyDescent="0.2">
      <c r="A136" t="s">
        <v>783</v>
      </c>
      <c r="C136" t="s">
        <v>930</v>
      </c>
      <c r="D136" s="11" t="s">
        <v>1916</v>
      </c>
      <c r="F136" t="s">
        <v>880</v>
      </c>
      <c r="G136" t="s">
        <v>967</v>
      </c>
      <c r="H136" t="s">
        <v>1548</v>
      </c>
      <c r="I136" s="8" t="s">
        <v>1919</v>
      </c>
      <c r="L136" s="8" t="s">
        <v>1996</v>
      </c>
      <c r="P136" t="s">
        <v>905</v>
      </c>
      <c r="Q136" t="s">
        <v>1081</v>
      </c>
      <c r="V136">
        <v>635</v>
      </c>
      <c r="W136">
        <v>665</v>
      </c>
      <c r="AC136" s="8"/>
      <c r="AD136" s="8"/>
    </row>
    <row r="137" spans="1:56" x14ac:dyDescent="0.2">
      <c r="A137" t="s">
        <v>783</v>
      </c>
      <c r="G137" t="s">
        <v>1396</v>
      </c>
      <c r="H137" t="s">
        <v>1548</v>
      </c>
      <c r="I137" s="8" t="s">
        <v>1918</v>
      </c>
      <c r="J137">
        <v>1.5</v>
      </c>
      <c r="K137" t="s">
        <v>902</v>
      </c>
      <c r="L137" s="8" t="s">
        <v>1917</v>
      </c>
      <c r="M137" t="s">
        <v>1922</v>
      </c>
      <c r="AC137" s="8"/>
      <c r="AD137" s="8"/>
    </row>
    <row r="138" spans="1:56" x14ac:dyDescent="0.2">
      <c r="A138" t="s">
        <v>783</v>
      </c>
      <c r="G138" t="s">
        <v>1326</v>
      </c>
      <c r="H138" t="s">
        <v>1548</v>
      </c>
      <c r="I138" s="8" t="s">
        <v>1920</v>
      </c>
      <c r="L138" s="8" t="s">
        <v>1997</v>
      </c>
      <c r="M138" t="s">
        <v>1079</v>
      </c>
      <c r="AC138" s="8"/>
      <c r="AD138" s="8"/>
    </row>
    <row r="139" spans="1:56" x14ac:dyDescent="0.2">
      <c r="A139" t="s">
        <v>783</v>
      </c>
      <c r="G139" t="s">
        <v>1305</v>
      </c>
      <c r="H139" t="s">
        <v>1345</v>
      </c>
      <c r="I139" s="8" t="s">
        <v>1915</v>
      </c>
      <c r="L139" s="8" t="s">
        <v>1860</v>
      </c>
      <c r="AC139" s="8"/>
      <c r="AD139" s="8"/>
    </row>
    <row r="140" spans="1:56" x14ac:dyDescent="0.2">
      <c r="A140">
        <v>602326</v>
      </c>
      <c r="B140" t="str">
        <f>IF(OR($A135=$A140,ISBLANK($A140)),"",IF(ISERR(SEARCH("cell-based",E140)),IF(AND(ISERR(SEARCH("biochem",E140)),ISERR(SEARCH("protein",E140)),ISERR(SEARCH("nucleic",E140))),"",IF(ISERR(SEARCH("target",G140)),"Define a Target component","")),IF(ISERR(SEARCH("cell",G140)),"Define a Cell component",""))&amp;IF(ISERR(SEARCH("small-molecule",E140)),IF(ISBLANK(K140), "Need a Detector Role",""),"")&amp;IF(ISERR(SEARCH("fluorescence",L140)),"",IF(ISBLANK(S140), "Need Emission",IF(ISBLANK(R140), "Need Excitation","")))&amp;IF(ISERR(SEARCH("absorbance",L140)),"",IF(ISBLANK(T140), "Need Absorbance","")))</f>
        <v>Define a Target componentNeed a Detector Role</v>
      </c>
      <c r="C140" t="s">
        <v>1006</v>
      </c>
      <c r="D140" s="11" t="s">
        <v>1924</v>
      </c>
      <c r="E140" t="s">
        <v>897</v>
      </c>
      <c r="F140" t="s">
        <v>1020</v>
      </c>
      <c r="G140" t="s">
        <v>1312</v>
      </c>
      <c r="H140" t="s">
        <v>1345</v>
      </c>
      <c r="I140" s="8" t="s">
        <v>1909</v>
      </c>
      <c r="L140" s="8" t="s">
        <v>1909</v>
      </c>
      <c r="N140" s="8" t="s">
        <v>1923</v>
      </c>
      <c r="O140" t="s">
        <v>886</v>
      </c>
      <c r="P140" t="s">
        <v>887</v>
      </c>
      <c r="Q140" t="s">
        <v>940</v>
      </c>
      <c r="R140" t="s">
        <v>851</v>
      </c>
      <c r="S140" t="s">
        <v>975</v>
      </c>
      <c r="T140" t="s">
        <v>890</v>
      </c>
      <c r="U140" t="s">
        <v>1038</v>
      </c>
      <c r="V140">
        <v>488</v>
      </c>
      <c r="W140">
        <v>530</v>
      </c>
      <c r="Y140" t="s">
        <v>1614</v>
      </c>
      <c r="Z140" s="8" t="s">
        <v>1697</v>
      </c>
      <c r="AA140">
        <v>20</v>
      </c>
      <c r="AB140" t="s">
        <v>1348</v>
      </c>
      <c r="AC140" s="8" t="s">
        <v>1904</v>
      </c>
      <c r="AD140" s="8" t="s">
        <v>79</v>
      </c>
      <c r="AE140" t="s">
        <v>840</v>
      </c>
      <c r="AF140" t="s">
        <v>876</v>
      </c>
      <c r="AG140" t="s">
        <v>858</v>
      </c>
      <c r="AH140">
        <v>9</v>
      </c>
      <c r="AI140">
        <v>1</v>
      </c>
      <c r="AJ140" t="s">
        <v>692</v>
      </c>
      <c r="AK140" t="s">
        <v>704</v>
      </c>
      <c r="AL140" t="s">
        <v>75</v>
      </c>
      <c r="AM140" t="s">
        <v>667</v>
      </c>
      <c r="AN140" t="s">
        <v>77</v>
      </c>
      <c r="AO140" t="s">
        <v>335</v>
      </c>
      <c r="AP140" t="s">
        <v>152</v>
      </c>
      <c r="AQ140" t="s">
        <v>143</v>
      </c>
      <c r="AR140" t="s">
        <v>495</v>
      </c>
      <c r="AS140" t="s">
        <v>694</v>
      </c>
      <c r="AT140" s="34" t="s">
        <v>337</v>
      </c>
      <c r="AU140" t="s">
        <v>76</v>
      </c>
      <c r="AV140" t="s">
        <v>695</v>
      </c>
      <c r="AW140" t="s">
        <v>696</v>
      </c>
      <c r="AX140" t="s">
        <v>697</v>
      </c>
      <c r="AY140" t="s">
        <v>705</v>
      </c>
      <c r="AZ140" t="s">
        <v>706</v>
      </c>
      <c r="BA140" t="s">
        <v>1</v>
      </c>
      <c r="BB140" t="s">
        <v>1</v>
      </c>
      <c r="BD140" s="8" t="s">
        <v>1746</v>
      </c>
    </row>
    <row r="141" spans="1:56" x14ac:dyDescent="0.2">
      <c r="A141">
        <v>602326</v>
      </c>
      <c r="C141" t="s">
        <v>930</v>
      </c>
      <c r="D141" s="11" t="s">
        <v>1916</v>
      </c>
      <c r="F141" t="s">
        <v>880</v>
      </c>
      <c r="G141" t="s">
        <v>967</v>
      </c>
      <c r="H141" t="s">
        <v>1548</v>
      </c>
      <c r="I141" s="8" t="s">
        <v>1919</v>
      </c>
      <c r="L141" s="8" t="s">
        <v>1996</v>
      </c>
      <c r="P141" t="s">
        <v>905</v>
      </c>
      <c r="Q141" t="s">
        <v>1081</v>
      </c>
      <c r="V141">
        <v>635</v>
      </c>
      <c r="W141">
        <v>665</v>
      </c>
      <c r="AC141" s="8"/>
      <c r="AD141" s="8"/>
    </row>
    <row r="142" spans="1:56" x14ac:dyDescent="0.2">
      <c r="A142">
        <v>602326</v>
      </c>
      <c r="G142" t="s">
        <v>1396</v>
      </c>
      <c r="H142" t="s">
        <v>1548</v>
      </c>
      <c r="I142" s="8" t="s">
        <v>1918</v>
      </c>
      <c r="J142">
        <v>1.5</v>
      </c>
      <c r="K142" t="s">
        <v>902</v>
      </c>
      <c r="L142" s="8" t="s">
        <v>1917</v>
      </c>
      <c r="M142" t="s">
        <v>1922</v>
      </c>
      <c r="AC142" s="8"/>
      <c r="AD142" s="8"/>
    </row>
    <row r="143" spans="1:56" x14ac:dyDescent="0.2">
      <c r="A143">
        <v>602326</v>
      </c>
      <c r="G143" t="s">
        <v>1326</v>
      </c>
      <c r="H143" t="s">
        <v>1548</v>
      </c>
      <c r="I143" s="8" t="s">
        <v>1920</v>
      </c>
      <c r="L143" s="8" t="s">
        <v>1997</v>
      </c>
      <c r="M143" t="s">
        <v>1079</v>
      </c>
      <c r="AC143" s="8"/>
      <c r="AD143" s="8"/>
    </row>
    <row r="144" spans="1:56" x14ac:dyDescent="0.2">
      <c r="A144">
        <v>602326</v>
      </c>
      <c r="G144" t="s">
        <v>1305</v>
      </c>
      <c r="H144" t="s">
        <v>1345</v>
      </c>
      <c r="I144" s="8" t="s">
        <v>1915</v>
      </c>
      <c r="L144" s="8" t="s">
        <v>1860</v>
      </c>
      <c r="AC144" s="8"/>
      <c r="AD144" s="8"/>
    </row>
    <row r="145" spans="1:56" x14ac:dyDescent="0.2">
      <c r="A145">
        <v>602327</v>
      </c>
      <c r="B145" t="str">
        <f>IF(OR($A140=$A145,ISBLANK($A145)),"",IF(ISERR(SEARCH("cell-based",E145)),IF(AND(ISERR(SEARCH("biochem",E145)),ISERR(SEARCH("protein",E145)),ISERR(SEARCH("nucleic",E145))),"",IF(ISERR(SEARCH("target",G145)),"Define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Define a Target componentNeed a Detector Role</v>
      </c>
      <c r="C145" t="s">
        <v>1006</v>
      </c>
      <c r="D145" s="11" t="s">
        <v>1924</v>
      </c>
      <c r="E145" t="s">
        <v>897</v>
      </c>
      <c r="F145" t="s">
        <v>1020</v>
      </c>
      <c r="G145" t="s">
        <v>1312</v>
      </c>
      <c r="H145" t="s">
        <v>1345</v>
      </c>
      <c r="I145" s="8" t="s">
        <v>1909</v>
      </c>
      <c r="L145" s="8" t="s">
        <v>1909</v>
      </c>
      <c r="N145" s="8" t="s">
        <v>1923</v>
      </c>
      <c r="O145" t="s">
        <v>886</v>
      </c>
      <c r="P145" t="s">
        <v>887</v>
      </c>
      <c r="Q145" t="s">
        <v>940</v>
      </c>
      <c r="R145" t="s">
        <v>851</v>
      </c>
      <c r="S145" t="s">
        <v>975</v>
      </c>
      <c r="T145" t="s">
        <v>890</v>
      </c>
      <c r="U145" t="s">
        <v>1038</v>
      </c>
      <c r="V145">
        <v>488</v>
      </c>
      <c r="W145">
        <v>530</v>
      </c>
      <c r="Y145" t="s">
        <v>1635</v>
      </c>
      <c r="Z145" s="8" t="s">
        <v>1693</v>
      </c>
      <c r="AA145">
        <v>30</v>
      </c>
      <c r="AB145" t="s">
        <v>1039</v>
      </c>
      <c r="AC145" s="8" t="s">
        <v>1904</v>
      </c>
      <c r="AD145" s="8" t="s">
        <v>79</v>
      </c>
      <c r="AE145" t="s">
        <v>840</v>
      </c>
      <c r="AF145" t="s">
        <v>876</v>
      </c>
      <c r="AG145" t="s">
        <v>858</v>
      </c>
      <c r="AH145">
        <v>1</v>
      </c>
      <c r="AI145">
        <v>1</v>
      </c>
      <c r="AJ145" t="s">
        <v>692</v>
      </c>
      <c r="AK145" t="s">
        <v>704</v>
      </c>
      <c r="AL145" t="s">
        <v>75</v>
      </c>
      <c r="AM145" t="s">
        <v>667</v>
      </c>
      <c r="AN145" t="s">
        <v>77</v>
      </c>
      <c r="AO145" t="s">
        <v>335</v>
      </c>
      <c r="AP145" t="s">
        <v>152</v>
      </c>
      <c r="AQ145" t="s">
        <v>143</v>
      </c>
      <c r="AR145" t="s">
        <v>495</v>
      </c>
      <c r="AS145" t="s">
        <v>694</v>
      </c>
      <c r="AT145" s="34" t="s">
        <v>337</v>
      </c>
      <c r="AU145" t="s">
        <v>76</v>
      </c>
      <c r="AV145" t="s">
        <v>695</v>
      </c>
      <c r="AW145" t="s">
        <v>696</v>
      </c>
      <c r="AX145" t="s">
        <v>697</v>
      </c>
      <c r="AY145" t="s">
        <v>705</v>
      </c>
      <c r="AZ145" t="s">
        <v>706</v>
      </c>
      <c r="BA145" t="s">
        <v>1</v>
      </c>
      <c r="BB145" t="s">
        <v>1</v>
      </c>
      <c r="BD145" s="8" t="s">
        <v>1746</v>
      </c>
    </row>
    <row r="146" spans="1:56" x14ac:dyDescent="0.2">
      <c r="A146">
        <v>602327</v>
      </c>
      <c r="C146" t="s">
        <v>930</v>
      </c>
      <c r="D146" s="11" t="s">
        <v>1916</v>
      </c>
      <c r="F146" t="s">
        <v>880</v>
      </c>
      <c r="G146" t="s">
        <v>967</v>
      </c>
      <c r="H146" t="s">
        <v>1548</v>
      </c>
      <c r="I146" s="8" t="s">
        <v>1919</v>
      </c>
      <c r="L146" s="8" t="s">
        <v>1996</v>
      </c>
      <c r="P146" t="s">
        <v>905</v>
      </c>
      <c r="Q146" t="s">
        <v>1081</v>
      </c>
      <c r="V146">
        <v>635</v>
      </c>
      <c r="W146">
        <v>665</v>
      </c>
      <c r="AC146" s="8"/>
      <c r="AD146" s="8"/>
    </row>
    <row r="147" spans="1:56" x14ac:dyDescent="0.2">
      <c r="A147">
        <v>602327</v>
      </c>
      <c r="G147" t="s">
        <v>1396</v>
      </c>
      <c r="H147" t="s">
        <v>1548</v>
      </c>
      <c r="I147" s="8" t="s">
        <v>1918</v>
      </c>
      <c r="J147">
        <v>1.5</v>
      </c>
      <c r="K147" t="s">
        <v>902</v>
      </c>
      <c r="L147" s="8" t="s">
        <v>1917</v>
      </c>
      <c r="M147" t="s">
        <v>1922</v>
      </c>
      <c r="AC147" s="8"/>
      <c r="AD147" s="8"/>
    </row>
    <row r="148" spans="1:56" x14ac:dyDescent="0.2">
      <c r="A148">
        <v>602327</v>
      </c>
      <c r="G148" t="s">
        <v>1326</v>
      </c>
      <c r="H148" t="s">
        <v>1548</v>
      </c>
      <c r="I148" s="8" t="s">
        <v>1920</v>
      </c>
      <c r="L148" s="8" t="s">
        <v>1997</v>
      </c>
      <c r="M148" t="s">
        <v>1079</v>
      </c>
      <c r="AC148" s="8"/>
      <c r="AD148" s="8"/>
    </row>
    <row r="149" spans="1:56" x14ac:dyDescent="0.2">
      <c r="A149">
        <v>602327</v>
      </c>
      <c r="G149" t="s">
        <v>1305</v>
      </c>
      <c r="H149" t="s">
        <v>1345</v>
      </c>
      <c r="I149" s="8" t="s">
        <v>1915</v>
      </c>
      <c r="L149" s="8" t="s">
        <v>1860</v>
      </c>
      <c r="AC149" s="8"/>
      <c r="AD149" s="8"/>
    </row>
    <row r="150" spans="1:56" x14ac:dyDescent="0.2">
      <c r="A150" t="s">
        <v>820</v>
      </c>
      <c r="B150" t="str">
        <f>IF(OR($A145=$A150,ISBLANK($A150)),"",IF(ISERR(SEARCH("cell-based",E150)),IF(AND(ISERR(SEARCH("biochem",E150)),ISERR(SEARCH("protein",E150)),ISERR(SEARCH("nucleic",E150))),"",IF(ISERR(SEARCH("target",G150)),"Define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Define a Target componentNeed a Detector Role</v>
      </c>
      <c r="C150" t="s">
        <v>1006</v>
      </c>
      <c r="D150" s="11" t="s">
        <v>1924</v>
      </c>
      <c r="E150" t="s">
        <v>897</v>
      </c>
      <c r="F150" t="s">
        <v>1020</v>
      </c>
      <c r="G150" t="s">
        <v>1312</v>
      </c>
      <c r="H150" t="s">
        <v>1345</v>
      </c>
      <c r="I150" s="8" t="s">
        <v>1909</v>
      </c>
      <c r="L150" s="8" t="s">
        <v>1909</v>
      </c>
      <c r="N150" s="8" t="s">
        <v>1923</v>
      </c>
      <c r="O150" t="s">
        <v>886</v>
      </c>
      <c r="P150" t="s">
        <v>887</v>
      </c>
      <c r="Q150" t="s">
        <v>940</v>
      </c>
      <c r="R150" t="s">
        <v>851</v>
      </c>
      <c r="S150" t="s">
        <v>975</v>
      </c>
      <c r="T150" t="s">
        <v>890</v>
      </c>
      <c r="U150" t="s">
        <v>1038</v>
      </c>
      <c r="V150">
        <v>488</v>
      </c>
      <c r="W150">
        <v>530</v>
      </c>
      <c r="Y150" t="s">
        <v>1614</v>
      </c>
      <c r="Z150" s="8" t="s">
        <v>1697</v>
      </c>
      <c r="AA150">
        <v>20</v>
      </c>
      <c r="AB150" t="s">
        <v>1348</v>
      </c>
      <c r="AC150" s="8" t="s">
        <v>1904</v>
      </c>
      <c r="AD150" s="8" t="s">
        <v>79</v>
      </c>
      <c r="AE150" t="s">
        <v>840</v>
      </c>
      <c r="AF150" t="s">
        <v>876</v>
      </c>
      <c r="AG150" t="s">
        <v>877</v>
      </c>
      <c r="AH150">
        <v>9</v>
      </c>
      <c r="AI150">
        <v>1</v>
      </c>
      <c r="AJ150" t="s">
        <v>692</v>
      </c>
      <c r="AK150" t="s">
        <v>704</v>
      </c>
      <c r="AL150" t="s">
        <v>75</v>
      </c>
      <c r="AM150" t="s">
        <v>667</v>
      </c>
      <c r="AN150" t="s">
        <v>77</v>
      </c>
      <c r="AO150" t="s">
        <v>335</v>
      </c>
      <c r="AP150" t="s">
        <v>152</v>
      </c>
      <c r="AQ150" t="s">
        <v>143</v>
      </c>
      <c r="AR150" t="s">
        <v>495</v>
      </c>
      <c r="AS150" t="s">
        <v>694</v>
      </c>
      <c r="AT150" s="34" t="s">
        <v>337</v>
      </c>
      <c r="AU150" t="s">
        <v>76</v>
      </c>
      <c r="AV150" t="s">
        <v>695</v>
      </c>
      <c r="AW150" t="s">
        <v>696</v>
      </c>
      <c r="AX150" t="s">
        <v>697</v>
      </c>
      <c r="AY150" t="s">
        <v>705</v>
      </c>
      <c r="AZ150" t="s">
        <v>706</v>
      </c>
      <c r="BA150" t="s">
        <v>1</v>
      </c>
      <c r="BB150" t="s">
        <v>1</v>
      </c>
      <c r="BD150" s="8" t="s">
        <v>1746</v>
      </c>
    </row>
    <row r="151" spans="1:56" x14ac:dyDescent="0.2">
      <c r="A151" t="s">
        <v>820</v>
      </c>
      <c r="C151" t="s">
        <v>930</v>
      </c>
      <c r="D151" s="11" t="s">
        <v>1916</v>
      </c>
      <c r="F151" t="s">
        <v>880</v>
      </c>
      <c r="G151" t="s">
        <v>967</v>
      </c>
      <c r="H151" t="s">
        <v>1548</v>
      </c>
      <c r="I151" s="8" t="s">
        <v>1919</v>
      </c>
      <c r="L151" s="8" t="s">
        <v>1996</v>
      </c>
      <c r="P151" t="s">
        <v>905</v>
      </c>
      <c r="Q151" t="s">
        <v>1081</v>
      </c>
      <c r="V151">
        <v>635</v>
      </c>
      <c r="W151">
        <v>665</v>
      </c>
      <c r="AC151" s="8"/>
      <c r="AD151" s="8"/>
    </row>
    <row r="152" spans="1:56" x14ac:dyDescent="0.2">
      <c r="A152" t="s">
        <v>820</v>
      </c>
      <c r="G152" t="s">
        <v>1396</v>
      </c>
      <c r="H152" t="s">
        <v>1548</v>
      </c>
      <c r="I152" s="8" t="s">
        <v>1918</v>
      </c>
      <c r="J152">
        <v>1.5</v>
      </c>
      <c r="K152" t="s">
        <v>902</v>
      </c>
      <c r="L152" s="8" t="s">
        <v>1917</v>
      </c>
      <c r="M152" t="s">
        <v>1922</v>
      </c>
      <c r="AC152" s="8"/>
      <c r="AD152" s="8"/>
    </row>
    <row r="153" spans="1:56" x14ac:dyDescent="0.2">
      <c r="A153" t="s">
        <v>820</v>
      </c>
      <c r="G153" t="s">
        <v>1326</v>
      </c>
      <c r="H153" t="s">
        <v>1548</v>
      </c>
      <c r="I153" s="8" t="s">
        <v>1920</v>
      </c>
      <c r="L153" s="8" t="s">
        <v>1997</v>
      </c>
      <c r="M153" t="s">
        <v>1079</v>
      </c>
      <c r="AC153" s="8"/>
      <c r="AD153" s="8"/>
    </row>
    <row r="154" spans="1:56" x14ac:dyDescent="0.2">
      <c r="A154" t="s">
        <v>820</v>
      </c>
      <c r="G154" t="s">
        <v>1305</v>
      </c>
      <c r="H154" t="s">
        <v>1345</v>
      </c>
      <c r="I154" s="8" t="s">
        <v>1915</v>
      </c>
      <c r="L154" s="8" t="s">
        <v>1860</v>
      </c>
      <c r="AC154" s="8"/>
      <c r="AD154" s="8"/>
    </row>
    <row r="155" spans="1:56" x14ac:dyDescent="0.2">
      <c r="A155" t="s">
        <v>691</v>
      </c>
      <c r="B155" t="str">
        <f>IF(OR($A150=$A155,ISBLANK($A155)),"",IF(ISERR(SEARCH("cell-based",E155)),IF(AND(ISERR(SEARCH("biochem",E155)),ISERR(SEARCH("protein",E155)),ISERR(SEARCH("nucleic",E155))),"",IF(ISERR(SEARCH("target",G155)),"Define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Define a Target componentNeed a Detector Role</v>
      </c>
      <c r="C155" t="s">
        <v>1006</v>
      </c>
      <c r="D155" s="11" t="s">
        <v>1907</v>
      </c>
      <c r="E155" t="s">
        <v>897</v>
      </c>
      <c r="F155" t="s">
        <v>1020</v>
      </c>
      <c r="G155" t="s">
        <v>1312</v>
      </c>
      <c r="H155" t="s">
        <v>1345</v>
      </c>
      <c r="I155" s="8" t="s">
        <v>1909</v>
      </c>
      <c r="L155" s="8" t="s">
        <v>1909</v>
      </c>
      <c r="N155" s="8" t="s">
        <v>1929</v>
      </c>
      <c r="O155" t="s">
        <v>886</v>
      </c>
      <c r="P155" t="s">
        <v>887</v>
      </c>
      <c r="Q155" t="s">
        <v>940</v>
      </c>
      <c r="R155" t="s">
        <v>851</v>
      </c>
      <c r="S155" t="s">
        <v>975</v>
      </c>
      <c r="T155" t="s">
        <v>890</v>
      </c>
      <c r="U155" t="s">
        <v>1038</v>
      </c>
      <c r="V155">
        <v>488</v>
      </c>
      <c r="W155">
        <v>530</v>
      </c>
      <c r="Y155" t="s">
        <v>1635</v>
      </c>
      <c r="Z155" s="8" t="s">
        <v>1693</v>
      </c>
      <c r="AA155">
        <v>30</v>
      </c>
      <c r="AB155" t="s">
        <v>1039</v>
      </c>
      <c r="AC155" s="8" t="s">
        <v>1905</v>
      </c>
      <c r="AD155" s="8" t="s">
        <v>79</v>
      </c>
      <c r="AE155" t="s">
        <v>840</v>
      </c>
      <c r="AF155" t="s">
        <v>876</v>
      </c>
      <c r="AG155" t="s">
        <v>895</v>
      </c>
      <c r="AH155">
        <v>1</v>
      </c>
      <c r="AI155">
        <v>1</v>
      </c>
      <c r="AJ155" t="s">
        <v>692</v>
      </c>
      <c r="AK155" t="s">
        <v>693</v>
      </c>
      <c r="AL155" t="s">
        <v>75</v>
      </c>
      <c r="AM155" t="s">
        <v>141</v>
      </c>
      <c r="AN155" t="s">
        <v>77</v>
      </c>
      <c r="AO155" t="s">
        <v>335</v>
      </c>
      <c r="AP155" t="s">
        <v>152</v>
      </c>
      <c r="AQ155" t="s">
        <v>143</v>
      </c>
      <c r="AR155" t="s">
        <v>495</v>
      </c>
      <c r="AS155" t="s">
        <v>694</v>
      </c>
      <c r="AT155" s="34" t="s">
        <v>337</v>
      </c>
      <c r="AU155" t="s">
        <v>76</v>
      </c>
      <c r="AV155" t="s">
        <v>695</v>
      </c>
      <c r="AW155" t="s">
        <v>696</v>
      </c>
      <c r="AX155" t="s">
        <v>697</v>
      </c>
      <c r="AY155" t="s">
        <v>698</v>
      </c>
      <c r="AZ155" t="s">
        <v>699</v>
      </c>
      <c r="BA155" t="s">
        <v>1</v>
      </c>
      <c r="BB155" t="s">
        <v>1</v>
      </c>
      <c r="BD155" s="8" t="s">
        <v>1746</v>
      </c>
    </row>
    <row r="156" spans="1:56" x14ac:dyDescent="0.2">
      <c r="A156" t="s">
        <v>691</v>
      </c>
      <c r="C156" t="s">
        <v>930</v>
      </c>
      <c r="D156" s="15" t="s">
        <v>1925</v>
      </c>
      <c r="F156" t="s">
        <v>880</v>
      </c>
      <c r="G156" t="s">
        <v>967</v>
      </c>
      <c r="H156" t="s">
        <v>1548</v>
      </c>
      <c r="I156" s="8" t="s">
        <v>1919</v>
      </c>
      <c r="L156" s="8" t="s">
        <v>1996</v>
      </c>
      <c r="P156" t="s">
        <v>905</v>
      </c>
      <c r="Q156" t="s">
        <v>1081</v>
      </c>
      <c r="V156">
        <v>635</v>
      </c>
      <c r="W156">
        <v>665</v>
      </c>
      <c r="AC156" s="8"/>
      <c r="AD156" s="8"/>
    </row>
    <row r="157" spans="1:56" x14ac:dyDescent="0.2">
      <c r="A157" t="s">
        <v>691</v>
      </c>
      <c r="G157" t="s">
        <v>1396</v>
      </c>
      <c r="H157" t="s">
        <v>1548</v>
      </c>
      <c r="I157" s="8" t="s">
        <v>1918</v>
      </c>
      <c r="J157">
        <v>1.5</v>
      </c>
      <c r="K157" t="s">
        <v>902</v>
      </c>
      <c r="L157" s="8" t="s">
        <v>1917</v>
      </c>
      <c r="M157" s="8" t="s">
        <v>1921</v>
      </c>
      <c r="AC157" s="8"/>
      <c r="AD157" s="8"/>
    </row>
    <row r="158" spans="1:56" x14ac:dyDescent="0.2">
      <c r="A158" t="s">
        <v>691</v>
      </c>
      <c r="G158" t="s">
        <v>1326</v>
      </c>
      <c r="H158" t="s">
        <v>1548</v>
      </c>
      <c r="I158" s="8" t="s">
        <v>1920</v>
      </c>
      <c r="L158" s="8" t="s">
        <v>1997</v>
      </c>
      <c r="M158" t="s">
        <v>1079</v>
      </c>
      <c r="AC158" s="8"/>
      <c r="AD158" s="8"/>
    </row>
    <row r="159" spans="1:56" x14ac:dyDescent="0.2">
      <c r="A159" t="s">
        <v>691</v>
      </c>
      <c r="G159" t="s">
        <v>1305</v>
      </c>
      <c r="H159" t="s">
        <v>1345</v>
      </c>
      <c r="I159" s="8" t="s">
        <v>1915</v>
      </c>
      <c r="L159" s="8" t="s">
        <v>1860</v>
      </c>
      <c r="AC159" s="8"/>
      <c r="AD159" s="8"/>
    </row>
    <row r="160" spans="1:56" x14ac:dyDescent="0.2">
      <c r="A160" t="s">
        <v>714</v>
      </c>
      <c r="B160" t="str">
        <f>IF(OR($A155=$A160,ISBLANK($A160)),"",IF(ISERR(SEARCH("cell-based",E160)),IF(AND(ISERR(SEARCH("biochem",E160)),ISERR(SEARCH("protein",E160)),ISERR(SEARCH("nucleic",E160))),"",IF(ISERR(SEARCH("target",G160)),"Define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Need a Detector Role</v>
      </c>
      <c r="AC160" s="8" t="s">
        <v>1905</v>
      </c>
      <c r="AD160" s="8" t="s">
        <v>79</v>
      </c>
      <c r="AE160" t="s">
        <v>840</v>
      </c>
      <c r="AF160" t="s">
        <v>876</v>
      </c>
      <c r="AG160" t="s">
        <v>1175</v>
      </c>
      <c r="AJ160" t="s">
        <v>692</v>
      </c>
      <c r="AK160" t="s">
        <v>693</v>
      </c>
      <c r="AL160" t="s">
        <v>75</v>
      </c>
      <c r="AM160" t="s">
        <v>141</v>
      </c>
      <c r="AN160" t="s">
        <v>77</v>
      </c>
      <c r="AO160" t="s">
        <v>335</v>
      </c>
      <c r="AP160" t="s">
        <v>152</v>
      </c>
      <c r="AQ160" t="s">
        <v>143</v>
      </c>
      <c r="AR160" t="s">
        <v>495</v>
      </c>
      <c r="AS160" t="s">
        <v>694</v>
      </c>
      <c r="AT160" s="34" t="s">
        <v>337</v>
      </c>
      <c r="AU160" t="s">
        <v>76</v>
      </c>
      <c r="AV160" t="s">
        <v>695</v>
      </c>
      <c r="AW160" t="s">
        <v>696</v>
      </c>
      <c r="AX160" t="s">
        <v>697</v>
      </c>
      <c r="AY160" t="s">
        <v>698</v>
      </c>
      <c r="AZ160" t="s">
        <v>699</v>
      </c>
      <c r="BA160" t="s">
        <v>1</v>
      </c>
      <c r="BB160" t="s">
        <v>1</v>
      </c>
      <c r="BD160" s="8" t="s">
        <v>1746</v>
      </c>
    </row>
    <row r="161" spans="1:56" x14ac:dyDescent="0.2">
      <c r="A161" t="s">
        <v>720</v>
      </c>
      <c r="B161" t="str">
        <f t="shared" si="0"/>
        <v>Define a Target componentNeed a Detector Role</v>
      </c>
      <c r="C161" t="s">
        <v>1006</v>
      </c>
      <c r="D161" s="11" t="s">
        <v>1907</v>
      </c>
      <c r="E161" t="s">
        <v>897</v>
      </c>
      <c r="F161" t="s">
        <v>1020</v>
      </c>
      <c r="G161" t="s">
        <v>1312</v>
      </c>
      <c r="H161" t="s">
        <v>1345</v>
      </c>
      <c r="I161" s="8" t="s">
        <v>1909</v>
      </c>
      <c r="L161" s="8" t="s">
        <v>1909</v>
      </c>
      <c r="N161" s="8" t="s">
        <v>1929</v>
      </c>
      <c r="O161" t="s">
        <v>886</v>
      </c>
      <c r="P161" t="s">
        <v>887</v>
      </c>
      <c r="Q161" t="s">
        <v>940</v>
      </c>
      <c r="R161" t="s">
        <v>851</v>
      </c>
      <c r="S161" t="s">
        <v>975</v>
      </c>
      <c r="T161" t="s">
        <v>890</v>
      </c>
      <c r="U161" t="s">
        <v>1038</v>
      </c>
      <c r="V161">
        <v>488</v>
      </c>
      <c r="W161">
        <v>530</v>
      </c>
      <c r="Y161" t="s">
        <v>1635</v>
      </c>
      <c r="Z161" s="8" t="s">
        <v>1693</v>
      </c>
      <c r="AA161">
        <v>30</v>
      </c>
      <c r="AB161" t="s">
        <v>1039</v>
      </c>
      <c r="AC161" s="8" t="s">
        <v>1905</v>
      </c>
      <c r="AD161" s="8" t="s">
        <v>79</v>
      </c>
      <c r="AE161" t="s">
        <v>840</v>
      </c>
      <c r="AF161" t="s">
        <v>876</v>
      </c>
      <c r="AG161" t="s">
        <v>895</v>
      </c>
      <c r="AH161">
        <v>1</v>
      </c>
      <c r="AI161">
        <v>1</v>
      </c>
      <c r="AJ161" t="s">
        <v>692</v>
      </c>
      <c r="AK161" t="s">
        <v>693</v>
      </c>
      <c r="AL161" t="s">
        <v>75</v>
      </c>
      <c r="AM161" t="s">
        <v>141</v>
      </c>
      <c r="AN161" t="s">
        <v>77</v>
      </c>
      <c r="AO161" t="s">
        <v>335</v>
      </c>
      <c r="AP161" t="s">
        <v>152</v>
      </c>
      <c r="AQ161" t="s">
        <v>143</v>
      </c>
      <c r="AR161" t="s">
        <v>495</v>
      </c>
      <c r="AS161" t="s">
        <v>694</v>
      </c>
      <c r="AT161" s="34" t="s">
        <v>337</v>
      </c>
      <c r="AU161" t="s">
        <v>76</v>
      </c>
      <c r="AV161" t="s">
        <v>695</v>
      </c>
      <c r="AW161" t="s">
        <v>696</v>
      </c>
      <c r="AX161" t="s">
        <v>697</v>
      </c>
      <c r="AY161" t="s">
        <v>698</v>
      </c>
      <c r="AZ161" t="s">
        <v>699</v>
      </c>
      <c r="BA161" t="s">
        <v>1</v>
      </c>
      <c r="BB161" t="s">
        <v>1</v>
      </c>
      <c r="BD161" s="8" t="s">
        <v>1746</v>
      </c>
    </row>
    <row r="162" spans="1:56" x14ac:dyDescent="0.2">
      <c r="A162" t="s">
        <v>720</v>
      </c>
      <c r="C162" t="s">
        <v>930</v>
      </c>
      <c r="D162" s="15" t="s">
        <v>1925</v>
      </c>
      <c r="F162" t="s">
        <v>880</v>
      </c>
      <c r="G162" t="s">
        <v>967</v>
      </c>
      <c r="H162" t="s">
        <v>1548</v>
      </c>
      <c r="I162" s="8" t="s">
        <v>1928</v>
      </c>
      <c r="L162" s="8" t="s">
        <v>1928</v>
      </c>
      <c r="P162" t="s">
        <v>905</v>
      </c>
      <c r="Q162" t="s">
        <v>1081</v>
      </c>
      <c r="V162">
        <v>635</v>
      </c>
      <c r="W162">
        <v>665</v>
      </c>
      <c r="AC162" s="8"/>
      <c r="AD162" s="8"/>
    </row>
    <row r="163" spans="1:56" x14ac:dyDescent="0.2">
      <c r="A163" t="s">
        <v>720</v>
      </c>
      <c r="G163" t="s">
        <v>1396</v>
      </c>
      <c r="H163" t="s">
        <v>1548</v>
      </c>
      <c r="I163" s="8" t="s">
        <v>1927</v>
      </c>
      <c r="J163">
        <v>375</v>
      </c>
      <c r="K163" t="s">
        <v>986</v>
      </c>
      <c r="L163" s="8" t="s">
        <v>1926</v>
      </c>
      <c r="M163" s="8" t="s">
        <v>1921</v>
      </c>
      <c r="AC163" s="8"/>
      <c r="AD163" s="8"/>
    </row>
    <row r="164" spans="1:56" x14ac:dyDescent="0.2">
      <c r="A164" t="s">
        <v>720</v>
      </c>
      <c r="G164" t="s">
        <v>1326</v>
      </c>
      <c r="H164" t="s">
        <v>1548</v>
      </c>
      <c r="I164" s="8" t="s">
        <v>1920</v>
      </c>
      <c r="L164" s="8" t="s">
        <v>1998</v>
      </c>
      <c r="M164" t="s">
        <v>1079</v>
      </c>
      <c r="AC164" s="8"/>
      <c r="AD164" s="8"/>
    </row>
    <row r="165" spans="1:56" x14ac:dyDescent="0.2">
      <c r="A165" t="s">
        <v>720</v>
      </c>
      <c r="G165" t="s">
        <v>1305</v>
      </c>
      <c r="H165" t="s">
        <v>1345</v>
      </c>
      <c r="I165" s="8" t="s">
        <v>1915</v>
      </c>
      <c r="L165" s="8" t="s">
        <v>1860</v>
      </c>
      <c r="AC165" s="8"/>
      <c r="AD165" s="8"/>
    </row>
    <row r="166" spans="1:56" x14ac:dyDescent="0.2">
      <c r="A166" t="s">
        <v>770</v>
      </c>
      <c r="B166" t="str">
        <f>IF(OR($A161=$A166,ISBLANK($A166)),"",IF(ISERR(SEARCH("cell-based",E166)),IF(AND(ISERR(SEARCH("biochem",E166)),ISERR(SEARCH("protein",E166)),ISERR(SEARCH("nucleic",E166))),"",IF(ISERR(SEARCH("target",G166)),"Define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Define a Target componentNeed a Detector Role</v>
      </c>
      <c r="C166" t="s">
        <v>1006</v>
      </c>
      <c r="D166" s="11" t="s">
        <v>1907</v>
      </c>
      <c r="E166" t="s">
        <v>897</v>
      </c>
      <c r="F166" t="s">
        <v>1020</v>
      </c>
      <c r="G166" t="s">
        <v>1312</v>
      </c>
      <c r="H166" t="s">
        <v>1345</v>
      </c>
      <c r="I166" s="8" t="s">
        <v>1909</v>
      </c>
      <c r="L166" s="8" t="s">
        <v>1909</v>
      </c>
      <c r="N166" s="8" t="s">
        <v>1929</v>
      </c>
      <c r="O166" t="s">
        <v>886</v>
      </c>
      <c r="P166" t="s">
        <v>887</v>
      </c>
      <c r="Q166" t="s">
        <v>940</v>
      </c>
      <c r="R166" t="s">
        <v>851</v>
      </c>
      <c r="S166" t="s">
        <v>975</v>
      </c>
      <c r="T166" t="s">
        <v>890</v>
      </c>
      <c r="U166" t="s">
        <v>1038</v>
      </c>
      <c r="V166">
        <v>488</v>
      </c>
      <c r="W166">
        <v>530</v>
      </c>
      <c r="Y166" t="s">
        <v>1635</v>
      </c>
      <c r="Z166" s="8" t="s">
        <v>1693</v>
      </c>
      <c r="AA166">
        <v>30</v>
      </c>
      <c r="AB166" t="s">
        <v>1039</v>
      </c>
      <c r="AC166" s="8" t="s">
        <v>1905</v>
      </c>
      <c r="AD166" s="8" t="s">
        <v>79</v>
      </c>
      <c r="AE166" t="s">
        <v>840</v>
      </c>
      <c r="AF166" t="s">
        <v>876</v>
      </c>
      <c r="AG166" t="s">
        <v>858</v>
      </c>
      <c r="AH166">
        <v>1</v>
      </c>
      <c r="AI166">
        <v>1</v>
      </c>
      <c r="AJ166" t="s">
        <v>692</v>
      </c>
      <c r="AK166" t="s">
        <v>693</v>
      </c>
      <c r="AL166" t="s">
        <v>75</v>
      </c>
      <c r="AM166" t="s">
        <v>141</v>
      </c>
      <c r="AN166" t="s">
        <v>77</v>
      </c>
      <c r="AO166" t="s">
        <v>335</v>
      </c>
      <c r="AP166" t="s">
        <v>152</v>
      </c>
      <c r="AQ166" t="s">
        <v>143</v>
      </c>
      <c r="AR166" t="s">
        <v>495</v>
      </c>
      <c r="AS166" t="s">
        <v>694</v>
      </c>
      <c r="AT166" s="34" t="s">
        <v>337</v>
      </c>
      <c r="AU166" t="s">
        <v>76</v>
      </c>
      <c r="AV166" t="s">
        <v>695</v>
      </c>
      <c r="AW166" t="s">
        <v>696</v>
      </c>
      <c r="AX166" t="s">
        <v>697</v>
      </c>
      <c r="AY166" t="s">
        <v>698</v>
      </c>
      <c r="AZ166" t="s">
        <v>699</v>
      </c>
      <c r="BA166" t="s">
        <v>1</v>
      </c>
      <c r="BB166" t="s">
        <v>1</v>
      </c>
      <c r="BD166" s="8" t="s">
        <v>1746</v>
      </c>
    </row>
    <row r="167" spans="1:56" x14ac:dyDescent="0.2">
      <c r="A167" t="s">
        <v>770</v>
      </c>
      <c r="C167" t="s">
        <v>930</v>
      </c>
      <c r="D167" s="15" t="s">
        <v>1925</v>
      </c>
      <c r="F167" t="s">
        <v>880</v>
      </c>
      <c r="G167" t="s">
        <v>967</v>
      </c>
      <c r="H167" t="s">
        <v>1548</v>
      </c>
      <c r="I167" s="8" t="s">
        <v>1928</v>
      </c>
      <c r="L167" s="8" t="s">
        <v>1928</v>
      </c>
      <c r="P167" t="s">
        <v>905</v>
      </c>
      <c r="Q167" t="s">
        <v>1081</v>
      </c>
      <c r="V167">
        <v>635</v>
      </c>
      <c r="W167">
        <v>665</v>
      </c>
      <c r="AC167" s="8"/>
      <c r="AD167" s="8"/>
    </row>
    <row r="168" spans="1:56" x14ac:dyDescent="0.2">
      <c r="A168" t="s">
        <v>770</v>
      </c>
      <c r="G168" t="s">
        <v>1396</v>
      </c>
      <c r="H168" t="s">
        <v>1548</v>
      </c>
      <c r="I168" s="8" t="s">
        <v>1927</v>
      </c>
      <c r="J168">
        <v>375</v>
      </c>
      <c r="K168" t="s">
        <v>986</v>
      </c>
      <c r="L168" s="8" t="s">
        <v>1926</v>
      </c>
      <c r="M168" s="8" t="s">
        <v>1921</v>
      </c>
      <c r="AC168" s="8"/>
      <c r="AD168" s="8"/>
    </row>
    <row r="169" spans="1:56" x14ac:dyDescent="0.2">
      <c r="A169" t="s">
        <v>770</v>
      </c>
      <c r="G169" t="s">
        <v>1326</v>
      </c>
      <c r="H169" t="s">
        <v>1548</v>
      </c>
      <c r="I169" s="8" t="s">
        <v>1920</v>
      </c>
      <c r="L169" s="8" t="s">
        <v>1998</v>
      </c>
      <c r="M169" t="s">
        <v>1079</v>
      </c>
      <c r="AC169" s="8"/>
      <c r="AD169" s="8"/>
    </row>
    <row r="170" spans="1:56" x14ac:dyDescent="0.2">
      <c r="A170" t="s">
        <v>770</v>
      </c>
      <c r="G170" t="s">
        <v>1305</v>
      </c>
      <c r="H170" t="s">
        <v>1345</v>
      </c>
      <c r="I170" s="8" t="s">
        <v>1915</v>
      </c>
      <c r="L170" s="8" t="s">
        <v>1860</v>
      </c>
      <c r="AC170" s="8"/>
      <c r="AD170" s="8"/>
    </row>
    <row r="171" spans="1:56" x14ac:dyDescent="0.2">
      <c r="A171" t="s">
        <v>782</v>
      </c>
      <c r="B171" t="str">
        <f>IF(OR($A166=$A171,ISBLANK($A171)),"",IF(ISERR(SEARCH("cell-based",E171)),IF(AND(ISERR(SEARCH("biochem",E171)),ISERR(SEARCH("protein",E171)),ISERR(SEARCH("nucleic",E171))),"",IF(ISERR(SEARCH("target",G171)),"Define a Target component","")),IF(ISERR(SEARCH("cell",G171)),"Define a Cell component",""))&amp;IF(ISERR(SEARCH("small-molecule",E171)),IF(ISBLANK(K171), "Need a Detector Role",""),"")&amp;IF(ISERR(SEARCH("fluorescence",L171)),"",IF(ISBLANK(S171), "Need Emission",IF(ISBLANK(R171), "Need Excitation","")))&amp;IF(ISERR(SEARCH("absorbance",L171)),"",IF(ISBLANK(T171), "Need Absorbance","")))</f>
        <v>Define a Target componentNeed a Detector Role</v>
      </c>
      <c r="C171" t="s">
        <v>1006</v>
      </c>
      <c r="D171" s="11" t="s">
        <v>1907</v>
      </c>
      <c r="E171" t="s">
        <v>897</v>
      </c>
      <c r="F171" t="s">
        <v>1020</v>
      </c>
      <c r="G171" t="s">
        <v>1312</v>
      </c>
      <c r="H171" t="s">
        <v>1345</v>
      </c>
      <c r="I171" s="8" t="s">
        <v>1909</v>
      </c>
      <c r="L171" s="8" t="s">
        <v>1909</v>
      </c>
      <c r="N171" s="8" t="s">
        <v>1929</v>
      </c>
      <c r="O171" t="s">
        <v>886</v>
      </c>
      <c r="P171" t="s">
        <v>887</v>
      </c>
      <c r="Q171" t="s">
        <v>940</v>
      </c>
      <c r="R171" t="s">
        <v>851</v>
      </c>
      <c r="S171" t="s">
        <v>975</v>
      </c>
      <c r="T171" t="s">
        <v>890</v>
      </c>
      <c r="U171" t="s">
        <v>1038</v>
      </c>
      <c r="V171">
        <v>488</v>
      </c>
      <c r="W171">
        <v>530</v>
      </c>
      <c r="Y171" t="s">
        <v>1614</v>
      </c>
      <c r="Z171" s="8" t="s">
        <v>1697</v>
      </c>
      <c r="AA171">
        <v>20</v>
      </c>
      <c r="AB171" t="s">
        <v>1348</v>
      </c>
      <c r="AC171" s="8" t="s">
        <v>1905</v>
      </c>
      <c r="AD171" s="8" t="s">
        <v>79</v>
      </c>
      <c r="AE171" t="s">
        <v>840</v>
      </c>
      <c r="AF171" t="s">
        <v>876</v>
      </c>
      <c r="AG171" t="s">
        <v>858</v>
      </c>
      <c r="AH171">
        <v>9</v>
      </c>
      <c r="AI171">
        <v>1</v>
      </c>
      <c r="AJ171" t="s">
        <v>692</v>
      </c>
      <c r="AK171" t="s">
        <v>693</v>
      </c>
      <c r="AL171" t="s">
        <v>75</v>
      </c>
      <c r="AM171" t="s">
        <v>141</v>
      </c>
      <c r="AN171" t="s">
        <v>77</v>
      </c>
      <c r="AO171" t="s">
        <v>335</v>
      </c>
      <c r="AP171" t="s">
        <v>152</v>
      </c>
      <c r="AQ171" t="s">
        <v>143</v>
      </c>
      <c r="AR171" t="s">
        <v>495</v>
      </c>
      <c r="AS171" t="s">
        <v>694</v>
      </c>
      <c r="AT171" s="34" t="s">
        <v>337</v>
      </c>
      <c r="AU171" t="s">
        <v>76</v>
      </c>
      <c r="AV171" t="s">
        <v>695</v>
      </c>
      <c r="AW171" t="s">
        <v>696</v>
      </c>
      <c r="AX171" t="s">
        <v>697</v>
      </c>
      <c r="AY171" t="s">
        <v>698</v>
      </c>
      <c r="AZ171" t="s">
        <v>699</v>
      </c>
      <c r="BA171" t="s">
        <v>1</v>
      </c>
      <c r="BB171" t="s">
        <v>1</v>
      </c>
      <c r="BD171" s="8" t="s">
        <v>1746</v>
      </c>
    </row>
    <row r="172" spans="1:56" x14ac:dyDescent="0.2">
      <c r="A172" t="s">
        <v>782</v>
      </c>
      <c r="C172" t="s">
        <v>930</v>
      </c>
      <c r="D172" s="15" t="s">
        <v>1925</v>
      </c>
      <c r="F172" t="s">
        <v>880</v>
      </c>
      <c r="G172" t="s">
        <v>967</v>
      </c>
      <c r="H172" t="s">
        <v>1548</v>
      </c>
      <c r="I172" s="8" t="s">
        <v>1928</v>
      </c>
      <c r="L172" s="8" t="s">
        <v>1928</v>
      </c>
      <c r="P172" t="s">
        <v>905</v>
      </c>
      <c r="Q172" t="s">
        <v>1081</v>
      </c>
      <c r="V172">
        <v>635</v>
      </c>
      <c r="W172">
        <v>665</v>
      </c>
      <c r="AC172" s="8"/>
      <c r="AD172" s="8"/>
    </row>
    <row r="173" spans="1:56" x14ac:dyDescent="0.2">
      <c r="A173" t="s">
        <v>782</v>
      </c>
      <c r="G173" t="s">
        <v>1396</v>
      </c>
      <c r="H173" t="s">
        <v>1548</v>
      </c>
      <c r="I173" s="8" t="s">
        <v>1927</v>
      </c>
      <c r="J173">
        <v>375</v>
      </c>
      <c r="K173" t="s">
        <v>986</v>
      </c>
      <c r="L173" s="8" t="s">
        <v>1926</v>
      </c>
      <c r="M173" s="8" t="s">
        <v>1921</v>
      </c>
      <c r="AC173" s="8"/>
      <c r="AD173" s="8"/>
    </row>
    <row r="174" spans="1:56" x14ac:dyDescent="0.2">
      <c r="A174" t="s">
        <v>782</v>
      </c>
      <c r="G174" t="s">
        <v>1326</v>
      </c>
      <c r="H174" t="s">
        <v>1548</v>
      </c>
      <c r="I174" s="8" t="s">
        <v>1920</v>
      </c>
      <c r="L174" s="8" t="s">
        <v>1998</v>
      </c>
      <c r="M174" t="s">
        <v>1079</v>
      </c>
      <c r="AC174" s="8"/>
      <c r="AD174" s="8"/>
    </row>
    <row r="175" spans="1:56" x14ac:dyDescent="0.2">
      <c r="A175" t="s">
        <v>782</v>
      </c>
      <c r="G175" t="s">
        <v>1305</v>
      </c>
      <c r="H175" t="s">
        <v>1345</v>
      </c>
      <c r="I175" s="8" t="s">
        <v>1915</v>
      </c>
      <c r="L175" s="8" t="s">
        <v>1860</v>
      </c>
      <c r="AC175" s="8"/>
      <c r="AD175" s="8"/>
    </row>
    <row r="176" spans="1:56" x14ac:dyDescent="0.2">
      <c r="A176" t="s">
        <v>792</v>
      </c>
      <c r="B176" t="str">
        <f>IF(OR($A171=$A176,ISBLANK($A176)),"",IF(ISERR(SEARCH("cell-based",E176)),IF(AND(ISERR(SEARCH("biochem",E176)),ISERR(SEARCH("protein",E176)),ISERR(SEARCH("nucleic",E176))),"",IF(ISERR(SEARCH("target",G176)),"Define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Define a Target componentNeed a Detector Role</v>
      </c>
      <c r="C176" t="s">
        <v>1006</v>
      </c>
      <c r="D176" s="11" t="s">
        <v>1907</v>
      </c>
      <c r="E176" t="s">
        <v>897</v>
      </c>
      <c r="F176" t="s">
        <v>1020</v>
      </c>
      <c r="G176" t="s">
        <v>1312</v>
      </c>
      <c r="H176" t="s">
        <v>1345</v>
      </c>
      <c r="I176" s="8" t="s">
        <v>1909</v>
      </c>
      <c r="L176" s="8" t="s">
        <v>1909</v>
      </c>
      <c r="N176" s="8" t="s">
        <v>1929</v>
      </c>
      <c r="O176" t="s">
        <v>886</v>
      </c>
      <c r="P176" t="s">
        <v>887</v>
      </c>
      <c r="Q176" t="s">
        <v>940</v>
      </c>
      <c r="R176" t="s">
        <v>851</v>
      </c>
      <c r="S176" t="s">
        <v>975</v>
      </c>
      <c r="T176" t="s">
        <v>890</v>
      </c>
      <c r="U176" t="s">
        <v>1038</v>
      </c>
      <c r="V176">
        <v>488</v>
      </c>
      <c r="W176">
        <v>530</v>
      </c>
      <c r="Y176" t="s">
        <v>1635</v>
      </c>
      <c r="Z176" s="8" t="s">
        <v>1693</v>
      </c>
      <c r="AA176">
        <v>30</v>
      </c>
      <c r="AB176" t="s">
        <v>1039</v>
      </c>
      <c r="AC176" s="8" t="s">
        <v>1905</v>
      </c>
      <c r="AD176" s="8" t="s">
        <v>79</v>
      </c>
      <c r="AE176" t="s">
        <v>840</v>
      </c>
      <c r="AF176" t="s">
        <v>876</v>
      </c>
      <c r="AG176" t="s">
        <v>858</v>
      </c>
      <c r="AH176">
        <v>1</v>
      </c>
      <c r="AI176">
        <v>1</v>
      </c>
      <c r="AJ176" t="s">
        <v>692</v>
      </c>
      <c r="AK176" t="s">
        <v>693</v>
      </c>
      <c r="AL176" t="s">
        <v>75</v>
      </c>
      <c r="AM176" t="s">
        <v>141</v>
      </c>
      <c r="AN176" t="s">
        <v>77</v>
      </c>
      <c r="AO176" t="s">
        <v>335</v>
      </c>
      <c r="AP176" t="s">
        <v>152</v>
      </c>
      <c r="AQ176" t="s">
        <v>143</v>
      </c>
      <c r="AR176" t="s">
        <v>495</v>
      </c>
      <c r="AS176" t="s">
        <v>694</v>
      </c>
      <c r="AT176" s="34" t="s">
        <v>337</v>
      </c>
      <c r="AU176" t="s">
        <v>76</v>
      </c>
      <c r="AV176" t="s">
        <v>695</v>
      </c>
      <c r="AW176" t="s">
        <v>696</v>
      </c>
      <c r="AX176" t="s">
        <v>697</v>
      </c>
      <c r="AY176" t="s">
        <v>698</v>
      </c>
      <c r="AZ176" t="s">
        <v>699</v>
      </c>
      <c r="BA176" t="s">
        <v>1</v>
      </c>
      <c r="BB176" t="s">
        <v>1</v>
      </c>
      <c r="BD176" s="8" t="s">
        <v>1746</v>
      </c>
    </row>
    <row r="177" spans="1:56" x14ac:dyDescent="0.2">
      <c r="A177" t="s">
        <v>792</v>
      </c>
      <c r="C177" t="s">
        <v>930</v>
      </c>
      <c r="D177" s="15" t="s">
        <v>1925</v>
      </c>
      <c r="F177" t="s">
        <v>880</v>
      </c>
      <c r="G177" t="s">
        <v>967</v>
      </c>
      <c r="H177" t="s">
        <v>1548</v>
      </c>
      <c r="I177" s="8" t="s">
        <v>1928</v>
      </c>
      <c r="L177" s="8" t="s">
        <v>1928</v>
      </c>
      <c r="P177" t="s">
        <v>905</v>
      </c>
      <c r="Q177" t="s">
        <v>1081</v>
      </c>
      <c r="V177">
        <v>635</v>
      </c>
      <c r="W177">
        <v>665</v>
      </c>
      <c r="AC177" s="8"/>
      <c r="AD177" s="8"/>
    </row>
    <row r="178" spans="1:56" x14ac:dyDescent="0.2">
      <c r="A178" t="s">
        <v>792</v>
      </c>
      <c r="G178" t="s">
        <v>1396</v>
      </c>
      <c r="H178" t="s">
        <v>1548</v>
      </c>
      <c r="I178" s="8" t="s">
        <v>1927</v>
      </c>
      <c r="J178">
        <v>375</v>
      </c>
      <c r="K178" t="s">
        <v>986</v>
      </c>
      <c r="L178" s="8" t="s">
        <v>1926</v>
      </c>
      <c r="M178" s="8" t="s">
        <v>1921</v>
      </c>
      <c r="AC178" s="8"/>
      <c r="AD178" s="8"/>
    </row>
    <row r="179" spans="1:56" x14ac:dyDescent="0.2">
      <c r="A179" t="s">
        <v>792</v>
      </c>
      <c r="G179" t="s">
        <v>1326</v>
      </c>
      <c r="H179" t="s">
        <v>1548</v>
      </c>
      <c r="I179" s="8" t="s">
        <v>1920</v>
      </c>
      <c r="L179" s="8" t="s">
        <v>1998</v>
      </c>
      <c r="M179" t="s">
        <v>1079</v>
      </c>
      <c r="AC179" s="8"/>
      <c r="AD179" s="8"/>
    </row>
    <row r="180" spans="1:56" x14ac:dyDescent="0.2">
      <c r="A180" t="s">
        <v>792</v>
      </c>
      <c r="G180" t="s">
        <v>1305</v>
      </c>
      <c r="H180" t="s">
        <v>1345</v>
      </c>
      <c r="I180" s="8" t="s">
        <v>1915</v>
      </c>
      <c r="L180" s="8" t="s">
        <v>1860</v>
      </c>
      <c r="AC180" s="8"/>
      <c r="AD180" s="8"/>
    </row>
    <row r="181" spans="1:56" x14ac:dyDescent="0.2">
      <c r="A181" t="s">
        <v>793</v>
      </c>
      <c r="B181" t="str">
        <f>IF(OR($A176=$A181,ISBLANK($A181)),"",IF(ISERR(SEARCH("cell-based",E181)),IF(AND(ISERR(SEARCH("biochem",E181)),ISERR(SEARCH("protein",E181)),ISERR(SEARCH("nucleic",E181))),"",IF(ISERR(SEARCH("target",G181)),"Define a Target component","")),IF(ISERR(SEARCH("cell",G181)),"Define a Cell component",""))&amp;IF(ISERR(SEARCH("small-molecule",E181)),IF(ISBLANK(K181), "Need a Detector Role",""),"")&amp;IF(ISERR(SEARCH("fluorescence",L181)),"",IF(ISBLANK(S181), "Need Emission",IF(ISBLANK(R181), "Need Excitation","")))&amp;IF(ISERR(SEARCH("absorbance",L181)),"",IF(ISBLANK(T181), "Need Absorbance","")))</f>
        <v>Define a Target componentNeed a Detector Role</v>
      </c>
      <c r="C181" t="s">
        <v>1006</v>
      </c>
      <c r="D181" s="11" t="s">
        <v>1907</v>
      </c>
      <c r="E181" t="s">
        <v>897</v>
      </c>
      <c r="F181" t="s">
        <v>1020</v>
      </c>
      <c r="G181" t="s">
        <v>1312</v>
      </c>
      <c r="H181" t="s">
        <v>1345</v>
      </c>
      <c r="I181" s="8" t="s">
        <v>1909</v>
      </c>
      <c r="L181" s="8" t="s">
        <v>1909</v>
      </c>
      <c r="N181" s="8" t="s">
        <v>1929</v>
      </c>
      <c r="O181" t="s">
        <v>886</v>
      </c>
      <c r="P181" t="s">
        <v>887</v>
      </c>
      <c r="Q181" t="s">
        <v>940</v>
      </c>
      <c r="R181" t="s">
        <v>851</v>
      </c>
      <c r="S181" t="s">
        <v>975</v>
      </c>
      <c r="T181" t="s">
        <v>890</v>
      </c>
      <c r="U181" t="s">
        <v>1038</v>
      </c>
      <c r="V181">
        <v>488</v>
      </c>
      <c r="W181">
        <v>530</v>
      </c>
      <c r="Y181" t="s">
        <v>1614</v>
      </c>
      <c r="Z181" s="8" t="s">
        <v>1697</v>
      </c>
      <c r="AA181">
        <v>20</v>
      </c>
      <c r="AB181" t="s">
        <v>1348</v>
      </c>
      <c r="AC181" s="8" t="s">
        <v>1905</v>
      </c>
      <c r="AD181" s="8" t="s">
        <v>79</v>
      </c>
      <c r="AE181" t="s">
        <v>840</v>
      </c>
      <c r="AF181" t="s">
        <v>876</v>
      </c>
      <c r="AG181" t="s">
        <v>858</v>
      </c>
      <c r="AH181">
        <v>9</v>
      </c>
      <c r="AI181">
        <v>1</v>
      </c>
      <c r="AJ181" t="s">
        <v>692</v>
      </c>
      <c r="AK181" t="s">
        <v>693</v>
      </c>
      <c r="AL181" t="s">
        <v>75</v>
      </c>
      <c r="AM181" t="s">
        <v>141</v>
      </c>
      <c r="AN181" t="s">
        <v>77</v>
      </c>
      <c r="AO181" t="s">
        <v>335</v>
      </c>
      <c r="AP181" t="s">
        <v>152</v>
      </c>
      <c r="AQ181" t="s">
        <v>143</v>
      </c>
      <c r="AR181" t="s">
        <v>495</v>
      </c>
      <c r="AS181" t="s">
        <v>694</v>
      </c>
      <c r="AT181" s="34" t="s">
        <v>337</v>
      </c>
      <c r="AU181" t="s">
        <v>76</v>
      </c>
      <c r="AV181" t="s">
        <v>695</v>
      </c>
      <c r="AW181" t="s">
        <v>696</v>
      </c>
      <c r="AX181" t="s">
        <v>697</v>
      </c>
      <c r="AY181" t="s">
        <v>698</v>
      </c>
      <c r="AZ181" t="s">
        <v>699</v>
      </c>
      <c r="BA181" t="s">
        <v>1</v>
      </c>
      <c r="BB181" t="s">
        <v>1</v>
      </c>
      <c r="BD181" s="8" t="s">
        <v>1746</v>
      </c>
    </row>
    <row r="182" spans="1:56" x14ac:dyDescent="0.2">
      <c r="A182" t="s">
        <v>793</v>
      </c>
      <c r="C182" t="s">
        <v>930</v>
      </c>
      <c r="D182" s="15" t="s">
        <v>1925</v>
      </c>
      <c r="F182" t="s">
        <v>880</v>
      </c>
      <c r="G182" t="s">
        <v>967</v>
      </c>
      <c r="H182" t="s">
        <v>1548</v>
      </c>
      <c r="I182" s="8" t="s">
        <v>1928</v>
      </c>
      <c r="L182" s="8" t="s">
        <v>1928</v>
      </c>
      <c r="P182" t="s">
        <v>905</v>
      </c>
      <c r="Q182" t="s">
        <v>1081</v>
      </c>
      <c r="V182">
        <v>635</v>
      </c>
      <c r="W182">
        <v>665</v>
      </c>
      <c r="AC182" s="8"/>
      <c r="AD182" s="8"/>
    </row>
    <row r="183" spans="1:56" x14ac:dyDescent="0.2">
      <c r="A183" t="s">
        <v>793</v>
      </c>
      <c r="G183" t="s">
        <v>1396</v>
      </c>
      <c r="H183" t="s">
        <v>1548</v>
      </c>
      <c r="I183" s="8" t="s">
        <v>1927</v>
      </c>
      <c r="J183">
        <v>375</v>
      </c>
      <c r="K183" t="s">
        <v>986</v>
      </c>
      <c r="L183" s="8" t="s">
        <v>1926</v>
      </c>
      <c r="M183" s="8" t="s">
        <v>1921</v>
      </c>
      <c r="AC183" s="8"/>
      <c r="AD183" s="8"/>
    </row>
    <row r="184" spans="1:56" x14ac:dyDescent="0.2">
      <c r="A184" t="s">
        <v>793</v>
      </c>
      <c r="G184" t="s">
        <v>1326</v>
      </c>
      <c r="H184" t="s">
        <v>1548</v>
      </c>
      <c r="I184" s="8" t="s">
        <v>1920</v>
      </c>
      <c r="L184" s="8" t="s">
        <v>1998</v>
      </c>
      <c r="M184" t="s">
        <v>1079</v>
      </c>
      <c r="AC184" s="8"/>
      <c r="AD184" s="8"/>
    </row>
    <row r="185" spans="1:56" x14ac:dyDescent="0.2">
      <c r="A185" t="s">
        <v>793</v>
      </c>
      <c r="G185" t="s">
        <v>1305</v>
      </c>
      <c r="H185" t="s">
        <v>1345</v>
      </c>
      <c r="I185" s="8" t="s">
        <v>1915</v>
      </c>
      <c r="L185" s="8" t="s">
        <v>1860</v>
      </c>
      <c r="AC185" s="8"/>
      <c r="AD185" s="8"/>
    </row>
    <row r="186" spans="1:56" x14ac:dyDescent="0.2">
      <c r="A186">
        <v>624245</v>
      </c>
      <c r="B186" t="str">
        <f>IF(OR($A181=$A186,ISBLANK($A186)),"",IF(ISERR(SEARCH("cell-based",E186)),IF(AND(ISERR(SEARCH("biochem",E186)),ISERR(SEARCH("protein",E186)),ISERR(SEARCH("nucleic",E186))),"",IF(ISERR(SEARCH("target",G186)),"Define a Target component","")),IF(ISERR(SEARCH("cell",G186)),"Define a Cell component",""))&amp;IF(ISERR(SEARCH("small-molecule",E186)),IF(ISBLANK(K186), "Need a Detector Role",""),"")&amp;IF(ISERR(SEARCH("fluorescence",L186)),"",IF(ISBLANK(S186), "Need Emission",IF(ISBLANK(R186), "Need Excitation","")))&amp;IF(ISERR(SEARCH("absorbance",L186)),"",IF(ISBLANK(T186), "Need Absorbance","")))</f>
        <v>Define a Target componentNeed a Detector Role</v>
      </c>
      <c r="C186" t="s">
        <v>1006</v>
      </c>
      <c r="D186" s="11" t="s">
        <v>1907</v>
      </c>
      <c r="E186" t="s">
        <v>897</v>
      </c>
      <c r="F186" t="s">
        <v>1020</v>
      </c>
      <c r="G186" t="s">
        <v>1312</v>
      </c>
      <c r="H186" t="s">
        <v>1345</v>
      </c>
      <c r="I186" s="8" t="s">
        <v>1909</v>
      </c>
      <c r="L186" s="8" t="s">
        <v>1909</v>
      </c>
      <c r="N186" s="8" t="s">
        <v>1929</v>
      </c>
      <c r="O186" t="s">
        <v>886</v>
      </c>
      <c r="P186" t="s">
        <v>887</v>
      </c>
      <c r="Q186" t="s">
        <v>940</v>
      </c>
      <c r="R186" t="s">
        <v>851</v>
      </c>
      <c r="S186" t="s">
        <v>975</v>
      </c>
      <c r="T186" t="s">
        <v>890</v>
      </c>
      <c r="U186" t="s">
        <v>1038</v>
      </c>
      <c r="V186">
        <v>488</v>
      </c>
      <c r="W186">
        <v>530</v>
      </c>
      <c r="Y186" t="s">
        <v>1614</v>
      </c>
      <c r="Z186" s="8" t="s">
        <v>1697</v>
      </c>
      <c r="AA186">
        <v>20</v>
      </c>
      <c r="AB186" t="s">
        <v>1348</v>
      </c>
      <c r="AC186" s="8" t="s">
        <v>1905</v>
      </c>
      <c r="AD186" s="8" t="s">
        <v>79</v>
      </c>
      <c r="AE186" t="s">
        <v>840</v>
      </c>
      <c r="AF186" t="s">
        <v>876</v>
      </c>
      <c r="AG186" t="s">
        <v>877</v>
      </c>
      <c r="AH186">
        <v>9</v>
      </c>
      <c r="AI186">
        <v>1</v>
      </c>
      <c r="AJ186" t="s">
        <v>692</v>
      </c>
      <c r="AK186" t="s">
        <v>693</v>
      </c>
      <c r="AL186" t="s">
        <v>75</v>
      </c>
      <c r="AM186" t="s">
        <v>141</v>
      </c>
      <c r="AN186" t="s">
        <v>77</v>
      </c>
      <c r="AO186" t="s">
        <v>335</v>
      </c>
      <c r="AP186" t="s">
        <v>152</v>
      </c>
      <c r="AQ186" t="s">
        <v>143</v>
      </c>
      <c r="AR186" t="s">
        <v>495</v>
      </c>
      <c r="AS186" t="s">
        <v>694</v>
      </c>
      <c r="AT186" s="34" t="s">
        <v>337</v>
      </c>
      <c r="AU186" t="s">
        <v>76</v>
      </c>
      <c r="AV186" t="s">
        <v>695</v>
      </c>
      <c r="AW186" t="s">
        <v>696</v>
      </c>
      <c r="AX186" t="s">
        <v>697</v>
      </c>
      <c r="AY186" t="s">
        <v>698</v>
      </c>
      <c r="AZ186" t="s">
        <v>699</v>
      </c>
      <c r="BA186" t="s">
        <v>1</v>
      </c>
      <c r="BB186" t="s">
        <v>1</v>
      </c>
      <c r="BD186" s="8" t="s">
        <v>1746</v>
      </c>
    </row>
    <row r="187" spans="1:56" x14ac:dyDescent="0.2">
      <c r="A187">
        <v>624245</v>
      </c>
      <c r="C187" t="s">
        <v>930</v>
      </c>
      <c r="D187" s="15" t="s">
        <v>1925</v>
      </c>
      <c r="F187" t="s">
        <v>880</v>
      </c>
      <c r="G187" t="s">
        <v>967</v>
      </c>
      <c r="H187" t="s">
        <v>1548</v>
      </c>
      <c r="I187" s="8" t="s">
        <v>1928</v>
      </c>
      <c r="L187" s="8" t="s">
        <v>1928</v>
      </c>
      <c r="P187" t="s">
        <v>905</v>
      </c>
      <c r="Q187" t="s">
        <v>1081</v>
      </c>
      <c r="V187">
        <v>635</v>
      </c>
      <c r="W187">
        <v>665</v>
      </c>
      <c r="AC187" s="8"/>
      <c r="AD187" s="8"/>
      <c r="AT187" s="34"/>
    </row>
    <row r="188" spans="1:56" x14ac:dyDescent="0.2">
      <c r="A188">
        <v>624245</v>
      </c>
      <c r="G188" t="s">
        <v>1396</v>
      </c>
      <c r="H188" t="s">
        <v>1548</v>
      </c>
      <c r="I188" s="8" t="s">
        <v>1927</v>
      </c>
      <c r="J188">
        <v>375</v>
      </c>
      <c r="K188" t="s">
        <v>986</v>
      </c>
      <c r="L188" s="8" t="s">
        <v>1926</v>
      </c>
      <c r="M188" s="8" t="s">
        <v>1921</v>
      </c>
      <c r="AC188" s="8"/>
      <c r="AD188" s="8"/>
      <c r="AT188" s="34"/>
    </row>
    <row r="189" spans="1:56" x14ac:dyDescent="0.2">
      <c r="A189">
        <v>624245</v>
      </c>
      <c r="G189" t="s">
        <v>1326</v>
      </c>
      <c r="H189" t="s">
        <v>1548</v>
      </c>
      <c r="I189" s="8" t="s">
        <v>1920</v>
      </c>
      <c r="L189" s="8" t="s">
        <v>1998</v>
      </c>
      <c r="M189" t="s">
        <v>1079</v>
      </c>
      <c r="AC189" s="8"/>
      <c r="AD189" s="8"/>
      <c r="AT189" s="34"/>
    </row>
    <row r="190" spans="1:56" x14ac:dyDescent="0.2">
      <c r="A190">
        <v>624245</v>
      </c>
      <c r="G190" t="s">
        <v>1305</v>
      </c>
      <c r="H190" t="s">
        <v>1345</v>
      </c>
      <c r="I190" s="8" t="s">
        <v>1915</v>
      </c>
      <c r="L190" s="8" t="s">
        <v>1860</v>
      </c>
      <c r="AC190" s="8"/>
      <c r="AD190" s="8"/>
      <c r="AT190" s="34"/>
    </row>
    <row r="191" spans="1:56" x14ac:dyDescent="0.2">
      <c r="A191">
        <v>602304</v>
      </c>
      <c r="B191" t="str">
        <f>IF(OR($A186=$A191,ISBLANK($A191)),"",IF(ISERR(SEARCH("cell-based",E191)),IF(AND(ISERR(SEARCH("biochem",E191)),ISERR(SEARCH("protein",E191)),ISERR(SEARCH("nucleic",E191))),"",IF(ISERR(SEARCH("target",G191)),"Define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Define a Cell component</v>
      </c>
      <c r="C191" t="s">
        <v>840</v>
      </c>
      <c r="D191" s="8" t="s">
        <v>1933</v>
      </c>
      <c r="E191" t="s">
        <v>931</v>
      </c>
      <c r="F191" t="s">
        <v>1075</v>
      </c>
      <c r="G191" t="s">
        <v>1129</v>
      </c>
      <c r="H191" t="s">
        <v>1345</v>
      </c>
      <c r="I191" s="8" t="s">
        <v>1948</v>
      </c>
      <c r="J191">
        <v>50</v>
      </c>
      <c r="K191" t="s">
        <v>902</v>
      </c>
      <c r="L191" t="s">
        <v>1937</v>
      </c>
      <c r="M191" t="s">
        <v>1224</v>
      </c>
      <c r="N191" t="s">
        <v>1937</v>
      </c>
      <c r="O191" t="s">
        <v>886</v>
      </c>
      <c r="P191" t="s">
        <v>887</v>
      </c>
      <c r="Q191" t="s">
        <v>940</v>
      </c>
      <c r="R191" t="s">
        <v>870</v>
      </c>
      <c r="S191" t="s">
        <v>975</v>
      </c>
      <c r="T191" t="s">
        <v>942</v>
      </c>
      <c r="U191" t="s">
        <v>1071</v>
      </c>
      <c r="V191">
        <v>488</v>
      </c>
      <c r="W191">
        <v>530</v>
      </c>
      <c r="Y191" t="s">
        <v>1614</v>
      </c>
      <c r="Z191" t="s">
        <v>1697</v>
      </c>
      <c r="AA191">
        <v>100</v>
      </c>
      <c r="AB191" t="s">
        <v>1348</v>
      </c>
      <c r="AC191" t="s">
        <v>1931</v>
      </c>
      <c r="AD191" t="s">
        <v>1932</v>
      </c>
      <c r="AE191" t="s">
        <v>840</v>
      </c>
      <c r="AF191" t="s">
        <v>876</v>
      </c>
      <c r="AG191" t="s">
        <v>929</v>
      </c>
      <c r="AH191">
        <v>8</v>
      </c>
      <c r="AI191">
        <v>2</v>
      </c>
      <c r="AJ191" t="s">
        <v>614</v>
      </c>
      <c r="AK191" t="s">
        <v>788</v>
      </c>
      <c r="AL191" t="s">
        <v>111</v>
      </c>
      <c r="AM191" t="s">
        <v>141</v>
      </c>
      <c r="AN191" t="s">
        <v>77</v>
      </c>
      <c r="AO191" t="s">
        <v>335</v>
      </c>
      <c r="AP191" t="s">
        <v>289</v>
      </c>
      <c r="AQ191" t="s">
        <v>235</v>
      </c>
      <c r="AR191" t="s">
        <v>616</v>
      </c>
      <c r="AS191" s="8" t="s">
        <v>1930</v>
      </c>
      <c r="AT191" t="s">
        <v>337</v>
      </c>
      <c r="AU191" t="s">
        <v>323</v>
      </c>
      <c r="AV191" t="s">
        <v>617</v>
      </c>
      <c r="AW191" t="s">
        <v>618</v>
      </c>
      <c r="AX191" t="s">
        <v>601</v>
      </c>
      <c r="AY191" t="s">
        <v>789</v>
      </c>
      <c r="AZ191" t="s">
        <v>620</v>
      </c>
      <c r="BA191" t="s">
        <v>1</v>
      </c>
      <c r="BB191" t="s">
        <v>1</v>
      </c>
      <c r="BD191" t="s">
        <v>1746</v>
      </c>
    </row>
    <row r="192" spans="1:56" x14ac:dyDescent="0.2">
      <c r="A192">
        <v>602304</v>
      </c>
      <c r="G192" t="s">
        <v>967</v>
      </c>
      <c r="H192" t="s">
        <v>1345</v>
      </c>
      <c r="I192" t="s">
        <v>1947</v>
      </c>
      <c r="J192">
        <f>125/2</f>
        <v>62.5</v>
      </c>
      <c r="K192" t="s">
        <v>902</v>
      </c>
      <c r="L192" t="s">
        <v>1936</v>
      </c>
      <c r="P192" t="s">
        <v>905</v>
      </c>
      <c r="Q192" t="s">
        <v>1081</v>
      </c>
      <c r="AS192" s="8"/>
    </row>
    <row r="193" spans="1:56" x14ac:dyDescent="0.2">
      <c r="A193" t="s">
        <v>613</v>
      </c>
      <c r="B193" t="str">
        <f>IF(OR($A191=$A193,ISBLANK($A193)),"",IF(ISERR(SEARCH("cell-based",E193)),IF(AND(ISERR(SEARCH("biochem",E193)),ISERR(SEARCH("protein",E193)),ISERR(SEARCH("nucleic",E193))),"",IF(ISERR(SEARCH("target",G193)),"Define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Define a Cell componentNeed a Detector Role</v>
      </c>
      <c r="C193" t="s">
        <v>840</v>
      </c>
      <c r="D193" s="8" t="s">
        <v>1933</v>
      </c>
      <c r="E193" t="s">
        <v>931</v>
      </c>
      <c r="F193" t="s">
        <v>1075</v>
      </c>
      <c r="G193" t="s">
        <v>1129</v>
      </c>
      <c r="H193" t="s">
        <v>1499</v>
      </c>
      <c r="I193" s="8" t="s">
        <v>1934</v>
      </c>
      <c r="L193" t="s">
        <v>1935</v>
      </c>
      <c r="M193" t="s">
        <v>1224</v>
      </c>
      <c r="N193" t="s">
        <v>1935</v>
      </c>
      <c r="O193" t="s">
        <v>886</v>
      </c>
      <c r="P193" t="s">
        <v>887</v>
      </c>
      <c r="Q193" t="s">
        <v>940</v>
      </c>
      <c r="R193" t="s">
        <v>851</v>
      </c>
      <c r="S193" t="s">
        <v>924</v>
      </c>
      <c r="T193" t="s">
        <v>890</v>
      </c>
      <c r="U193" t="s">
        <v>1071</v>
      </c>
      <c r="V193">
        <v>488</v>
      </c>
      <c r="W193">
        <v>530</v>
      </c>
      <c r="Y193" t="s">
        <v>1635</v>
      </c>
      <c r="AC193" t="s">
        <v>1931</v>
      </c>
      <c r="AD193" t="s">
        <v>1932</v>
      </c>
      <c r="AE193" t="s">
        <v>840</v>
      </c>
      <c r="AF193" t="s">
        <v>876</v>
      </c>
      <c r="AG193" t="s">
        <v>895</v>
      </c>
      <c r="AH193">
        <v>1</v>
      </c>
      <c r="AI193">
        <v>1</v>
      </c>
      <c r="AJ193" t="s">
        <v>614</v>
      </c>
      <c r="AK193" t="s">
        <v>615</v>
      </c>
      <c r="AL193" t="s">
        <v>75</v>
      </c>
      <c r="AM193" t="s">
        <v>141</v>
      </c>
      <c r="AN193" t="s">
        <v>77</v>
      </c>
      <c r="AO193" t="s">
        <v>335</v>
      </c>
      <c r="AP193" t="s">
        <v>289</v>
      </c>
      <c r="AQ193" t="s">
        <v>235</v>
      </c>
      <c r="AR193" t="s">
        <v>616</v>
      </c>
      <c r="AS193" s="8" t="s">
        <v>1930</v>
      </c>
      <c r="AT193" t="s">
        <v>337</v>
      </c>
      <c r="AU193" t="s">
        <v>76</v>
      </c>
      <c r="AV193" t="s">
        <v>617</v>
      </c>
      <c r="AW193" t="s">
        <v>618</v>
      </c>
      <c r="AX193" t="s">
        <v>601</v>
      </c>
      <c r="AY193" t="s">
        <v>619</v>
      </c>
      <c r="AZ193" t="s">
        <v>620</v>
      </c>
      <c r="BA193" t="s">
        <v>1</v>
      </c>
      <c r="BB193" t="s">
        <v>1</v>
      </c>
      <c r="BD193" t="s">
        <v>1746</v>
      </c>
    </row>
    <row r="194" spans="1:56" x14ac:dyDescent="0.2">
      <c r="A194" t="s">
        <v>613</v>
      </c>
      <c r="G194" t="s">
        <v>967</v>
      </c>
      <c r="H194" t="s">
        <v>1345</v>
      </c>
      <c r="I194" t="s">
        <v>1947</v>
      </c>
      <c r="J194">
        <f>125/2</f>
        <v>62.5</v>
      </c>
      <c r="K194" t="s">
        <v>902</v>
      </c>
      <c r="L194" t="s">
        <v>1936</v>
      </c>
      <c r="P194" t="s">
        <v>905</v>
      </c>
      <c r="Q194" t="s">
        <v>1081</v>
      </c>
      <c r="V194">
        <v>405</v>
      </c>
      <c r="W194">
        <v>530</v>
      </c>
      <c r="AS194" s="8"/>
    </row>
    <row r="195" spans="1:56" x14ac:dyDescent="0.2">
      <c r="A195" t="s">
        <v>625</v>
      </c>
      <c r="B195" t="str">
        <f>IF(OR($A193=$A195,ISBLANK($A195)),"",IF(ISERR(SEARCH("cell-based",E195)),IF(AND(ISERR(SEARCH("biochem",E195)),ISERR(SEARCH("protein",E195)),ISERR(SEARCH("nucleic",E195))),"",IF(ISERR(SEARCH("target",G195)),"Define a Target component","")),IF(ISERR(SEARCH("cell",G195)),"Define a Cell component",""))&amp;IF(ISERR(SEARCH("small-molecule",E195)),IF(ISBLANK(K195), "Need a Detector Role",""),"")&amp;IF(ISERR(SEARCH("fluorescence",L195)),"",IF(ISBLANK(S195), "Need Emission",IF(ISBLANK(R195), "Need Excitation","")))&amp;IF(ISERR(SEARCH("absorbance",L195)),"",IF(ISBLANK(T195), "Need Absorbance","")))</f>
        <v>Define a Cell componentNeed a Detector Role</v>
      </c>
      <c r="C195" t="s">
        <v>840</v>
      </c>
      <c r="D195" s="8" t="s">
        <v>1933</v>
      </c>
      <c r="E195" t="s">
        <v>931</v>
      </c>
      <c r="F195" t="s">
        <v>1075</v>
      </c>
      <c r="G195" t="s">
        <v>1129</v>
      </c>
      <c r="H195" t="s">
        <v>1499</v>
      </c>
      <c r="I195" s="8" t="s">
        <v>1934</v>
      </c>
      <c r="L195" t="s">
        <v>1935</v>
      </c>
      <c r="M195" t="s">
        <v>1224</v>
      </c>
      <c r="N195" t="s">
        <v>1935</v>
      </c>
      <c r="O195" t="s">
        <v>886</v>
      </c>
      <c r="P195" t="s">
        <v>887</v>
      </c>
      <c r="Q195" t="s">
        <v>940</v>
      </c>
      <c r="R195" t="s">
        <v>851</v>
      </c>
      <c r="S195" t="s">
        <v>924</v>
      </c>
      <c r="T195" t="s">
        <v>890</v>
      </c>
      <c r="U195" t="s">
        <v>1071</v>
      </c>
      <c r="V195">
        <v>488</v>
      </c>
      <c r="W195">
        <v>530</v>
      </c>
      <c r="Y195" t="s">
        <v>1635</v>
      </c>
      <c r="Z195" t="s">
        <v>1693</v>
      </c>
      <c r="AA195">
        <v>15</v>
      </c>
      <c r="AB195" t="s">
        <v>1039</v>
      </c>
      <c r="AC195" t="s">
        <v>1931</v>
      </c>
      <c r="AD195" t="s">
        <v>1932</v>
      </c>
      <c r="AE195" t="s">
        <v>840</v>
      </c>
      <c r="AF195" t="s">
        <v>876</v>
      </c>
      <c r="AG195" t="s">
        <v>895</v>
      </c>
      <c r="AH195">
        <v>1</v>
      </c>
      <c r="AI195">
        <v>1</v>
      </c>
      <c r="AJ195" t="s">
        <v>614</v>
      </c>
      <c r="AK195" t="s">
        <v>615</v>
      </c>
      <c r="AL195" t="s">
        <v>75</v>
      </c>
      <c r="AM195" t="s">
        <v>141</v>
      </c>
      <c r="AN195" t="s">
        <v>77</v>
      </c>
      <c r="AO195" t="s">
        <v>335</v>
      </c>
      <c r="AP195" t="s">
        <v>289</v>
      </c>
      <c r="AQ195" t="s">
        <v>235</v>
      </c>
      <c r="AR195" t="s">
        <v>616</v>
      </c>
      <c r="AS195" s="8" t="s">
        <v>1930</v>
      </c>
      <c r="AT195" t="s">
        <v>337</v>
      </c>
      <c r="AU195" t="s">
        <v>76</v>
      </c>
      <c r="AV195" t="s">
        <v>617</v>
      </c>
      <c r="AW195" t="s">
        <v>618</v>
      </c>
      <c r="AX195" t="s">
        <v>601</v>
      </c>
      <c r="AY195" t="s">
        <v>619</v>
      </c>
      <c r="AZ195" t="s">
        <v>620</v>
      </c>
      <c r="BA195" t="s">
        <v>1</v>
      </c>
      <c r="BB195" t="s">
        <v>1</v>
      </c>
      <c r="BD195" t="s">
        <v>1746</v>
      </c>
    </row>
    <row r="196" spans="1:56" x14ac:dyDescent="0.2">
      <c r="A196" t="s">
        <v>625</v>
      </c>
      <c r="G196" t="s">
        <v>967</v>
      </c>
      <c r="H196" t="s">
        <v>1345</v>
      </c>
      <c r="I196" t="s">
        <v>1947</v>
      </c>
      <c r="J196">
        <f>125/2</f>
        <v>62.5</v>
      </c>
      <c r="K196" t="s">
        <v>902</v>
      </c>
      <c r="L196" t="s">
        <v>1936</v>
      </c>
      <c r="P196" t="s">
        <v>905</v>
      </c>
      <c r="Q196" t="s">
        <v>1081</v>
      </c>
      <c r="V196">
        <v>405</v>
      </c>
      <c r="W196">
        <v>530</v>
      </c>
      <c r="Y196" t="s">
        <v>1630</v>
      </c>
      <c r="AS196" s="8"/>
    </row>
    <row r="197" spans="1:56" x14ac:dyDescent="0.2">
      <c r="A197">
        <v>504622</v>
      </c>
      <c r="B197" t="str">
        <f>IF(OR($A195=$A197,ISBLANK($A197)),"",IF(ISERR(SEARCH("cell-based",E197)),IF(AND(ISERR(SEARCH("biochem",E197)),ISERR(SEARCH("protein",E197)),ISERR(SEARCH("nucleic",E197))),"",IF(ISERR(SEARCH("target",G197)),"Define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Need a Detector Role</v>
      </c>
      <c r="C197" t="s">
        <v>1759</v>
      </c>
      <c r="AC197" t="s">
        <v>1931</v>
      </c>
      <c r="AD197" t="s">
        <v>1932</v>
      </c>
      <c r="AE197" t="s">
        <v>840</v>
      </c>
      <c r="AF197" t="s">
        <v>876</v>
      </c>
      <c r="AG197" t="s">
        <v>1175</v>
      </c>
      <c r="AJ197" t="s">
        <v>614</v>
      </c>
      <c r="AK197" t="s">
        <v>615</v>
      </c>
      <c r="AL197" t="s">
        <v>75</v>
      </c>
      <c r="AM197" t="s">
        <v>141</v>
      </c>
      <c r="AN197" t="s">
        <v>77</v>
      </c>
      <c r="AO197" t="s">
        <v>335</v>
      </c>
      <c r="AP197" t="s">
        <v>289</v>
      </c>
      <c r="AQ197" t="s">
        <v>235</v>
      </c>
      <c r="AR197" t="s">
        <v>616</v>
      </c>
      <c r="AS197" s="8" t="s">
        <v>1930</v>
      </c>
      <c r="AT197" t="s">
        <v>337</v>
      </c>
      <c r="AU197" t="s">
        <v>76</v>
      </c>
      <c r="AV197" t="s">
        <v>617</v>
      </c>
      <c r="AW197" t="s">
        <v>618</v>
      </c>
      <c r="AX197" t="s">
        <v>601</v>
      </c>
      <c r="AY197" t="s">
        <v>619</v>
      </c>
      <c r="AZ197" t="s">
        <v>620</v>
      </c>
      <c r="BA197" t="s">
        <v>1</v>
      </c>
      <c r="BB197" t="s">
        <v>1</v>
      </c>
      <c r="BD197" t="s">
        <v>1746</v>
      </c>
    </row>
    <row r="198" spans="1:56" x14ac:dyDescent="0.2">
      <c r="A198" t="s">
        <v>647</v>
      </c>
      <c r="B198" t="str">
        <f>IF(OR($A197=$A198,ISBLANK($A198)),"",IF(ISERR(SEARCH("cell-based",E198)),IF(AND(ISERR(SEARCH("biochem",E198)),ISERR(SEARCH("protein",E198)),ISERR(SEARCH("nucleic",E198))),"",IF(ISERR(SEARCH("target",G198)),"Define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Define a Cell componentNeed a Detector Role</v>
      </c>
      <c r="C198" t="s">
        <v>840</v>
      </c>
      <c r="D198" s="8" t="s">
        <v>1933</v>
      </c>
      <c r="E198" t="s">
        <v>931</v>
      </c>
      <c r="F198" t="s">
        <v>1075</v>
      </c>
      <c r="G198" t="s">
        <v>1129</v>
      </c>
      <c r="H198" t="s">
        <v>1499</v>
      </c>
      <c r="I198" s="8" t="s">
        <v>1934</v>
      </c>
      <c r="L198" t="s">
        <v>1935</v>
      </c>
      <c r="M198" t="s">
        <v>1224</v>
      </c>
      <c r="N198" t="s">
        <v>1935</v>
      </c>
      <c r="O198" t="s">
        <v>886</v>
      </c>
      <c r="P198" t="s">
        <v>887</v>
      </c>
      <c r="Q198" t="s">
        <v>940</v>
      </c>
      <c r="R198" t="s">
        <v>851</v>
      </c>
      <c r="S198" t="s">
        <v>924</v>
      </c>
      <c r="T198" t="s">
        <v>890</v>
      </c>
      <c r="U198" t="s">
        <v>1071</v>
      </c>
      <c r="V198">
        <v>488</v>
      </c>
      <c r="W198">
        <v>530</v>
      </c>
      <c r="Y198" t="s">
        <v>1635</v>
      </c>
      <c r="Z198" t="s">
        <v>1693</v>
      </c>
      <c r="AA198">
        <v>20</v>
      </c>
      <c r="AB198" t="s">
        <v>1039</v>
      </c>
      <c r="AC198" t="s">
        <v>1931</v>
      </c>
      <c r="AD198" t="s">
        <v>1932</v>
      </c>
      <c r="AE198" t="s">
        <v>840</v>
      </c>
      <c r="AF198" t="s">
        <v>876</v>
      </c>
      <c r="AG198" t="s">
        <v>858</v>
      </c>
      <c r="AH198">
        <v>1</v>
      </c>
      <c r="AI198">
        <v>1</v>
      </c>
      <c r="AJ198" t="s">
        <v>614</v>
      </c>
      <c r="AK198" t="s">
        <v>615</v>
      </c>
      <c r="AL198" t="s">
        <v>75</v>
      </c>
      <c r="AM198" t="s">
        <v>141</v>
      </c>
      <c r="AN198" t="s">
        <v>77</v>
      </c>
      <c r="AO198" t="s">
        <v>335</v>
      </c>
      <c r="AP198" t="s">
        <v>289</v>
      </c>
      <c r="AQ198" t="s">
        <v>235</v>
      </c>
      <c r="AR198" t="s">
        <v>616</v>
      </c>
      <c r="AS198" s="8" t="s">
        <v>1930</v>
      </c>
      <c r="AT198" t="s">
        <v>337</v>
      </c>
      <c r="AU198" t="s">
        <v>76</v>
      </c>
      <c r="AV198" t="s">
        <v>617</v>
      </c>
      <c r="AW198" t="s">
        <v>618</v>
      </c>
      <c r="AX198" t="s">
        <v>601</v>
      </c>
      <c r="AY198" t="s">
        <v>619</v>
      </c>
      <c r="AZ198" t="s">
        <v>620</v>
      </c>
      <c r="BA198" t="s">
        <v>1</v>
      </c>
      <c r="BB198" t="s">
        <v>1</v>
      </c>
      <c r="BD198" t="s">
        <v>1746</v>
      </c>
    </row>
    <row r="199" spans="1:56" x14ac:dyDescent="0.2">
      <c r="A199" t="s">
        <v>647</v>
      </c>
      <c r="G199" t="s">
        <v>967</v>
      </c>
      <c r="H199" t="s">
        <v>1345</v>
      </c>
      <c r="I199" t="s">
        <v>1947</v>
      </c>
      <c r="J199">
        <f>125/2</f>
        <v>62.5</v>
      </c>
      <c r="K199" t="s">
        <v>902</v>
      </c>
      <c r="L199" t="s">
        <v>1936</v>
      </c>
      <c r="P199" t="s">
        <v>905</v>
      </c>
      <c r="Q199" t="s">
        <v>1081</v>
      </c>
      <c r="V199">
        <v>405</v>
      </c>
      <c r="W199">
        <v>530</v>
      </c>
      <c r="AS199" s="8"/>
    </row>
    <row r="200" spans="1:56" x14ac:dyDescent="0.2">
      <c r="A200" t="s">
        <v>739</v>
      </c>
      <c r="B200" t="str">
        <f>IF(OR($A198=$A200,ISBLANK($A200)),"",IF(ISERR(SEARCH("cell-based",E200)),IF(AND(ISERR(SEARCH("biochem",E200)),ISERR(SEARCH("protein",E200)),ISERR(SEARCH("nucleic",E200))),"",IF(ISERR(SEARCH("target",G200)),"Define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Define a Cell componentNeed a Detector Role</v>
      </c>
      <c r="C200" t="s">
        <v>840</v>
      </c>
      <c r="D200" s="8" t="s">
        <v>1933</v>
      </c>
      <c r="E200" t="s">
        <v>931</v>
      </c>
      <c r="F200" t="s">
        <v>1075</v>
      </c>
      <c r="G200" t="s">
        <v>1129</v>
      </c>
      <c r="H200" t="s">
        <v>1499</v>
      </c>
      <c r="I200" s="8" t="s">
        <v>1934</v>
      </c>
      <c r="L200" t="s">
        <v>1935</v>
      </c>
      <c r="M200" t="s">
        <v>1224</v>
      </c>
      <c r="N200" t="s">
        <v>1935</v>
      </c>
      <c r="O200" t="s">
        <v>886</v>
      </c>
      <c r="P200" t="s">
        <v>887</v>
      </c>
      <c r="Q200" t="s">
        <v>940</v>
      </c>
      <c r="R200" t="s">
        <v>851</v>
      </c>
      <c r="S200" t="s">
        <v>924</v>
      </c>
      <c r="T200" t="s">
        <v>890</v>
      </c>
      <c r="U200" t="s">
        <v>1071</v>
      </c>
      <c r="V200">
        <v>488</v>
      </c>
      <c r="W200">
        <v>530</v>
      </c>
      <c r="Y200" t="s">
        <v>1614</v>
      </c>
      <c r="Z200" t="s">
        <v>1697</v>
      </c>
      <c r="AA200">
        <v>30</v>
      </c>
      <c r="AB200" t="s">
        <v>1348</v>
      </c>
      <c r="AC200" t="s">
        <v>1931</v>
      </c>
      <c r="AD200" t="s">
        <v>1932</v>
      </c>
      <c r="AE200" t="s">
        <v>840</v>
      </c>
      <c r="AF200" t="s">
        <v>876</v>
      </c>
      <c r="AG200" t="s">
        <v>858</v>
      </c>
      <c r="AH200">
        <v>8</v>
      </c>
      <c r="AI200">
        <v>2</v>
      </c>
      <c r="AJ200" t="s">
        <v>614</v>
      </c>
      <c r="AK200" t="s">
        <v>615</v>
      </c>
      <c r="AL200" t="s">
        <v>75</v>
      </c>
      <c r="AM200" t="s">
        <v>141</v>
      </c>
      <c r="AN200" t="s">
        <v>77</v>
      </c>
      <c r="AO200" t="s">
        <v>335</v>
      </c>
      <c r="AP200" t="s">
        <v>289</v>
      </c>
      <c r="AQ200" t="s">
        <v>235</v>
      </c>
      <c r="AR200" t="s">
        <v>616</v>
      </c>
      <c r="AS200" s="8" t="s">
        <v>1930</v>
      </c>
      <c r="AT200" t="s">
        <v>337</v>
      </c>
      <c r="AU200" t="s">
        <v>76</v>
      </c>
      <c r="AV200" t="s">
        <v>617</v>
      </c>
      <c r="AW200" t="s">
        <v>618</v>
      </c>
      <c r="AX200" t="s">
        <v>601</v>
      </c>
      <c r="AY200" t="s">
        <v>619</v>
      </c>
      <c r="AZ200" t="s">
        <v>620</v>
      </c>
      <c r="BA200" t="s">
        <v>1</v>
      </c>
      <c r="BB200" t="s">
        <v>1</v>
      </c>
      <c r="BD200" t="s">
        <v>1746</v>
      </c>
    </row>
    <row r="201" spans="1:56" x14ac:dyDescent="0.2">
      <c r="A201" t="s">
        <v>739</v>
      </c>
      <c r="G201" t="s">
        <v>967</v>
      </c>
      <c r="H201" t="s">
        <v>1345</v>
      </c>
      <c r="I201" t="s">
        <v>1947</v>
      </c>
      <c r="J201">
        <f>125/2</f>
        <v>62.5</v>
      </c>
      <c r="K201" t="s">
        <v>902</v>
      </c>
      <c r="L201" t="s">
        <v>1936</v>
      </c>
      <c r="P201" t="s">
        <v>905</v>
      </c>
      <c r="Q201" t="s">
        <v>1081</v>
      </c>
      <c r="V201">
        <v>405</v>
      </c>
      <c r="W201">
        <v>530</v>
      </c>
      <c r="AS201" s="8"/>
    </row>
    <row r="202" spans="1:56" x14ac:dyDescent="0.2">
      <c r="A202" t="s">
        <v>784</v>
      </c>
      <c r="B202" t="str">
        <f>IF(OR($A200=$A202,ISBLANK($A202)),"",IF(ISERR(SEARCH("cell-based",E202)),IF(AND(ISERR(SEARCH("biochem",E202)),ISERR(SEARCH("protein",E202)),ISERR(SEARCH("nucleic",E202))),"",IF(ISERR(SEARCH("target",G202)),"Define a Target component","")),IF(ISERR(SEARCH("cell",G202)),"Define a Cell component",""))&amp;IF(ISERR(SEARCH("small-molecule",E202)),IF(ISBLANK(K202), "Need a Detector Role",""),"")&amp;IF(ISERR(SEARCH("fluorescence",L202)),"",IF(ISBLANK(S202), "Need Emission",IF(ISBLANK(R202), "Need Excitation","")))&amp;IF(ISERR(SEARCH("absorbance",L202)),"",IF(ISBLANK(T202), "Need Absorbance","")))</f>
        <v>Define a Cell componentNeed a Detector Role</v>
      </c>
      <c r="C202" t="s">
        <v>840</v>
      </c>
      <c r="D202" s="8" t="s">
        <v>1933</v>
      </c>
      <c r="E202" t="s">
        <v>931</v>
      </c>
      <c r="F202" t="s">
        <v>1075</v>
      </c>
      <c r="G202" t="s">
        <v>1129</v>
      </c>
      <c r="H202" t="s">
        <v>1499</v>
      </c>
      <c r="I202" s="8" t="s">
        <v>1934</v>
      </c>
      <c r="L202" t="s">
        <v>1935</v>
      </c>
      <c r="M202" t="s">
        <v>1224</v>
      </c>
      <c r="N202" t="s">
        <v>1935</v>
      </c>
      <c r="O202" t="s">
        <v>886</v>
      </c>
      <c r="P202" t="s">
        <v>887</v>
      </c>
      <c r="Q202" t="s">
        <v>940</v>
      </c>
      <c r="R202" t="s">
        <v>851</v>
      </c>
      <c r="S202" t="s">
        <v>924</v>
      </c>
      <c r="T202" t="s">
        <v>890</v>
      </c>
      <c r="U202" t="s">
        <v>1071</v>
      </c>
      <c r="V202">
        <v>488</v>
      </c>
      <c r="W202">
        <v>530</v>
      </c>
      <c r="Y202" t="s">
        <v>1635</v>
      </c>
      <c r="Z202" t="s">
        <v>1693</v>
      </c>
      <c r="AA202">
        <v>20</v>
      </c>
      <c r="AB202" t="s">
        <v>1039</v>
      </c>
      <c r="AC202" t="s">
        <v>1931</v>
      </c>
      <c r="AD202" t="s">
        <v>1932</v>
      </c>
      <c r="AE202" t="s">
        <v>840</v>
      </c>
      <c r="AF202" t="s">
        <v>876</v>
      </c>
      <c r="AG202" t="s">
        <v>858</v>
      </c>
      <c r="AH202">
        <v>1</v>
      </c>
      <c r="AI202">
        <v>1</v>
      </c>
      <c r="AJ202" t="s">
        <v>614</v>
      </c>
      <c r="AK202" t="s">
        <v>615</v>
      </c>
      <c r="AL202" t="s">
        <v>75</v>
      </c>
      <c r="AM202" t="s">
        <v>141</v>
      </c>
      <c r="AN202" t="s">
        <v>77</v>
      </c>
      <c r="AO202" t="s">
        <v>335</v>
      </c>
      <c r="AP202" t="s">
        <v>289</v>
      </c>
      <c r="AQ202" t="s">
        <v>235</v>
      </c>
      <c r="AR202" t="s">
        <v>616</v>
      </c>
      <c r="AS202" s="8" t="s">
        <v>1930</v>
      </c>
      <c r="AT202" t="s">
        <v>337</v>
      </c>
      <c r="AU202" t="s">
        <v>76</v>
      </c>
      <c r="AV202" t="s">
        <v>617</v>
      </c>
      <c r="AW202" t="s">
        <v>618</v>
      </c>
      <c r="AX202" t="s">
        <v>601</v>
      </c>
      <c r="AY202" t="s">
        <v>619</v>
      </c>
      <c r="AZ202" t="s">
        <v>620</v>
      </c>
      <c r="BA202" t="s">
        <v>1</v>
      </c>
      <c r="BB202" t="s">
        <v>1</v>
      </c>
      <c r="BD202" t="s">
        <v>1746</v>
      </c>
    </row>
    <row r="203" spans="1:56" x14ac:dyDescent="0.2">
      <c r="A203" t="s">
        <v>784</v>
      </c>
      <c r="G203" t="s">
        <v>967</v>
      </c>
      <c r="H203" t="s">
        <v>1345</v>
      </c>
      <c r="I203" t="s">
        <v>1947</v>
      </c>
      <c r="J203">
        <f>125/2</f>
        <v>62.5</v>
      </c>
      <c r="K203" t="s">
        <v>902</v>
      </c>
      <c r="L203" t="s">
        <v>1936</v>
      </c>
      <c r="P203" t="s">
        <v>905</v>
      </c>
      <c r="Q203" t="s">
        <v>1081</v>
      </c>
      <c r="V203">
        <v>405</v>
      </c>
      <c r="W203">
        <v>530</v>
      </c>
      <c r="AS203" s="8"/>
    </row>
    <row r="204" spans="1:56" x14ac:dyDescent="0.2">
      <c r="A204" t="s">
        <v>785</v>
      </c>
      <c r="B204" t="str">
        <f>IF(OR($A202=$A204,ISBLANK($A204)),"",IF(ISERR(SEARCH("cell-based",E204)),IF(AND(ISERR(SEARCH("biochem",E204)),ISERR(SEARCH("protein",E204)),ISERR(SEARCH("nucleic",E204))),"",IF(ISERR(SEARCH("target",G204)),"Define a Target component","")),IF(ISERR(SEARCH("cell",G204)),"Define a Cell component",""))&amp;IF(ISERR(SEARCH("small-molecule",E204)),IF(ISBLANK(K204), "Need a Detector Role",""),"")&amp;IF(ISERR(SEARCH("fluorescence",L204)),"",IF(ISBLANK(S204), "Need Emission",IF(ISBLANK(R204), "Need Excitation","")))&amp;IF(ISERR(SEARCH("absorbance",L204)),"",IF(ISBLANK(T204), "Need Absorbance","")))</f>
        <v>Define a Cell componentNeed a Detector Role</v>
      </c>
      <c r="C204" t="s">
        <v>840</v>
      </c>
      <c r="D204" s="8" t="s">
        <v>1933</v>
      </c>
      <c r="E204" t="s">
        <v>931</v>
      </c>
      <c r="F204" t="s">
        <v>1075</v>
      </c>
      <c r="G204" t="s">
        <v>1129</v>
      </c>
      <c r="H204" t="s">
        <v>1499</v>
      </c>
      <c r="I204" s="8" t="s">
        <v>1934</v>
      </c>
      <c r="L204" t="s">
        <v>1935</v>
      </c>
      <c r="M204" t="s">
        <v>1224</v>
      </c>
      <c r="N204" t="s">
        <v>1935</v>
      </c>
      <c r="O204" t="s">
        <v>886</v>
      </c>
      <c r="P204" t="s">
        <v>887</v>
      </c>
      <c r="Q204" t="s">
        <v>940</v>
      </c>
      <c r="R204" t="s">
        <v>851</v>
      </c>
      <c r="S204" t="s">
        <v>924</v>
      </c>
      <c r="T204" t="s">
        <v>890</v>
      </c>
      <c r="U204" t="s">
        <v>1071</v>
      </c>
      <c r="V204">
        <v>488</v>
      </c>
      <c r="W204">
        <v>530</v>
      </c>
      <c r="Y204" t="s">
        <v>1614</v>
      </c>
      <c r="Z204" t="s">
        <v>1697</v>
      </c>
      <c r="AA204">
        <v>30</v>
      </c>
      <c r="AB204" t="s">
        <v>1348</v>
      </c>
      <c r="AC204" t="s">
        <v>1931</v>
      </c>
      <c r="AD204" t="s">
        <v>1932</v>
      </c>
      <c r="AE204" t="s">
        <v>840</v>
      </c>
      <c r="AF204" t="s">
        <v>876</v>
      </c>
      <c r="AG204" t="s">
        <v>858</v>
      </c>
      <c r="AH204">
        <v>8</v>
      </c>
      <c r="AI204">
        <v>2</v>
      </c>
      <c r="AJ204" t="s">
        <v>614</v>
      </c>
      <c r="AK204" t="s">
        <v>615</v>
      </c>
      <c r="AL204" t="s">
        <v>75</v>
      </c>
      <c r="AM204" t="s">
        <v>141</v>
      </c>
      <c r="AN204" t="s">
        <v>77</v>
      </c>
      <c r="AO204" t="s">
        <v>335</v>
      </c>
      <c r="AP204" t="s">
        <v>289</v>
      </c>
      <c r="AQ204" t="s">
        <v>235</v>
      </c>
      <c r="AR204" t="s">
        <v>616</v>
      </c>
      <c r="AS204" s="8" t="s">
        <v>1930</v>
      </c>
      <c r="AT204" t="s">
        <v>337</v>
      </c>
      <c r="AU204" t="s">
        <v>76</v>
      </c>
      <c r="AV204" t="s">
        <v>617</v>
      </c>
      <c r="AW204" t="s">
        <v>618</v>
      </c>
      <c r="AX204" t="s">
        <v>601</v>
      </c>
      <c r="AY204" t="s">
        <v>619</v>
      </c>
      <c r="AZ204" t="s">
        <v>620</v>
      </c>
      <c r="BA204" t="s">
        <v>1</v>
      </c>
      <c r="BB204" t="s">
        <v>1</v>
      </c>
      <c r="BD204" t="s">
        <v>1746</v>
      </c>
    </row>
    <row r="205" spans="1:56" x14ac:dyDescent="0.2">
      <c r="A205" t="s">
        <v>785</v>
      </c>
      <c r="G205" t="s">
        <v>967</v>
      </c>
      <c r="H205" t="s">
        <v>1345</v>
      </c>
      <c r="I205" t="s">
        <v>1947</v>
      </c>
      <c r="J205">
        <f>125/2</f>
        <v>62.5</v>
      </c>
      <c r="K205" t="s">
        <v>902</v>
      </c>
      <c r="L205" t="s">
        <v>1936</v>
      </c>
      <c r="P205" t="s">
        <v>905</v>
      </c>
      <c r="Q205" t="s">
        <v>1081</v>
      </c>
      <c r="V205">
        <v>405</v>
      </c>
      <c r="W205">
        <v>530</v>
      </c>
      <c r="AS205" s="8"/>
    </row>
    <row r="206" spans="1:56" x14ac:dyDescent="0.2">
      <c r="A206" t="s">
        <v>787</v>
      </c>
      <c r="B206" t="str">
        <f>IF(OR($A204=$A206,ISBLANK($A206)),"",IF(ISERR(SEARCH("cell-based",E206)),IF(AND(ISERR(SEARCH("biochem",E206)),ISERR(SEARCH("protein",E206)),ISERR(SEARCH("nucleic",E206))),"",IF(ISERR(SEARCH("target",G206)),"Define a Target component","")),IF(ISERR(SEARCH("cell",G206)),"Define a Cell component",""))&amp;IF(ISERR(SEARCH("small-molecule",E206)),IF(ISBLANK(K206), "Need a Detector Role",""),"")&amp;IF(ISERR(SEARCH("fluorescence",L206)),"",IF(ISBLANK(S206), "Need Emission",IF(ISBLANK(R206), "Need Excitation","")))&amp;IF(ISERR(SEARCH("absorbance",L206)),"",IF(ISBLANK(T206), "Need Absorbance","")))</f>
        <v>Define a Cell componentNeed a Detector Role</v>
      </c>
      <c r="C206" t="s">
        <v>840</v>
      </c>
      <c r="D206" s="8" t="s">
        <v>1933</v>
      </c>
      <c r="E206" t="s">
        <v>931</v>
      </c>
      <c r="F206" t="s">
        <v>1075</v>
      </c>
      <c r="G206" t="s">
        <v>1129</v>
      </c>
      <c r="H206" t="s">
        <v>1499</v>
      </c>
      <c r="I206" s="8" t="s">
        <v>1934</v>
      </c>
      <c r="L206" t="s">
        <v>1935</v>
      </c>
      <c r="M206" t="s">
        <v>1224</v>
      </c>
      <c r="N206" t="s">
        <v>1935</v>
      </c>
      <c r="O206" t="s">
        <v>886</v>
      </c>
      <c r="P206" t="s">
        <v>887</v>
      </c>
      <c r="Q206" t="s">
        <v>940</v>
      </c>
      <c r="R206" t="s">
        <v>851</v>
      </c>
      <c r="S206" t="s">
        <v>924</v>
      </c>
      <c r="T206" t="s">
        <v>890</v>
      </c>
      <c r="U206" t="s">
        <v>1071</v>
      </c>
      <c r="V206">
        <v>488</v>
      </c>
      <c r="W206">
        <v>530</v>
      </c>
      <c r="Y206" t="s">
        <v>1614</v>
      </c>
      <c r="Z206" t="s">
        <v>1697</v>
      </c>
      <c r="AA206">
        <v>100</v>
      </c>
      <c r="AB206" t="s">
        <v>1348</v>
      </c>
      <c r="AC206" t="s">
        <v>1931</v>
      </c>
      <c r="AD206" t="s">
        <v>1932</v>
      </c>
      <c r="AE206" t="s">
        <v>840</v>
      </c>
      <c r="AF206" t="s">
        <v>876</v>
      </c>
      <c r="AG206" t="s">
        <v>858</v>
      </c>
      <c r="AH206">
        <v>8</v>
      </c>
      <c r="AI206">
        <v>2</v>
      </c>
      <c r="AJ206" t="s">
        <v>614</v>
      </c>
      <c r="AK206" t="s">
        <v>615</v>
      </c>
      <c r="AL206" t="s">
        <v>75</v>
      </c>
      <c r="AM206" t="s">
        <v>141</v>
      </c>
      <c r="AN206" t="s">
        <v>77</v>
      </c>
      <c r="AO206" t="s">
        <v>335</v>
      </c>
      <c r="AP206" t="s">
        <v>289</v>
      </c>
      <c r="AQ206" t="s">
        <v>235</v>
      </c>
      <c r="AR206" t="s">
        <v>616</v>
      </c>
      <c r="AS206" s="8" t="s">
        <v>1930</v>
      </c>
      <c r="AT206" t="s">
        <v>337</v>
      </c>
      <c r="AU206" t="s">
        <v>76</v>
      </c>
      <c r="AV206" t="s">
        <v>617</v>
      </c>
      <c r="AW206" t="s">
        <v>618</v>
      </c>
      <c r="AX206" t="s">
        <v>601</v>
      </c>
      <c r="AY206" t="s">
        <v>619</v>
      </c>
      <c r="AZ206" t="s">
        <v>620</v>
      </c>
      <c r="BA206" t="s">
        <v>1</v>
      </c>
      <c r="BB206" t="s">
        <v>1</v>
      </c>
      <c r="BD206" t="s">
        <v>1746</v>
      </c>
    </row>
    <row r="207" spans="1:56" x14ac:dyDescent="0.2">
      <c r="A207" t="s">
        <v>787</v>
      </c>
      <c r="G207" t="s">
        <v>967</v>
      </c>
      <c r="H207" t="s">
        <v>1345</v>
      </c>
      <c r="I207" t="s">
        <v>1947</v>
      </c>
      <c r="J207">
        <f>125/2</f>
        <v>62.5</v>
      </c>
      <c r="K207" t="s">
        <v>902</v>
      </c>
      <c r="L207" t="s">
        <v>1936</v>
      </c>
      <c r="P207" t="s">
        <v>905</v>
      </c>
      <c r="Q207" t="s">
        <v>1081</v>
      </c>
      <c r="V207">
        <v>405</v>
      </c>
      <c r="W207">
        <v>530</v>
      </c>
      <c r="AS207" s="8"/>
    </row>
    <row r="208" spans="1:56" x14ac:dyDescent="0.2">
      <c r="A208">
        <v>588765</v>
      </c>
      <c r="B208" t="str">
        <f>IF(OR($A206=$A208,ISBLANK($A208)),"",IF(ISERR(SEARCH("cell-based",E208)),IF(AND(ISERR(SEARCH("biochem",E208)),ISERR(SEARCH("protein",E208)),ISERR(SEARCH("nucleic",E208))),"",IF(ISERR(SEARCH("target",G208)),"Define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E208" t="s">
        <v>931</v>
      </c>
      <c r="F208" s="6" t="s">
        <v>1731</v>
      </c>
      <c r="G208" t="s">
        <v>1400</v>
      </c>
      <c r="H208" t="s">
        <v>1366</v>
      </c>
      <c r="I208" t="s">
        <v>1952</v>
      </c>
      <c r="L208" t="s">
        <v>1952</v>
      </c>
      <c r="M208" t="s">
        <v>1079</v>
      </c>
      <c r="P208" t="s">
        <v>887</v>
      </c>
      <c r="Q208" t="s">
        <v>940</v>
      </c>
      <c r="R208" t="s">
        <v>870</v>
      </c>
      <c r="S208" t="s">
        <v>975</v>
      </c>
      <c r="T208" t="s">
        <v>942</v>
      </c>
      <c r="U208" t="s">
        <v>1071</v>
      </c>
      <c r="Y208" t="s">
        <v>1635</v>
      </c>
      <c r="Z208" t="s">
        <v>1693</v>
      </c>
      <c r="AA208">
        <v>50</v>
      </c>
      <c r="AB208" t="s">
        <v>1039</v>
      </c>
      <c r="AC208" t="s">
        <v>1939</v>
      </c>
      <c r="AD208" t="s">
        <v>1940</v>
      </c>
      <c r="AE208" t="s">
        <v>840</v>
      </c>
      <c r="AF208" t="s">
        <v>876</v>
      </c>
      <c r="AG208" t="s">
        <v>1040</v>
      </c>
      <c r="AH208">
        <v>1</v>
      </c>
      <c r="AI208">
        <v>1</v>
      </c>
      <c r="AJ208" t="s">
        <v>566</v>
      </c>
      <c r="AK208" t="s">
        <v>1953</v>
      </c>
      <c r="AL208" t="s">
        <v>111</v>
      </c>
      <c r="AM208" t="s">
        <v>99</v>
      </c>
      <c r="AN208" t="s">
        <v>77</v>
      </c>
      <c r="AO208" t="s">
        <v>335</v>
      </c>
      <c r="AP208" t="s">
        <v>152</v>
      </c>
      <c r="AQ208" t="s">
        <v>235</v>
      </c>
      <c r="AR208" t="s">
        <v>291</v>
      </c>
      <c r="AS208" t="s">
        <v>394</v>
      </c>
      <c r="AT208" t="s">
        <v>337</v>
      </c>
      <c r="AU208" t="s">
        <v>363</v>
      </c>
      <c r="AV208" t="s">
        <v>568</v>
      </c>
      <c r="AW208" t="s">
        <v>569</v>
      </c>
      <c r="AX208" t="s">
        <v>570</v>
      </c>
      <c r="AY208" t="s">
        <v>765</v>
      </c>
      <c r="AZ208" t="s">
        <v>572</v>
      </c>
      <c r="BA208" t="s">
        <v>1</v>
      </c>
      <c r="BB208" t="s">
        <v>1</v>
      </c>
      <c r="BD208" t="s">
        <v>1746</v>
      </c>
    </row>
    <row r="209" spans="1:56" x14ac:dyDescent="0.2">
      <c r="A209">
        <v>588765</v>
      </c>
      <c r="G209" t="s">
        <v>1129</v>
      </c>
      <c r="H209" t="s">
        <v>1345</v>
      </c>
      <c r="I209" t="s">
        <v>1946</v>
      </c>
      <c r="J209">
        <v>177</v>
      </c>
      <c r="K209" t="s">
        <v>986</v>
      </c>
      <c r="L209" s="8" t="s">
        <v>1999</v>
      </c>
      <c r="P209" t="s">
        <v>905</v>
      </c>
      <c r="Q209" t="s">
        <v>1081</v>
      </c>
      <c r="V209">
        <v>488</v>
      </c>
      <c r="W209">
        <v>530</v>
      </c>
    </row>
    <row r="210" spans="1:56" x14ac:dyDescent="0.2">
      <c r="A210">
        <v>588765</v>
      </c>
      <c r="G210" t="s">
        <v>1392</v>
      </c>
      <c r="H210" t="s">
        <v>1499</v>
      </c>
      <c r="I210" t="s">
        <v>1945</v>
      </c>
      <c r="L210" t="s">
        <v>1944</v>
      </c>
    </row>
    <row r="211" spans="1:56" x14ac:dyDescent="0.2">
      <c r="A211">
        <v>588765</v>
      </c>
      <c r="G211" t="s">
        <v>967</v>
      </c>
      <c r="H211" t="s">
        <v>1345</v>
      </c>
      <c r="I211" t="s">
        <v>1950</v>
      </c>
      <c r="J211">
        <v>20</v>
      </c>
      <c r="K211" t="s">
        <v>902</v>
      </c>
      <c r="L211" t="s">
        <v>1951</v>
      </c>
    </row>
    <row r="212" spans="1:56" x14ac:dyDescent="0.2">
      <c r="A212">
        <v>588765</v>
      </c>
      <c r="G212" t="s">
        <v>1129</v>
      </c>
      <c r="H212" t="s">
        <v>1345</v>
      </c>
      <c r="I212" s="8" t="s">
        <v>1954</v>
      </c>
      <c r="J212">
        <f>3*220/11</f>
        <v>60</v>
      </c>
      <c r="K212" t="s">
        <v>986</v>
      </c>
      <c r="L212" s="8" t="s">
        <v>2000</v>
      </c>
      <c r="V212">
        <v>635</v>
      </c>
      <c r="W212">
        <v>665</v>
      </c>
    </row>
    <row r="213" spans="1:56" x14ac:dyDescent="0.2">
      <c r="A213" t="s">
        <v>565</v>
      </c>
      <c r="B213" t="str">
        <f>IF(OR($A208=$A213,ISBLANK($A213)),"",IF(ISERR(SEARCH("cell-based",E213)),IF(AND(ISERR(SEARCH("biochem",E213)),ISERR(SEARCH("protein",E213)),ISERR(SEARCH("nucleic",E213))),"",IF(ISERR(SEARCH("target",G213)),"Define a Target component","")),IF(ISERR(SEARCH("cell",G213)),"Define a Cell component",""))&amp;IF(ISERR(SEARCH("small-molecule",E213)),IF(ISBLANK(K213), "Need a Detector Role",""),"")&amp;IF(ISERR(SEARCH("fluorescence",L213)),"",IF(ISBLANK(S213), "Need Emission",IF(ISBLANK(R213), "Need Excitation","")))&amp;IF(ISERR(SEARCH("absorbance",L213)),"",IF(ISBLANK(T213), "Need Absorbance","")))</f>
        <v>Need a Detector Role</v>
      </c>
      <c r="C213" t="s">
        <v>1759</v>
      </c>
      <c r="AC213" t="s">
        <v>1939</v>
      </c>
      <c r="AD213" t="s">
        <v>1940</v>
      </c>
      <c r="AE213" t="s">
        <v>840</v>
      </c>
      <c r="AF213" t="s">
        <v>876</v>
      </c>
      <c r="AG213" t="s">
        <v>1175</v>
      </c>
      <c r="AJ213" t="s">
        <v>566</v>
      </c>
      <c r="AK213" t="s">
        <v>567</v>
      </c>
      <c r="AL213" t="s">
        <v>75</v>
      </c>
      <c r="AM213" t="s">
        <v>99</v>
      </c>
      <c r="AN213" t="s">
        <v>77</v>
      </c>
      <c r="AO213" t="s">
        <v>335</v>
      </c>
      <c r="AP213" t="s">
        <v>152</v>
      </c>
      <c r="AQ213" t="s">
        <v>235</v>
      </c>
      <c r="AR213" t="s">
        <v>291</v>
      </c>
      <c r="AS213" t="s">
        <v>394</v>
      </c>
      <c r="AT213" t="s">
        <v>337</v>
      </c>
      <c r="AU213" t="s">
        <v>76</v>
      </c>
      <c r="AV213" t="s">
        <v>568</v>
      </c>
      <c r="AW213" t="s">
        <v>569</v>
      </c>
      <c r="AX213" t="s">
        <v>570</v>
      </c>
      <c r="AY213" t="s">
        <v>571</v>
      </c>
      <c r="AZ213" t="s">
        <v>572</v>
      </c>
      <c r="BA213" t="s">
        <v>1</v>
      </c>
      <c r="BB213" t="s">
        <v>1</v>
      </c>
      <c r="BD213" t="s">
        <v>1746</v>
      </c>
    </row>
    <row r="214" spans="1:56" x14ac:dyDescent="0.2">
      <c r="A214" t="s">
        <v>574</v>
      </c>
      <c r="B214" t="str">
        <f>IF(OR($A213=$A214,ISBLANK($A214)),"",IF(ISERR(SEARCH("cell-based",E214)),IF(AND(ISERR(SEARCH("biochem",E214)),ISERR(SEARCH("protein",E214)),ISERR(SEARCH("nucleic",E214))),"",IF(ISERR(SEARCH("target",G214)),"Define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Define a Cell componentNeed a Detector Role</v>
      </c>
      <c r="C214" t="s">
        <v>840</v>
      </c>
      <c r="D214" s="8" t="s">
        <v>1941</v>
      </c>
      <c r="E214" t="s">
        <v>931</v>
      </c>
      <c r="F214" t="s">
        <v>1075</v>
      </c>
      <c r="G214" t="s">
        <v>1396</v>
      </c>
      <c r="H214" t="s">
        <v>1499</v>
      </c>
      <c r="I214" s="8" t="s">
        <v>1942</v>
      </c>
      <c r="L214" t="s">
        <v>1943</v>
      </c>
      <c r="M214" t="s">
        <v>1079</v>
      </c>
      <c r="N214" t="s">
        <v>1949</v>
      </c>
      <c r="O214" t="s">
        <v>886</v>
      </c>
      <c r="P214" t="s">
        <v>887</v>
      </c>
      <c r="Q214" t="s">
        <v>940</v>
      </c>
      <c r="R214" t="s">
        <v>870</v>
      </c>
      <c r="S214" t="s">
        <v>975</v>
      </c>
      <c r="T214" t="s">
        <v>890</v>
      </c>
      <c r="U214" t="s">
        <v>1071</v>
      </c>
      <c r="V214">
        <v>488</v>
      </c>
      <c r="W214">
        <v>530</v>
      </c>
      <c r="Y214" t="s">
        <v>1635</v>
      </c>
      <c r="Z214" t="s">
        <v>1693</v>
      </c>
      <c r="AA214">
        <v>42</v>
      </c>
      <c r="AB214" t="s">
        <v>1039</v>
      </c>
      <c r="AC214" t="s">
        <v>1939</v>
      </c>
      <c r="AD214" t="s">
        <v>1940</v>
      </c>
      <c r="AE214" t="s">
        <v>840</v>
      </c>
      <c r="AF214" t="s">
        <v>876</v>
      </c>
      <c r="AG214" t="s">
        <v>895</v>
      </c>
      <c r="AH214">
        <v>1</v>
      </c>
      <c r="AI214">
        <v>1</v>
      </c>
      <c r="AJ214" t="s">
        <v>566</v>
      </c>
      <c r="AK214" t="s">
        <v>567</v>
      </c>
      <c r="AL214" t="s">
        <v>75</v>
      </c>
      <c r="AM214" t="s">
        <v>99</v>
      </c>
      <c r="AN214" t="s">
        <v>77</v>
      </c>
      <c r="AO214" t="s">
        <v>335</v>
      </c>
      <c r="AP214" t="s">
        <v>152</v>
      </c>
      <c r="AQ214" t="s">
        <v>235</v>
      </c>
      <c r="AR214" t="s">
        <v>291</v>
      </c>
      <c r="AS214" t="s">
        <v>394</v>
      </c>
      <c r="AT214" t="s">
        <v>337</v>
      </c>
      <c r="AU214" t="s">
        <v>76</v>
      </c>
      <c r="AV214" t="s">
        <v>568</v>
      </c>
      <c r="AW214" t="s">
        <v>569</v>
      </c>
      <c r="AX214" t="s">
        <v>570</v>
      </c>
      <c r="AY214" t="s">
        <v>571</v>
      </c>
      <c r="AZ214" t="s">
        <v>572</v>
      </c>
      <c r="BA214" t="s">
        <v>1</v>
      </c>
      <c r="BB214" t="s">
        <v>1</v>
      </c>
      <c r="BD214" t="s">
        <v>1746</v>
      </c>
    </row>
    <row r="215" spans="1:56" x14ac:dyDescent="0.2">
      <c r="A215" t="s">
        <v>574</v>
      </c>
      <c r="C215" t="s">
        <v>964</v>
      </c>
      <c r="D215" s="8" t="s">
        <v>1942</v>
      </c>
      <c r="F215" t="s">
        <v>915</v>
      </c>
      <c r="G215" t="s">
        <v>1129</v>
      </c>
      <c r="H215" t="s">
        <v>1345</v>
      </c>
      <c r="I215" t="s">
        <v>1946</v>
      </c>
      <c r="J215">
        <v>177</v>
      </c>
      <c r="K215" t="s">
        <v>986</v>
      </c>
      <c r="L215" s="8" t="s">
        <v>2001</v>
      </c>
      <c r="P215" t="s">
        <v>905</v>
      </c>
      <c r="Q215" t="s">
        <v>1081</v>
      </c>
      <c r="Y215" t="s">
        <v>1630</v>
      </c>
    </row>
    <row r="216" spans="1:56" x14ac:dyDescent="0.2">
      <c r="A216" t="s">
        <v>574</v>
      </c>
      <c r="G216" t="s">
        <v>1392</v>
      </c>
      <c r="H216" t="s">
        <v>1499</v>
      </c>
      <c r="I216" t="s">
        <v>1945</v>
      </c>
      <c r="L216" t="s">
        <v>1944</v>
      </c>
    </row>
    <row r="217" spans="1:56" x14ac:dyDescent="0.2">
      <c r="A217" t="s">
        <v>574</v>
      </c>
      <c r="G217" t="s">
        <v>967</v>
      </c>
      <c r="H217" t="s">
        <v>1345</v>
      </c>
      <c r="I217" t="s">
        <v>1950</v>
      </c>
      <c r="J217">
        <v>20</v>
      </c>
      <c r="K217" t="s">
        <v>902</v>
      </c>
      <c r="L217" t="s">
        <v>1951</v>
      </c>
    </row>
    <row r="218" spans="1:56" x14ac:dyDescent="0.2">
      <c r="A218" t="s">
        <v>574</v>
      </c>
      <c r="G218" t="s">
        <v>1400</v>
      </c>
      <c r="H218" t="s">
        <v>1366</v>
      </c>
      <c r="I218" t="s">
        <v>1952</v>
      </c>
      <c r="L218" t="s">
        <v>1952</v>
      </c>
    </row>
    <row r="219" spans="1:56" x14ac:dyDescent="0.2">
      <c r="A219" t="s">
        <v>578</v>
      </c>
      <c r="B219" t="str">
        <f>IF(OR($A214=$A219,ISBLANK($A219)),"",IF(ISERR(SEARCH("cell-based",E219)),IF(AND(ISERR(SEARCH("biochem",E219)),ISERR(SEARCH("protein",E219)),ISERR(SEARCH("nucleic",E219))),"",IF(ISERR(SEARCH("target",G219)),"Define a Target component","")),IF(ISERR(SEARCH("cell",G219)),"Define a Cell component",""))&amp;IF(ISERR(SEARCH("small-molecule",E219)),IF(ISBLANK(K219), "Need a Detector Role",""),"")&amp;IF(ISERR(SEARCH("fluorescence",L219)),"",IF(ISBLANK(S219), "Need Emission",IF(ISBLANK(R219), "Need Excitation","")))&amp;IF(ISERR(SEARCH("absorbance",L219)),"",IF(ISBLANK(T219), "Need Absorbance","")))</f>
        <v>Define a Cell componentNeed a Detector Role</v>
      </c>
      <c r="C219" t="s">
        <v>840</v>
      </c>
      <c r="D219" s="8" t="s">
        <v>1941</v>
      </c>
      <c r="E219" t="s">
        <v>931</v>
      </c>
      <c r="F219" t="s">
        <v>1075</v>
      </c>
      <c r="G219" t="s">
        <v>1396</v>
      </c>
      <c r="H219" t="s">
        <v>1499</v>
      </c>
      <c r="I219" s="8" t="s">
        <v>1942</v>
      </c>
      <c r="L219" t="s">
        <v>1943</v>
      </c>
      <c r="M219" t="s">
        <v>1079</v>
      </c>
      <c r="N219" t="s">
        <v>1949</v>
      </c>
      <c r="O219" t="s">
        <v>886</v>
      </c>
      <c r="P219" t="s">
        <v>887</v>
      </c>
      <c r="Q219" t="s">
        <v>940</v>
      </c>
      <c r="R219" t="s">
        <v>870</v>
      </c>
      <c r="S219" t="s">
        <v>975</v>
      </c>
      <c r="T219" t="s">
        <v>890</v>
      </c>
      <c r="U219" t="s">
        <v>1071</v>
      </c>
      <c r="V219">
        <v>488</v>
      </c>
      <c r="W219">
        <v>530</v>
      </c>
      <c r="Y219" t="s">
        <v>1635</v>
      </c>
      <c r="Z219" t="s">
        <v>1693</v>
      </c>
      <c r="AA219">
        <v>42</v>
      </c>
      <c r="AB219" t="s">
        <v>1039</v>
      </c>
      <c r="AC219" t="s">
        <v>1939</v>
      </c>
      <c r="AD219" t="s">
        <v>1940</v>
      </c>
      <c r="AE219" t="s">
        <v>840</v>
      </c>
      <c r="AF219" t="s">
        <v>876</v>
      </c>
      <c r="AG219" t="s">
        <v>895</v>
      </c>
      <c r="AH219">
        <v>1</v>
      </c>
      <c r="AI219">
        <v>1</v>
      </c>
      <c r="AJ219" t="s">
        <v>566</v>
      </c>
      <c r="AK219" t="s">
        <v>567</v>
      </c>
      <c r="AL219" t="s">
        <v>75</v>
      </c>
      <c r="AM219" t="s">
        <v>99</v>
      </c>
      <c r="AN219" t="s">
        <v>77</v>
      </c>
      <c r="AO219" t="s">
        <v>335</v>
      </c>
      <c r="AP219" t="s">
        <v>152</v>
      </c>
      <c r="AQ219" t="s">
        <v>235</v>
      </c>
      <c r="AR219" t="s">
        <v>291</v>
      </c>
      <c r="AS219" t="s">
        <v>394</v>
      </c>
      <c r="AT219" t="s">
        <v>337</v>
      </c>
      <c r="AU219" t="s">
        <v>76</v>
      </c>
      <c r="AV219" t="s">
        <v>568</v>
      </c>
      <c r="AW219" t="s">
        <v>569</v>
      </c>
      <c r="AX219" t="s">
        <v>570</v>
      </c>
      <c r="AY219" t="s">
        <v>571</v>
      </c>
      <c r="AZ219" t="s">
        <v>572</v>
      </c>
      <c r="BA219" t="s">
        <v>1</v>
      </c>
      <c r="BB219" t="s">
        <v>1</v>
      </c>
      <c r="BD219" t="s">
        <v>1746</v>
      </c>
    </row>
    <row r="220" spans="1:56" x14ac:dyDescent="0.2">
      <c r="A220" t="s">
        <v>578</v>
      </c>
      <c r="C220" t="s">
        <v>964</v>
      </c>
      <c r="D220" s="8" t="s">
        <v>1942</v>
      </c>
      <c r="F220" t="s">
        <v>915</v>
      </c>
      <c r="G220" t="s">
        <v>1129</v>
      </c>
      <c r="H220" t="s">
        <v>1345</v>
      </c>
      <c r="I220" t="s">
        <v>1946</v>
      </c>
      <c r="J220">
        <v>177</v>
      </c>
      <c r="K220" t="s">
        <v>986</v>
      </c>
      <c r="L220" s="8" t="s">
        <v>2001</v>
      </c>
      <c r="P220" t="s">
        <v>905</v>
      </c>
      <c r="Q220" t="s">
        <v>1081</v>
      </c>
      <c r="Y220" t="s">
        <v>1630</v>
      </c>
    </row>
    <row r="221" spans="1:56" x14ac:dyDescent="0.2">
      <c r="A221" t="s">
        <v>578</v>
      </c>
      <c r="G221" t="s">
        <v>1392</v>
      </c>
      <c r="H221" t="s">
        <v>1499</v>
      </c>
      <c r="I221" t="s">
        <v>1945</v>
      </c>
      <c r="L221" t="s">
        <v>1944</v>
      </c>
    </row>
    <row r="222" spans="1:56" x14ac:dyDescent="0.2">
      <c r="A222" t="s">
        <v>578</v>
      </c>
      <c r="G222" t="s">
        <v>967</v>
      </c>
      <c r="H222" t="s">
        <v>1345</v>
      </c>
      <c r="I222" t="s">
        <v>1950</v>
      </c>
      <c r="J222">
        <v>20</v>
      </c>
      <c r="K222" t="s">
        <v>902</v>
      </c>
      <c r="L222" t="s">
        <v>1951</v>
      </c>
    </row>
    <row r="223" spans="1:56" x14ac:dyDescent="0.2">
      <c r="A223" t="s">
        <v>578</v>
      </c>
      <c r="G223" t="s">
        <v>1400</v>
      </c>
      <c r="H223" t="s">
        <v>1366</v>
      </c>
      <c r="I223" t="s">
        <v>1952</v>
      </c>
      <c r="L223" t="s">
        <v>1952</v>
      </c>
    </row>
    <row r="224" spans="1:56" x14ac:dyDescent="0.2">
      <c r="A224" t="s">
        <v>646</v>
      </c>
      <c r="B224" t="str">
        <f>IF(OR($A219=$A224,ISBLANK($A224)),"",IF(ISERR(SEARCH("cell-based",E224)),IF(AND(ISERR(SEARCH("biochem",E224)),ISERR(SEARCH("protein",E224)),ISERR(SEARCH("nucleic",E224))),"",IF(ISERR(SEARCH("target",G224)),"Define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Define a Cell componentNeed a Detector Role</v>
      </c>
      <c r="C224" t="s">
        <v>840</v>
      </c>
      <c r="D224" s="8" t="s">
        <v>1941</v>
      </c>
      <c r="E224" t="s">
        <v>931</v>
      </c>
      <c r="F224" t="s">
        <v>1075</v>
      </c>
      <c r="G224" t="s">
        <v>1396</v>
      </c>
      <c r="H224" t="s">
        <v>1499</v>
      </c>
      <c r="I224" s="8" t="s">
        <v>1942</v>
      </c>
      <c r="L224" t="s">
        <v>1943</v>
      </c>
      <c r="M224" t="s">
        <v>1079</v>
      </c>
      <c r="N224" t="s">
        <v>1949</v>
      </c>
      <c r="O224" t="s">
        <v>886</v>
      </c>
      <c r="P224" t="s">
        <v>887</v>
      </c>
      <c r="Q224" t="s">
        <v>940</v>
      </c>
      <c r="R224" t="s">
        <v>870</v>
      </c>
      <c r="S224" t="s">
        <v>975</v>
      </c>
      <c r="T224" t="s">
        <v>890</v>
      </c>
      <c r="U224" t="s">
        <v>1071</v>
      </c>
      <c r="V224">
        <v>488</v>
      </c>
      <c r="W224">
        <v>530</v>
      </c>
      <c r="Y224" t="s">
        <v>1635</v>
      </c>
      <c r="Z224" t="s">
        <v>1693</v>
      </c>
      <c r="AA224">
        <v>42</v>
      </c>
      <c r="AB224" t="s">
        <v>1039</v>
      </c>
      <c r="AC224" t="s">
        <v>1939</v>
      </c>
      <c r="AD224" t="s">
        <v>1940</v>
      </c>
      <c r="AE224" t="s">
        <v>840</v>
      </c>
      <c r="AF224" t="s">
        <v>876</v>
      </c>
      <c r="AG224" t="s">
        <v>858</v>
      </c>
      <c r="AH224">
        <v>1</v>
      </c>
      <c r="AI224">
        <v>1</v>
      </c>
      <c r="AJ224" t="s">
        <v>566</v>
      </c>
      <c r="AK224" t="s">
        <v>567</v>
      </c>
      <c r="AL224" t="s">
        <v>75</v>
      </c>
      <c r="AM224" t="s">
        <v>99</v>
      </c>
      <c r="AN224" t="s">
        <v>77</v>
      </c>
      <c r="AO224" t="s">
        <v>335</v>
      </c>
      <c r="AP224" t="s">
        <v>152</v>
      </c>
      <c r="AQ224" t="s">
        <v>235</v>
      </c>
      <c r="AR224" t="s">
        <v>291</v>
      </c>
      <c r="AS224" t="s">
        <v>394</v>
      </c>
      <c r="AT224" t="s">
        <v>337</v>
      </c>
      <c r="AU224" t="s">
        <v>76</v>
      </c>
      <c r="AV224" t="s">
        <v>568</v>
      </c>
      <c r="AW224" t="s">
        <v>569</v>
      </c>
      <c r="AX224" t="s">
        <v>570</v>
      </c>
      <c r="AY224" t="s">
        <v>571</v>
      </c>
      <c r="AZ224" t="s">
        <v>572</v>
      </c>
      <c r="BA224" t="s">
        <v>1</v>
      </c>
      <c r="BB224" t="s">
        <v>1</v>
      </c>
      <c r="BD224" t="s">
        <v>1746</v>
      </c>
    </row>
    <row r="225" spans="1:56" x14ac:dyDescent="0.2">
      <c r="A225" t="s">
        <v>646</v>
      </c>
      <c r="C225" t="s">
        <v>964</v>
      </c>
      <c r="D225" s="8" t="s">
        <v>1942</v>
      </c>
      <c r="F225" t="s">
        <v>915</v>
      </c>
      <c r="G225" t="s">
        <v>1129</v>
      </c>
      <c r="H225" t="s">
        <v>1345</v>
      </c>
      <c r="I225" t="s">
        <v>1946</v>
      </c>
      <c r="J225">
        <v>177</v>
      </c>
      <c r="K225" t="s">
        <v>986</v>
      </c>
      <c r="L225" s="8" t="s">
        <v>2001</v>
      </c>
      <c r="P225" t="s">
        <v>905</v>
      </c>
      <c r="Q225" t="s">
        <v>1081</v>
      </c>
      <c r="Y225" t="s">
        <v>1630</v>
      </c>
    </row>
    <row r="226" spans="1:56" x14ac:dyDescent="0.2">
      <c r="A226" t="s">
        <v>646</v>
      </c>
      <c r="G226" t="s">
        <v>1392</v>
      </c>
      <c r="H226" t="s">
        <v>1499</v>
      </c>
      <c r="I226" t="s">
        <v>1945</v>
      </c>
      <c r="L226" t="s">
        <v>1944</v>
      </c>
    </row>
    <row r="227" spans="1:56" x14ac:dyDescent="0.2">
      <c r="A227" t="s">
        <v>646</v>
      </c>
      <c r="G227" t="s">
        <v>967</v>
      </c>
      <c r="H227" t="s">
        <v>1345</v>
      </c>
      <c r="I227" t="s">
        <v>1950</v>
      </c>
      <c r="J227">
        <v>20</v>
      </c>
      <c r="K227" t="s">
        <v>902</v>
      </c>
      <c r="L227" t="s">
        <v>1951</v>
      </c>
    </row>
    <row r="228" spans="1:56" x14ac:dyDescent="0.2">
      <c r="A228" t="s">
        <v>646</v>
      </c>
      <c r="G228" t="s">
        <v>1400</v>
      </c>
      <c r="H228" t="s">
        <v>1366</v>
      </c>
      <c r="I228" t="s">
        <v>1952</v>
      </c>
      <c r="L228" t="s">
        <v>1952</v>
      </c>
    </row>
    <row r="229" spans="1:56" x14ac:dyDescent="0.2">
      <c r="A229" t="s">
        <v>764</v>
      </c>
      <c r="B229" t="str">
        <f>IF(OR($A224=$A229,ISBLANK($A229)),"",IF(ISERR(SEARCH("cell-based",E229)),IF(AND(ISERR(SEARCH("biochem",E229)),ISERR(SEARCH("protein",E229)),ISERR(SEARCH("nucleic",E229))),"",IF(ISERR(SEARCH("target",G229)),"Define a Target component","")),IF(ISERR(SEARCH("cell",G229)),"Define a Cell component",""))&amp;IF(ISERR(SEARCH("small-molecule",E229)),IF(ISBLANK(K229), "Need a Detector Role",""),"")&amp;IF(ISERR(SEARCH("fluorescence",L229)),"",IF(ISBLANK(S229), "Need Emission",IF(ISBLANK(R229), "Need Excitation","")))&amp;IF(ISERR(SEARCH("absorbance",L229)),"",IF(ISBLANK(T229), "Need Absorbance","")))</f>
        <v>Define a Cell componentNeed a Detector Role</v>
      </c>
      <c r="C229" t="s">
        <v>840</v>
      </c>
      <c r="D229" s="8" t="s">
        <v>1941</v>
      </c>
      <c r="E229" t="s">
        <v>931</v>
      </c>
      <c r="F229" t="s">
        <v>1075</v>
      </c>
      <c r="G229" t="s">
        <v>1396</v>
      </c>
      <c r="H229" t="s">
        <v>1499</v>
      </c>
      <c r="I229" s="8" t="s">
        <v>1942</v>
      </c>
      <c r="L229" t="s">
        <v>1943</v>
      </c>
      <c r="M229" t="s">
        <v>1079</v>
      </c>
      <c r="N229" t="s">
        <v>1949</v>
      </c>
      <c r="O229" t="s">
        <v>886</v>
      </c>
      <c r="P229" t="s">
        <v>887</v>
      </c>
      <c r="Q229" t="s">
        <v>940</v>
      </c>
      <c r="R229" t="s">
        <v>870</v>
      </c>
      <c r="S229" t="s">
        <v>975</v>
      </c>
      <c r="T229" t="s">
        <v>890</v>
      </c>
      <c r="U229" t="s">
        <v>1071</v>
      </c>
      <c r="V229">
        <v>488</v>
      </c>
      <c r="W229">
        <v>530</v>
      </c>
      <c r="Y229" t="s">
        <v>1614</v>
      </c>
      <c r="Z229" t="s">
        <v>1697</v>
      </c>
      <c r="AA229">
        <v>10</v>
      </c>
      <c r="AB229" t="s">
        <v>1348</v>
      </c>
      <c r="AC229" t="s">
        <v>1939</v>
      </c>
      <c r="AD229" t="s">
        <v>1940</v>
      </c>
      <c r="AE229" t="s">
        <v>840</v>
      </c>
      <c r="AF229" t="s">
        <v>876</v>
      </c>
      <c r="AG229" t="s">
        <v>858</v>
      </c>
      <c r="AH229">
        <v>10</v>
      </c>
      <c r="AI229">
        <v>1</v>
      </c>
      <c r="AJ229" t="s">
        <v>566</v>
      </c>
      <c r="AK229" t="s">
        <v>567</v>
      </c>
      <c r="AL229" t="s">
        <v>75</v>
      </c>
      <c r="AM229" t="s">
        <v>99</v>
      </c>
      <c r="AN229" t="s">
        <v>77</v>
      </c>
      <c r="AO229" t="s">
        <v>335</v>
      </c>
      <c r="AP229" t="s">
        <v>152</v>
      </c>
      <c r="AQ229" t="s">
        <v>235</v>
      </c>
      <c r="AR229" t="s">
        <v>291</v>
      </c>
      <c r="AS229" t="s">
        <v>394</v>
      </c>
      <c r="AT229" t="s">
        <v>337</v>
      </c>
      <c r="AU229" t="s">
        <v>76</v>
      </c>
      <c r="AV229" t="s">
        <v>568</v>
      </c>
      <c r="AW229" t="s">
        <v>569</v>
      </c>
      <c r="AX229" t="s">
        <v>570</v>
      </c>
      <c r="AY229" t="s">
        <v>571</v>
      </c>
      <c r="AZ229" t="s">
        <v>572</v>
      </c>
      <c r="BA229" t="s">
        <v>1</v>
      </c>
      <c r="BB229" t="s">
        <v>1</v>
      </c>
      <c r="BD229" t="s">
        <v>1746</v>
      </c>
    </row>
    <row r="230" spans="1:56" x14ac:dyDescent="0.2">
      <c r="A230" t="s">
        <v>764</v>
      </c>
      <c r="C230" t="s">
        <v>964</v>
      </c>
      <c r="D230" s="8" t="s">
        <v>1942</v>
      </c>
      <c r="F230" t="s">
        <v>915</v>
      </c>
      <c r="G230" t="s">
        <v>1129</v>
      </c>
      <c r="H230" t="s">
        <v>1345</v>
      </c>
      <c r="I230" t="s">
        <v>1946</v>
      </c>
      <c r="J230">
        <v>177</v>
      </c>
      <c r="K230" t="s">
        <v>986</v>
      </c>
      <c r="L230" s="8" t="s">
        <v>2001</v>
      </c>
      <c r="P230" t="s">
        <v>905</v>
      </c>
      <c r="Q230" t="s">
        <v>1081</v>
      </c>
    </row>
    <row r="231" spans="1:56" x14ac:dyDescent="0.2">
      <c r="A231" t="s">
        <v>764</v>
      </c>
      <c r="G231" t="s">
        <v>1392</v>
      </c>
      <c r="H231" t="s">
        <v>1499</v>
      </c>
      <c r="I231" t="s">
        <v>1945</v>
      </c>
      <c r="L231" t="s">
        <v>1944</v>
      </c>
    </row>
    <row r="232" spans="1:56" x14ac:dyDescent="0.2">
      <c r="A232" t="s">
        <v>764</v>
      </c>
      <c r="G232" t="s">
        <v>967</v>
      </c>
      <c r="H232" t="s">
        <v>1345</v>
      </c>
      <c r="I232" t="s">
        <v>1950</v>
      </c>
      <c r="J232">
        <v>20</v>
      </c>
      <c r="K232" t="s">
        <v>902</v>
      </c>
      <c r="L232" t="s">
        <v>1951</v>
      </c>
    </row>
    <row r="233" spans="1:56" x14ac:dyDescent="0.2">
      <c r="A233" t="s">
        <v>764</v>
      </c>
      <c r="G233" t="s">
        <v>1400</v>
      </c>
      <c r="H233" t="s">
        <v>1366</v>
      </c>
      <c r="I233" t="s">
        <v>1952</v>
      </c>
      <c r="L233" t="s">
        <v>1952</v>
      </c>
    </row>
    <row r="234" spans="1:56" x14ac:dyDescent="0.2">
      <c r="A234" t="s">
        <v>766</v>
      </c>
      <c r="B234" t="str">
        <f>IF(OR($A229=$A234,ISBLANK($A234)),"",IF(ISERR(SEARCH("cell-based",E234)),IF(AND(ISERR(SEARCH("biochem",E234)),ISERR(SEARCH("protein",E234)),ISERR(SEARCH("nucleic",E234))),"",IF(ISERR(SEARCH("target",G234)),"Define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Define a Cell componentNeed a Detector Role</v>
      </c>
      <c r="C234" t="s">
        <v>840</v>
      </c>
      <c r="D234" s="8" t="s">
        <v>1941</v>
      </c>
      <c r="E234" t="s">
        <v>931</v>
      </c>
      <c r="F234" t="s">
        <v>1075</v>
      </c>
      <c r="G234" t="s">
        <v>1396</v>
      </c>
      <c r="H234" t="s">
        <v>1499</v>
      </c>
      <c r="I234" s="8" t="s">
        <v>1942</v>
      </c>
      <c r="L234" t="s">
        <v>1943</v>
      </c>
      <c r="M234" t="s">
        <v>1079</v>
      </c>
      <c r="N234" t="s">
        <v>1949</v>
      </c>
      <c r="O234" t="s">
        <v>886</v>
      </c>
      <c r="P234" t="s">
        <v>887</v>
      </c>
      <c r="Q234" t="s">
        <v>940</v>
      </c>
      <c r="R234" t="s">
        <v>870</v>
      </c>
      <c r="S234" t="s">
        <v>975</v>
      </c>
      <c r="T234" t="s">
        <v>890</v>
      </c>
      <c r="U234" t="s">
        <v>1071</v>
      </c>
      <c r="V234">
        <v>488</v>
      </c>
      <c r="W234">
        <v>530</v>
      </c>
      <c r="Y234" t="s">
        <v>1614</v>
      </c>
      <c r="Z234" t="s">
        <v>1697</v>
      </c>
      <c r="AA234">
        <v>10</v>
      </c>
      <c r="AB234" t="s">
        <v>1348</v>
      </c>
      <c r="AC234" t="s">
        <v>1939</v>
      </c>
      <c r="AD234" t="s">
        <v>1940</v>
      </c>
      <c r="AE234" t="s">
        <v>840</v>
      </c>
      <c r="AF234" t="s">
        <v>876</v>
      </c>
      <c r="AG234" t="s">
        <v>858</v>
      </c>
      <c r="AH234">
        <v>10</v>
      </c>
      <c r="AI234">
        <v>1</v>
      </c>
      <c r="AJ234" t="s">
        <v>566</v>
      </c>
      <c r="AK234" t="s">
        <v>567</v>
      </c>
      <c r="AL234" t="s">
        <v>75</v>
      </c>
      <c r="AM234" t="s">
        <v>99</v>
      </c>
      <c r="AN234" t="s">
        <v>77</v>
      </c>
      <c r="AO234" t="s">
        <v>335</v>
      </c>
      <c r="AP234" t="s">
        <v>152</v>
      </c>
      <c r="AQ234" t="s">
        <v>235</v>
      </c>
      <c r="AR234" t="s">
        <v>291</v>
      </c>
      <c r="AS234" t="s">
        <v>394</v>
      </c>
      <c r="AT234" t="s">
        <v>337</v>
      </c>
      <c r="AU234" t="s">
        <v>76</v>
      </c>
      <c r="AV234" t="s">
        <v>568</v>
      </c>
      <c r="AW234" t="s">
        <v>569</v>
      </c>
      <c r="AX234" t="s">
        <v>570</v>
      </c>
      <c r="AY234" t="s">
        <v>571</v>
      </c>
      <c r="AZ234" t="s">
        <v>572</v>
      </c>
      <c r="BA234" t="s">
        <v>1</v>
      </c>
      <c r="BB234" t="s">
        <v>1</v>
      </c>
      <c r="BD234" t="s">
        <v>1746</v>
      </c>
    </row>
    <row r="235" spans="1:56" x14ac:dyDescent="0.2">
      <c r="A235" t="s">
        <v>766</v>
      </c>
      <c r="C235" t="s">
        <v>964</v>
      </c>
      <c r="D235" s="8" t="s">
        <v>1942</v>
      </c>
      <c r="F235" t="s">
        <v>915</v>
      </c>
      <c r="G235" t="s">
        <v>1129</v>
      </c>
      <c r="H235" t="s">
        <v>1345</v>
      </c>
      <c r="I235" t="s">
        <v>1946</v>
      </c>
      <c r="J235">
        <v>177</v>
      </c>
      <c r="K235" t="s">
        <v>986</v>
      </c>
      <c r="L235" s="8" t="s">
        <v>2001</v>
      </c>
      <c r="P235" t="s">
        <v>905</v>
      </c>
      <c r="Q235" t="s">
        <v>1081</v>
      </c>
    </row>
    <row r="236" spans="1:56" x14ac:dyDescent="0.2">
      <c r="A236" t="s">
        <v>766</v>
      </c>
      <c r="G236" t="s">
        <v>1392</v>
      </c>
      <c r="H236" t="s">
        <v>1499</v>
      </c>
      <c r="I236" t="s">
        <v>1945</v>
      </c>
      <c r="L236" t="s">
        <v>1944</v>
      </c>
    </row>
    <row r="237" spans="1:56" x14ac:dyDescent="0.2">
      <c r="A237" t="s">
        <v>766</v>
      </c>
      <c r="G237" t="s">
        <v>967</v>
      </c>
      <c r="H237" t="s">
        <v>1345</v>
      </c>
      <c r="I237" t="s">
        <v>1950</v>
      </c>
      <c r="J237">
        <v>20</v>
      </c>
      <c r="K237" t="s">
        <v>902</v>
      </c>
      <c r="L237" t="s">
        <v>1951</v>
      </c>
    </row>
    <row r="238" spans="1:56" x14ac:dyDescent="0.2">
      <c r="A238" t="s">
        <v>766</v>
      </c>
      <c r="G238" t="s">
        <v>1400</v>
      </c>
      <c r="H238" t="s">
        <v>1366</v>
      </c>
      <c r="I238" t="s">
        <v>1952</v>
      </c>
      <c r="L238" t="s">
        <v>1952</v>
      </c>
    </row>
    <row r="239" spans="1:56" x14ac:dyDescent="0.2">
      <c r="A239" t="s">
        <v>802</v>
      </c>
      <c r="B239" t="str">
        <f>IF(OR($A234=$A239,ISBLANK($A239)),"",IF(ISERR(SEARCH("cell-based",E239)),IF(AND(ISERR(SEARCH("biochem",E239)),ISERR(SEARCH("protein",E239)),ISERR(SEARCH("nucleic",E239))),"",IF(ISERR(SEARCH("target",G239)),"Define a Target component","")),IF(ISERR(SEARCH("cell",G239)),"Define a Cell component",""))&amp;IF(ISERR(SEARCH("small-molecule",E239)),IF(ISBLANK(K239), "Need a Detector Role",""),"")&amp;IF(ISERR(SEARCH("fluorescence",L239)),"",IF(ISBLANK(S239), "Need Emission",IF(ISBLANK(R239), "Need Excitation","")))&amp;IF(ISERR(SEARCH("absorbance",L239)),"",IF(ISBLANK(T239), "Need Absorbance","")))</f>
        <v>Define a Cell componentNeed a Detector Role</v>
      </c>
      <c r="C239" t="s">
        <v>840</v>
      </c>
      <c r="D239" s="8" t="s">
        <v>1941</v>
      </c>
      <c r="E239" t="s">
        <v>931</v>
      </c>
      <c r="F239" t="s">
        <v>1075</v>
      </c>
      <c r="G239" t="s">
        <v>1396</v>
      </c>
      <c r="H239" t="s">
        <v>1499</v>
      </c>
      <c r="I239" s="8" t="s">
        <v>1942</v>
      </c>
      <c r="L239" t="s">
        <v>1943</v>
      </c>
      <c r="M239" t="s">
        <v>1079</v>
      </c>
      <c r="N239" t="s">
        <v>1949</v>
      </c>
      <c r="O239" t="s">
        <v>886</v>
      </c>
      <c r="P239" t="s">
        <v>887</v>
      </c>
      <c r="Q239" t="s">
        <v>940</v>
      </c>
      <c r="R239" t="s">
        <v>870</v>
      </c>
      <c r="S239" t="s">
        <v>975</v>
      </c>
      <c r="T239" t="s">
        <v>890</v>
      </c>
      <c r="U239" t="s">
        <v>1071</v>
      </c>
      <c r="V239">
        <v>488</v>
      </c>
      <c r="W239">
        <v>530</v>
      </c>
      <c r="Y239" t="s">
        <v>1614</v>
      </c>
      <c r="Z239" t="s">
        <v>1697</v>
      </c>
      <c r="AA239">
        <v>10</v>
      </c>
      <c r="AB239" t="s">
        <v>1348</v>
      </c>
      <c r="AC239" t="s">
        <v>1939</v>
      </c>
      <c r="AD239" t="s">
        <v>1940</v>
      </c>
      <c r="AE239" t="s">
        <v>840</v>
      </c>
      <c r="AF239" t="s">
        <v>876</v>
      </c>
      <c r="AG239" t="s">
        <v>858</v>
      </c>
      <c r="AH239">
        <v>10</v>
      </c>
      <c r="AI239">
        <v>1</v>
      </c>
      <c r="AJ239" t="s">
        <v>566</v>
      </c>
      <c r="AK239" t="s">
        <v>567</v>
      </c>
      <c r="AL239" t="s">
        <v>75</v>
      </c>
      <c r="AM239" t="s">
        <v>99</v>
      </c>
      <c r="AN239" t="s">
        <v>77</v>
      </c>
      <c r="AO239" t="s">
        <v>335</v>
      </c>
      <c r="AP239" t="s">
        <v>152</v>
      </c>
      <c r="AQ239" t="s">
        <v>235</v>
      </c>
      <c r="AR239" t="s">
        <v>291</v>
      </c>
      <c r="AS239" t="s">
        <v>394</v>
      </c>
      <c r="AT239" t="s">
        <v>337</v>
      </c>
      <c r="AU239" t="s">
        <v>76</v>
      </c>
      <c r="AV239" t="s">
        <v>568</v>
      </c>
      <c r="AW239" t="s">
        <v>569</v>
      </c>
      <c r="AX239" t="s">
        <v>570</v>
      </c>
      <c r="AY239" t="s">
        <v>571</v>
      </c>
      <c r="AZ239" t="s">
        <v>572</v>
      </c>
      <c r="BA239" t="s">
        <v>1</v>
      </c>
      <c r="BB239" t="s">
        <v>1</v>
      </c>
      <c r="BD239" t="s">
        <v>1746</v>
      </c>
    </row>
    <row r="240" spans="1:56" x14ac:dyDescent="0.2">
      <c r="A240" t="s">
        <v>802</v>
      </c>
      <c r="C240" t="s">
        <v>964</v>
      </c>
      <c r="D240" s="8" t="s">
        <v>1942</v>
      </c>
      <c r="F240" t="s">
        <v>915</v>
      </c>
      <c r="G240" t="s">
        <v>1129</v>
      </c>
      <c r="H240" t="s">
        <v>1345</v>
      </c>
      <c r="I240" t="s">
        <v>1946</v>
      </c>
      <c r="J240">
        <v>177</v>
      </c>
      <c r="K240" t="s">
        <v>986</v>
      </c>
      <c r="L240" s="8" t="s">
        <v>2001</v>
      </c>
      <c r="P240" t="s">
        <v>905</v>
      </c>
      <c r="Q240" t="s">
        <v>1081</v>
      </c>
    </row>
    <row r="241" spans="1:56" x14ac:dyDescent="0.2">
      <c r="A241" t="s">
        <v>802</v>
      </c>
      <c r="G241" t="s">
        <v>1392</v>
      </c>
      <c r="H241" t="s">
        <v>1499</v>
      </c>
      <c r="I241" t="s">
        <v>1945</v>
      </c>
      <c r="L241" t="s">
        <v>1944</v>
      </c>
    </row>
    <row r="242" spans="1:56" x14ac:dyDescent="0.2">
      <c r="A242" t="s">
        <v>802</v>
      </c>
      <c r="G242" t="s">
        <v>967</v>
      </c>
      <c r="H242" t="s">
        <v>1345</v>
      </c>
      <c r="I242" t="s">
        <v>1950</v>
      </c>
      <c r="J242">
        <v>20</v>
      </c>
      <c r="K242" t="s">
        <v>902</v>
      </c>
      <c r="L242" t="s">
        <v>1951</v>
      </c>
    </row>
    <row r="243" spans="1:56" x14ac:dyDescent="0.2">
      <c r="A243" t="s">
        <v>802</v>
      </c>
      <c r="G243" t="s">
        <v>1400</v>
      </c>
      <c r="H243" t="s">
        <v>1366</v>
      </c>
      <c r="I243" t="s">
        <v>1952</v>
      </c>
      <c r="L243" t="s">
        <v>1952</v>
      </c>
    </row>
    <row r="244" spans="1:56" x14ac:dyDescent="0.2">
      <c r="A244" t="s">
        <v>812</v>
      </c>
      <c r="B244" t="str">
        <f>IF(OR($A239=$A244,ISBLANK($A244)),"",IF(ISERR(SEARCH("cell-based",E244)),IF(AND(ISERR(SEARCH("biochem",E244)),ISERR(SEARCH("protein",E244)),ISERR(SEARCH("nucleic",E244))),"",IF(ISERR(SEARCH("target",G244)),"Define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Define a Cell componentNeed a Detector Role</v>
      </c>
      <c r="C244" t="s">
        <v>840</v>
      </c>
      <c r="D244" s="8" t="s">
        <v>1941</v>
      </c>
      <c r="E244" t="s">
        <v>931</v>
      </c>
      <c r="F244" t="s">
        <v>1075</v>
      </c>
      <c r="G244" t="s">
        <v>1396</v>
      </c>
      <c r="H244" t="s">
        <v>1499</v>
      </c>
      <c r="I244" s="8" t="s">
        <v>1942</v>
      </c>
      <c r="L244" t="s">
        <v>1943</v>
      </c>
      <c r="M244" t="s">
        <v>1079</v>
      </c>
      <c r="N244" t="s">
        <v>1949</v>
      </c>
      <c r="O244" t="s">
        <v>886</v>
      </c>
      <c r="P244" t="s">
        <v>887</v>
      </c>
      <c r="Q244" t="s">
        <v>940</v>
      </c>
      <c r="R244" t="s">
        <v>870</v>
      </c>
      <c r="S244" t="s">
        <v>975</v>
      </c>
      <c r="T244" t="s">
        <v>890</v>
      </c>
      <c r="U244" t="s">
        <v>1071</v>
      </c>
      <c r="V244">
        <v>488</v>
      </c>
      <c r="W244">
        <v>530</v>
      </c>
      <c r="Y244" t="s">
        <v>1614</v>
      </c>
      <c r="Z244" t="s">
        <v>1697</v>
      </c>
      <c r="AA244">
        <v>10</v>
      </c>
      <c r="AB244" t="s">
        <v>1348</v>
      </c>
      <c r="AC244" t="s">
        <v>1939</v>
      </c>
      <c r="AD244" t="s">
        <v>1940</v>
      </c>
      <c r="AE244" t="s">
        <v>840</v>
      </c>
      <c r="AF244" t="s">
        <v>876</v>
      </c>
      <c r="AG244" t="s">
        <v>858</v>
      </c>
      <c r="AH244">
        <v>10</v>
      </c>
      <c r="AI244">
        <v>1</v>
      </c>
      <c r="AJ244" t="s">
        <v>566</v>
      </c>
      <c r="AK244" t="s">
        <v>567</v>
      </c>
      <c r="AL244" t="s">
        <v>75</v>
      </c>
      <c r="AM244" t="s">
        <v>99</v>
      </c>
      <c r="AN244" t="s">
        <v>77</v>
      </c>
      <c r="AO244" t="s">
        <v>335</v>
      </c>
      <c r="AP244" t="s">
        <v>152</v>
      </c>
      <c r="AQ244" t="s">
        <v>235</v>
      </c>
      <c r="AR244" t="s">
        <v>291</v>
      </c>
      <c r="AS244" t="s">
        <v>394</v>
      </c>
      <c r="AT244" t="s">
        <v>337</v>
      </c>
      <c r="AU244" t="s">
        <v>76</v>
      </c>
      <c r="AV244" t="s">
        <v>568</v>
      </c>
      <c r="AW244" t="s">
        <v>569</v>
      </c>
      <c r="AX244" t="s">
        <v>570</v>
      </c>
      <c r="AY244" t="s">
        <v>571</v>
      </c>
      <c r="AZ244" t="s">
        <v>572</v>
      </c>
      <c r="BA244" t="s">
        <v>1</v>
      </c>
      <c r="BB244" t="s">
        <v>1</v>
      </c>
      <c r="BD244" t="s">
        <v>1746</v>
      </c>
    </row>
    <row r="245" spans="1:56" x14ac:dyDescent="0.2">
      <c r="A245" t="s">
        <v>812</v>
      </c>
      <c r="C245" t="s">
        <v>964</v>
      </c>
      <c r="D245" s="8" t="s">
        <v>1942</v>
      </c>
      <c r="F245" t="s">
        <v>915</v>
      </c>
      <c r="G245" t="s">
        <v>1129</v>
      </c>
      <c r="H245" t="s">
        <v>1345</v>
      </c>
      <c r="I245" t="s">
        <v>1946</v>
      </c>
      <c r="J245">
        <v>177</v>
      </c>
      <c r="K245" t="s">
        <v>986</v>
      </c>
      <c r="L245" s="8" t="s">
        <v>2001</v>
      </c>
      <c r="P245" t="s">
        <v>905</v>
      </c>
      <c r="Q245" t="s">
        <v>1081</v>
      </c>
    </row>
    <row r="246" spans="1:56" x14ac:dyDescent="0.2">
      <c r="A246" t="s">
        <v>812</v>
      </c>
      <c r="G246" t="s">
        <v>1392</v>
      </c>
      <c r="H246" t="s">
        <v>1499</v>
      </c>
      <c r="I246" t="s">
        <v>1945</v>
      </c>
      <c r="L246" t="s">
        <v>1944</v>
      </c>
    </row>
    <row r="247" spans="1:56" x14ac:dyDescent="0.2">
      <c r="A247" t="s">
        <v>812</v>
      </c>
      <c r="G247" t="s">
        <v>967</v>
      </c>
      <c r="H247" t="s">
        <v>1345</v>
      </c>
      <c r="I247" t="s">
        <v>1950</v>
      </c>
      <c r="J247">
        <v>20</v>
      </c>
      <c r="K247" t="s">
        <v>902</v>
      </c>
      <c r="L247" t="s">
        <v>1951</v>
      </c>
    </row>
    <row r="248" spans="1:56" x14ac:dyDescent="0.2">
      <c r="A248" t="s">
        <v>812</v>
      </c>
      <c r="G248" t="s">
        <v>1400</v>
      </c>
      <c r="H248" t="s">
        <v>1366</v>
      </c>
      <c r="I248" t="s">
        <v>1952</v>
      </c>
      <c r="L248" t="s">
        <v>1952</v>
      </c>
    </row>
    <row r="249" spans="1:56" x14ac:dyDescent="0.2">
      <c r="A249" t="s">
        <v>648</v>
      </c>
      <c r="B249" t="str">
        <f>IF(OR($A244=$A249,ISBLANK($A249)),"",IF(ISERR(SEARCH("cell-based",E249)),IF(AND(ISERR(SEARCH("biochem",E249)),ISERR(SEARCH("protein",E249)),ISERR(SEARCH("nucleic",E249))),"",IF(ISERR(SEARCH("target",G249)),"Define a Target component","")),IF(ISERR(SEARCH("cell",G249)),"Define a Cell component",""))&amp;IF(ISERR(SEARCH("small-molecule",E249)),IF(ISBLANK(K249), "Need a Detector Role",""),"")&amp;IF(ISERR(SEARCH("fluorescence",L249)),"",IF(ISBLANK(S249), "Need Emission",IF(ISBLANK(R249), "Need Excitation","")))&amp;IF(ISERR(SEARCH("absorbance",L249)),"",IF(ISBLANK(T249), "Need Absorbance","")))</f>
        <v>Need a Detector Role</v>
      </c>
      <c r="C249" t="s">
        <v>964</v>
      </c>
      <c r="D249" s="8" t="s">
        <v>1959</v>
      </c>
      <c r="E249" t="s">
        <v>897</v>
      </c>
      <c r="F249" t="s">
        <v>915</v>
      </c>
      <c r="G249" t="s">
        <v>1396</v>
      </c>
      <c r="H249" t="s">
        <v>1548</v>
      </c>
      <c r="I249" s="8" t="s">
        <v>1959</v>
      </c>
      <c r="L249" s="8" t="s">
        <v>2002</v>
      </c>
      <c r="M249" t="s">
        <v>1079</v>
      </c>
      <c r="N249" s="8" t="s">
        <v>1958</v>
      </c>
      <c r="O249" t="s">
        <v>886</v>
      </c>
      <c r="P249" t="s">
        <v>887</v>
      </c>
      <c r="Q249" t="s">
        <v>940</v>
      </c>
      <c r="R249" t="s">
        <v>870</v>
      </c>
      <c r="S249" t="s">
        <v>975</v>
      </c>
      <c r="T249" t="s">
        <v>890</v>
      </c>
      <c r="U249" t="s">
        <v>1071</v>
      </c>
      <c r="V249">
        <v>488</v>
      </c>
      <c r="W249">
        <v>530</v>
      </c>
      <c r="Y249" t="s">
        <v>1635</v>
      </c>
      <c r="Z249" s="8" t="s">
        <v>1693</v>
      </c>
      <c r="AA249">
        <v>50</v>
      </c>
      <c r="AB249" t="s">
        <v>1039</v>
      </c>
      <c r="AC249" t="s">
        <v>1956</v>
      </c>
      <c r="AD249" t="s">
        <v>1955</v>
      </c>
      <c r="AE249" t="s">
        <v>840</v>
      </c>
      <c r="AF249" t="s">
        <v>876</v>
      </c>
      <c r="AG249" t="s">
        <v>929</v>
      </c>
      <c r="AH249">
        <v>1</v>
      </c>
      <c r="AI249">
        <v>1</v>
      </c>
      <c r="AJ249" s="8" t="s">
        <v>599</v>
      </c>
      <c r="AK249" t="s">
        <v>649</v>
      </c>
      <c r="AL249" t="s">
        <v>111</v>
      </c>
      <c r="AM249" t="s">
        <v>141</v>
      </c>
      <c r="AN249" t="s">
        <v>77</v>
      </c>
      <c r="AO249" t="s">
        <v>335</v>
      </c>
      <c r="AP249" t="s">
        <v>152</v>
      </c>
      <c r="AQ249" t="s">
        <v>143</v>
      </c>
      <c r="AR249" t="s">
        <v>203</v>
      </c>
      <c r="AS249" t="s">
        <v>650</v>
      </c>
      <c r="AT249" t="s">
        <v>337</v>
      </c>
      <c r="AU249" t="s">
        <v>363</v>
      </c>
      <c r="AV249" t="s">
        <v>600</v>
      </c>
      <c r="AW249" t="s">
        <v>246</v>
      </c>
      <c r="AX249" t="s">
        <v>601</v>
      </c>
      <c r="AY249" t="s">
        <v>651</v>
      </c>
      <c r="AZ249" t="s">
        <v>603</v>
      </c>
      <c r="BA249" t="s">
        <v>1</v>
      </c>
      <c r="BB249" t="s">
        <v>1</v>
      </c>
      <c r="BD249" s="8" t="s">
        <v>1746</v>
      </c>
    </row>
    <row r="250" spans="1:56" x14ac:dyDescent="0.2">
      <c r="A250" t="s">
        <v>648</v>
      </c>
      <c r="G250" t="s">
        <v>1338</v>
      </c>
      <c r="H250" t="s">
        <v>1345</v>
      </c>
      <c r="I250" s="8" t="s">
        <v>1961</v>
      </c>
      <c r="J250">
        <v>0.05</v>
      </c>
      <c r="K250" t="s">
        <v>1100</v>
      </c>
      <c r="L250" t="s">
        <v>1960</v>
      </c>
      <c r="P250" t="s">
        <v>905</v>
      </c>
      <c r="Q250" t="s">
        <v>1081</v>
      </c>
      <c r="Y250" t="s">
        <v>1630</v>
      </c>
      <c r="AJ250" s="8"/>
    </row>
    <row r="251" spans="1:56" x14ac:dyDescent="0.2">
      <c r="A251" t="s">
        <v>648</v>
      </c>
      <c r="G251" t="s">
        <v>1312</v>
      </c>
      <c r="H251" t="s">
        <v>1345</v>
      </c>
      <c r="I251" s="8" t="s">
        <v>1962</v>
      </c>
      <c r="L251" t="s">
        <v>1962</v>
      </c>
      <c r="AJ251" s="8"/>
    </row>
    <row r="252" spans="1:56" x14ac:dyDescent="0.2">
      <c r="A252" t="s">
        <v>648</v>
      </c>
      <c r="G252" t="s">
        <v>1344</v>
      </c>
      <c r="H252" t="s">
        <v>1548</v>
      </c>
      <c r="I252" s="8" t="s">
        <v>1966</v>
      </c>
      <c r="L252" t="s">
        <v>1966</v>
      </c>
      <c r="AJ252" s="8"/>
    </row>
    <row r="253" spans="1:56" x14ac:dyDescent="0.2">
      <c r="A253" t="s">
        <v>648</v>
      </c>
      <c r="G253" t="s">
        <v>967</v>
      </c>
      <c r="H253" t="s">
        <v>1548</v>
      </c>
      <c r="I253" s="8" t="s">
        <v>1965</v>
      </c>
      <c r="L253" t="s">
        <v>1965</v>
      </c>
      <c r="AJ253" s="8"/>
    </row>
    <row r="254" spans="1:56" x14ac:dyDescent="0.2">
      <c r="A254" t="s">
        <v>598</v>
      </c>
      <c r="B254" t="str">
        <f>IF(OR($A249=$A254,ISBLANK($A254)),"",IF(ISERR(SEARCH("cell-based",E254)),IF(AND(ISERR(SEARCH("biochem",E254)),ISERR(SEARCH("protein",E254)),ISERR(SEARCH("nucleic",E254))),"",IF(ISERR(SEARCH("target",G254)),"Define a Target component","")),IF(ISERR(SEARCH("cell",G254)),"Define a Cell component",""))&amp;IF(ISERR(SEARCH("small-molecule",E254)),IF(ISBLANK(K254), "Need a Detector Role",""),"")&amp;IF(ISERR(SEARCH("fluorescence",L254)),"",IF(ISBLANK(S254), "Need Emission",IF(ISBLANK(R254), "Need Excitation","")))&amp;IF(ISERR(SEARCH("absorbance",L254)),"",IF(ISBLANK(T254), "Need Absorbance","")))</f>
        <v>Define a Target component</v>
      </c>
      <c r="C254" t="s">
        <v>930</v>
      </c>
      <c r="D254" s="8" t="s">
        <v>1957</v>
      </c>
      <c r="E254" t="s">
        <v>897</v>
      </c>
      <c r="F254" t="s">
        <v>880</v>
      </c>
      <c r="G254" t="s">
        <v>1344</v>
      </c>
      <c r="H254" t="s">
        <v>1548</v>
      </c>
      <c r="I254" s="8" t="s">
        <v>1957</v>
      </c>
      <c r="J254">
        <v>50</v>
      </c>
      <c r="K254" t="s">
        <v>986</v>
      </c>
      <c r="L254" s="8" t="s">
        <v>1963</v>
      </c>
      <c r="M254" t="s">
        <v>1079</v>
      </c>
      <c r="N254" s="8" t="s">
        <v>1958</v>
      </c>
      <c r="O254" t="s">
        <v>886</v>
      </c>
      <c r="P254" t="s">
        <v>887</v>
      </c>
      <c r="Q254" t="s">
        <v>940</v>
      </c>
      <c r="R254" t="s">
        <v>870</v>
      </c>
      <c r="S254" t="s">
        <v>975</v>
      </c>
      <c r="T254" t="s">
        <v>890</v>
      </c>
      <c r="U254" t="s">
        <v>1071</v>
      </c>
      <c r="V254">
        <v>488</v>
      </c>
      <c r="W254">
        <v>530</v>
      </c>
      <c r="Y254" t="s">
        <v>1635</v>
      </c>
      <c r="Z254" s="8" t="s">
        <v>1693</v>
      </c>
      <c r="AA254">
        <v>54</v>
      </c>
      <c r="AB254" t="s">
        <v>1039</v>
      </c>
      <c r="AC254" t="s">
        <v>1956</v>
      </c>
      <c r="AD254" t="s">
        <v>1955</v>
      </c>
      <c r="AE254" t="s">
        <v>840</v>
      </c>
      <c r="AF254" t="s">
        <v>876</v>
      </c>
      <c r="AG254" t="s">
        <v>895</v>
      </c>
      <c r="AH254">
        <v>1</v>
      </c>
      <c r="AI254">
        <v>1</v>
      </c>
      <c r="AJ254" t="s">
        <v>599</v>
      </c>
      <c r="AK254" t="s">
        <v>1938</v>
      </c>
      <c r="AL254" t="s">
        <v>75</v>
      </c>
      <c r="AM254" t="s">
        <v>141</v>
      </c>
      <c r="AN254" t="s">
        <v>77</v>
      </c>
      <c r="AO254" t="s">
        <v>335</v>
      </c>
      <c r="AP254" t="s">
        <v>152</v>
      </c>
      <c r="AQ254" t="s">
        <v>143</v>
      </c>
      <c r="AR254" t="s">
        <v>203</v>
      </c>
      <c r="AS254" t="s">
        <v>373</v>
      </c>
      <c r="AT254" t="s">
        <v>337</v>
      </c>
      <c r="AU254" t="s">
        <v>76</v>
      </c>
      <c r="AV254" t="s">
        <v>600</v>
      </c>
      <c r="AW254" t="s">
        <v>246</v>
      </c>
      <c r="AX254" t="s">
        <v>601</v>
      </c>
      <c r="AY254" t="s">
        <v>602</v>
      </c>
      <c r="AZ254" t="s">
        <v>603</v>
      </c>
      <c r="BA254" t="s">
        <v>1</v>
      </c>
      <c r="BB254" t="s">
        <v>1</v>
      </c>
      <c r="BD254" s="8" t="s">
        <v>1746</v>
      </c>
    </row>
    <row r="255" spans="1:56" x14ac:dyDescent="0.2">
      <c r="A255" t="s">
        <v>598</v>
      </c>
      <c r="D255" s="8" t="s">
        <v>1959</v>
      </c>
      <c r="G255" t="s">
        <v>1396</v>
      </c>
      <c r="H255" t="s">
        <v>1548</v>
      </c>
      <c r="I255" s="8" t="s">
        <v>1959</v>
      </c>
      <c r="L255" s="8" t="s">
        <v>2003</v>
      </c>
      <c r="P255" t="s">
        <v>905</v>
      </c>
      <c r="Q255" t="s">
        <v>1081</v>
      </c>
    </row>
    <row r="256" spans="1:56" x14ac:dyDescent="0.2">
      <c r="A256" t="s">
        <v>598</v>
      </c>
      <c r="G256" t="s">
        <v>1338</v>
      </c>
      <c r="H256" t="s">
        <v>1345</v>
      </c>
      <c r="I256" s="8" t="s">
        <v>1961</v>
      </c>
      <c r="J256">
        <v>0.05</v>
      </c>
      <c r="K256" t="s">
        <v>1100</v>
      </c>
      <c r="L256" t="s">
        <v>1960</v>
      </c>
    </row>
    <row r="257" spans="1:56" x14ac:dyDescent="0.2">
      <c r="A257" t="s">
        <v>598</v>
      </c>
      <c r="G257" t="s">
        <v>1312</v>
      </c>
      <c r="H257" t="s">
        <v>1345</v>
      </c>
      <c r="I257" s="8" t="s">
        <v>1962</v>
      </c>
      <c r="L257" t="s">
        <v>1962</v>
      </c>
    </row>
    <row r="258" spans="1:56" x14ac:dyDescent="0.2">
      <c r="A258" t="s">
        <v>598</v>
      </c>
      <c r="G258" t="s">
        <v>967</v>
      </c>
      <c r="H258" t="s">
        <v>1548</v>
      </c>
      <c r="I258" s="8" t="s">
        <v>1964</v>
      </c>
      <c r="J258">
        <v>5</v>
      </c>
      <c r="K258" t="s">
        <v>902</v>
      </c>
      <c r="L258" t="s">
        <v>1964</v>
      </c>
    </row>
    <row r="259" spans="1:56" x14ac:dyDescent="0.2">
      <c r="A259" t="s">
        <v>604</v>
      </c>
      <c r="B259" t="str">
        <f>IF(OR($A254=$A259,ISBLANK($A259)),"",IF(ISERR(SEARCH("cell-based",E259)),IF(AND(ISERR(SEARCH("biochem",E259)),ISERR(SEARCH("protein",E259)),ISERR(SEARCH("nucleic",E259))),"",IF(ISERR(SEARCH("target",G259)),"Define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Need a Detector Role</v>
      </c>
      <c r="C259" s="8" t="s">
        <v>1759</v>
      </c>
      <c r="AC259" t="s">
        <v>1956</v>
      </c>
      <c r="AD259" t="s">
        <v>1955</v>
      </c>
      <c r="AE259" t="s">
        <v>840</v>
      </c>
      <c r="AF259" t="s">
        <v>876</v>
      </c>
      <c r="AG259" t="s">
        <v>1175</v>
      </c>
      <c r="AJ259" t="s">
        <v>599</v>
      </c>
      <c r="AK259" t="s">
        <v>1938</v>
      </c>
      <c r="AL259" t="s">
        <v>75</v>
      </c>
      <c r="AM259" t="s">
        <v>141</v>
      </c>
      <c r="AN259" t="s">
        <v>77</v>
      </c>
      <c r="AO259" t="s">
        <v>335</v>
      </c>
      <c r="AP259" t="s">
        <v>152</v>
      </c>
      <c r="AQ259" t="s">
        <v>143</v>
      </c>
      <c r="AR259" t="s">
        <v>203</v>
      </c>
      <c r="AS259" t="s">
        <v>373</v>
      </c>
      <c r="AT259" t="s">
        <v>337</v>
      </c>
      <c r="AU259" t="s">
        <v>76</v>
      </c>
      <c r="AV259" t="s">
        <v>600</v>
      </c>
      <c r="AW259" t="s">
        <v>246</v>
      </c>
      <c r="AX259" t="s">
        <v>601</v>
      </c>
      <c r="AY259" t="s">
        <v>602</v>
      </c>
      <c r="AZ259" t="s">
        <v>603</v>
      </c>
      <c r="BA259" t="s">
        <v>1</v>
      </c>
      <c r="BB259" t="s">
        <v>1</v>
      </c>
      <c r="BD259" s="8" t="s">
        <v>1746</v>
      </c>
    </row>
    <row r="260" spans="1:56" x14ac:dyDescent="0.2">
      <c r="A260" t="s">
        <v>609</v>
      </c>
      <c r="B260" t="str">
        <f>IF(OR($A259=$A260,ISBLANK($A260)),"",IF(ISERR(SEARCH("cell-based",E260)),IF(AND(ISERR(SEARCH("biochem",E260)),ISERR(SEARCH("protein",E260)),ISERR(SEARCH("nucleic",E260))),"",IF(ISERR(SEARCH("target",G260)),"Define a Target component","")),IF(ISERR(SEARCH("cell",G260)),"Define a Cell component",""))&amp;IF(ISERR(SEARCH("small-molecule",E260)),IF(ISBLANK(K260), "Need a Detector Role",""),"")&amp;IF(ISERR(SEARCH("fluorescence",L260)),"",IF(ISBLANK(S260), "Need Emission",IF(ISBLANK(R260), "Need Excitation","")))&amp;IF(ISERR(SEARCH("absorbance",L260)),"",IF(ISBLANK(T260), "Need Absorbance","")))</f>
        <v>Define a Target component</v>
      </c>
      <c r="C260" t="s">
        <v>930</v>
      </c>
      <c r="D260" s="8" t="s">
        <v>1957</v>
      </c>
      <c r="E260" t="s">
        <v>897</v>
      </c>
      <c r="F260" t="s">
        <v>880</v>
      </c>
      <c r="G260" t="s">
        <v>1344</v>
      </c>
      <c r="H260" t="s">
        <v>1548</v>
      </c>
      <c r="I260" s="8" t="s">
        <v>1957</v>
      </c>
      <c r="J260">
        <v>50</v>
      </c>
      <c r="K260" t="s">
        <v>986</v>
      </c>
      <c r="L260" s="8" t="s">
        <v>1963</v>
      </c>
      <c r="M260" t="s">
        <v>1079</v>
      </c>
      <c r="N260" s="8" t="s">
        <v>1958</v>
      </c>
      <c r="O260" t="s">
        <v>886</v>
      </c>
      <c r="P260" t="s">
        <v>887</v>
      </c>
      <c r="Q260" t="s">
        <v>940</v>
      </c>
      <c r="R260" t="s">
        <v>870</v>
      </c>
      <c r="S260" t="s">
        <v>975</v>
      </c>
      <c r="T260" t="s">
        <v>890</v>
      </c>
      <c r="U260" t="s">
        <v>1071</v>
      </c>
      <c r="V260">
        <v>488</v>
      </c>
      <c r="W260">
        <v>530</v>
      </c>
      <c r="Y260" t="s">
        <v>1635</v>
      </c>
      <c r="Z260" s="8" t="s">
        <v>1693</v>
      </c>
      <c r="AA260">
        <v>54</v>
      </c>
      <c r="AB260" t="s">
        <v>1039</v>
      </c>
      <c r="AC260" t="s">
        <v>1956</v>
      </c>
      <c r="AD260" t="s">
        <v>1955</v>
      </c>
      <c r="AE260" t="s">
        <v>840</v>
      </c>
      <c r="AF260" t="s">
        <v>876</v>
      </c>
      <c r="AG260" t="s">
        <v>895</v>
      </c>
      <c r="AH260">
        <v>1</v>
      </c>
      <c r="AI260">
        <v>1</v>
      </c>
      <c r="AJ260" t="s">
        <v>599</v>
      </c>
      <c r="AK260" t="s">
        <v>1938</v>
      </c>
      <c r="AL260" t="s">
        <v>75</v>
      </c>
      <c r="AM260" t="s">
        <v>141</v>
      </c>
      <c r="AN260" t="s">
        <v>77</v>
      </c>
      <c r="AO260" t="s">
        <v>335</v>
      </c>
      <c r="AP260" t="s">
        <v>152</v>
      </c>
      <c r="AQ260" t="s">
        <v>143</v>
      </c>
      <c r="AR260" t="s">
        <v>203</v>
      </c>
      <c r="AS260" t="s">
        <v>373</v>
      </c>
      <c r="AT260" t="s">
        <v>337</v>
      </c>
      <c r="AU260" t="s">
        <v>76</v>
      </c>
      <c r="AV260" t="s">
        <v>600</v>
      </c>
      <c r="AW260" t="s">
        <v>246</v>
      </c>
      <c r="AX260" t="s">
        <v>601</v>
      </c>
      <c r="AY260" t="s">
        <v>602</v>
      </c>
      <c r="AZ260" t="s">
        <v>603</v>
      </c>
      <c r="BA260" t="s">
        <v>1</v>
      </c>
      <c r="BB260" t="s">
        <v>1</v>
      </c>
      <c r="BD260" s="8" t="s">
        <v>1746</v>
      </c>
    </row>
    <row r="261" spans="1:56" x14ac:dyDescent="0.2">
      <c r="A261" t="s">
        <v>609</v>
      </c>
      <c r="D261" s="8" t="s">
        <v>1959</v>
      </c>
      <c r="G261" t="s">
        <v>1396</v>
      </c>
      <c r="H261" t="s">
        <v>1548</v>
      </c>
      <c r="I261" s="8" t="s">
        <v>1959</v>
      </c>
      <c r="L261" s="8" t="s">
        <v>2003</v>
      </c>
      <c r="P261" t="s">
        <v>905</v>
      </c>
      <c r="Q261" t="s">
        <v>1081</v>
      </c>
    </row>
    <row r="262" spans="1:56" x14ac:dyDescent="0.2">
      <c r="A262" t="s">
        <v>609</v>
      </c>
      <c r="G262" t="s">
        <v>1338</v>
      </c>
      <c r="H262" t="s">
        <v>1345</v>
      </c>
      <c r="I262" s="8" t="s">
        <v>1961</v>
      </c>
      <c r="J262">
        <v>0.05</v>
      </c>
      <c r="K262" t="s">
        <v>1100</v>
      </c>
      <c r="L262" t="s">
        <v>1960</v>
      </c>
    </row>
    <row r="263" spans="1:56" x14ac:dyDescent="0.2">
      <c r="A263" t="s">
        <v>609</v>
      </c>
      <c r="G263" t="s">
        <v>1312</v>
      </c>
      <c r="H263" t="s">
        <v>1345</v>
      </c>
      <c r="I263" s="8" t="s">
        <v>1962</v>
      </c>
      <c r="L263" t="s">
        <v>1962</v>
      </c>
    </row>
    <row r="264" spans="1:56" x14ac:dyDescent="0.2">
      <c r="A264" t="s">
        <v>609</v>
      </c>
      <c r="G264" t="s">
        <v>967</v>
      </c>
      <c r="H264" t="s">
        <v>1548</v>
      </c>
      <c r="I264" s="8" t="s">
        <v>1964</v>
      </c>
      <c r="J264">
        <v>5</v>
      </c>
      <c r="K264" t="s">
        <v>902</v>
      </c>
      <c r="L264" t="s">
        <v>1964</v>
      </c>
    </row>
    <row r="265" spans="1:56" x14ac:dyDescent="0.2">
      <c r="A265" t="s">
        <v>639</v>
      </c>
      <c r="B265" t="str">
        <f>IF(OR($A260=$A265,ISBLANK($A265)),"",IF(ISERR(SEARCH("cell-based",E265)),IF(AND(ISERR(SEARCH("biochem",E265)),ISERR(SEARCH("protein",E265)),ISERR(SEARCH("nucleic",E265))),"",IF(ISERR(SEARCH("target",G265)),"Define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Define a Target component</v>
      </c>
      <c r="C265" t="s">
        <v>930</v>
      </c>
      <c r="D265" s="8" t="s">
        <v>1957</v>
      </c>
      <c r="E265" t="s">
        <v>897</v>
      </c>
      <c r="F265" t="s">
        <v>880</v>
      </c>
      <c r="G265" t="s">
        <v>1344</v>
      </c>
      <c r="H265" t="s">
        <v>1548</v>
      </c>
      <c r="I265" s="8" t="s">
        <v>1957</v>
      </c>
      <c r="J265">
        <v>50</v>
      </c>
      <c r="K265" t="s">
        <v>986</v>
      </c>
      <c r="L265" s="8" t="s">
        <v>1963</v>
      </c>
      <c r="M265" t="s">
        <v>1079</v>
      </c>
      <c r="N265" s="8" t="s">
        <v>1958</v>
      </c>
      <c r="O265" t="s">
        <v>886</v>
      </c>
      <c r="P265" t="s">
        <v>887</v>
      </c>
      <c r="Q265" t="s">
        <v>940</v>
      </c>
      <c r="R265" t="s">
        <v>870</v>
      </c>
      <c r="S265" t="s">
        <v>975</v>
      </c>
      <c r="T265" t="s">
        <v>890</v>
      </c>
      <c r="U265" t="s">
        <v>1071</v>
      </c>
      <c r="V265">
        <v>488</v>
      </c>
      <c r="W265">
        <v>530</v>
      </c>
      <c r="Y265" t="s">
        <v>1635</v>
      </c>
      <c r="Z265" s="8" t="s">
        <v>1693</v>
      </c>
      <c r="AA265">
        <v>37</v>
      </c>
      <c r="AB265" t="s">
        <v>1039</v>
      </c>
      <c r="AC265" t="s">
        <v>1956</v>
      </c>
      <c r="AD265" t="s">
        <v>1955</v>
      </c>
      <c r="AE265" t="s">
        <v>840</v>
      </c>
      <c r="AF265" t="s">
        <v>876</v>
      </c>
      <c r="AG265" t="s">
        <v>858</v>
      </c>
      <c r="AH265">
        <v>1</v>
      </c>
      <c r="AI265">
        <v>1</v>
      </c>
      <c r="AJ265" t="s">
        <v>599</v>
      </c>
      <c r="AK265" t="s">
        <v>1938</v>
      </c>
      <c r="AL265" t="s">
        <v>75</v>
      </c>
      <c r="AM265" t="s">
        <v>141</v>
      </c>
      <c r="AN265" t="s">
        <v>77</v>
      </c>
      <c r="AO265" t="s">
        <v>335</v>
      </c>
      <c r="AP265" t="s">
        <v>152</v>
      </c>
      <c r="AQ265" t="s">
        <v>143</v>
      </c>
      <c r="AR265" t="s">
        <v>203</v>
      </c>
      <c r="AS265" t="s">
        <v>373</v>
      </c>
      <c r="AT265" t="s">
        <v>337</v>
      </c>
      <c r="AU265" t="s">
        <v>76</v>
      </c>
      <c r="AV265" t="s">
        <v>600</v>
      </c>
      <c r="AW265" t="s">
        <v>246</v>
      </c>
      <c r="AX265" t="s">
        <v>601</v>
      </c>
      <c r="AY265" t="s">
        <v>602</v>
      </c>
      <c r="AZ265" t="s">
        <v>603</v>
      </c>
      <c r="BA265" t="s">
        <v>1</v>
      </c>
      <c r="BB265" t="s">
        <v>1</v>
      </c>
      <c r="BD265" s="8" t="s">
        <v>1746</v>
      </c>
    </row>
    <row r="266" spans="1:56" x14ac:dyDescent="0.2">
      <c r="A266" t="s">
        <v>639</v>
      </c>
      <c r="D266" s="8" t="s">
        <v>1959</v>
      </c>
      <c r="G266" t="s">
        <v>1396</v>
      </c>
      <c r="H266" t="s">
        <v>1548</v>
      </c>
      <c r="I266" s="8" t="s">
        <v>1959</v>
      </c>
      <c r="L266" s="8" t="s">
        <v>2003</v>
      </c>
      <c r="P266" t="s">
        <v>905</v>
      </c>
      <c r="Q266" t="s">
        <v>1081</v>
      </c>
    </row>
    <row r="267" spans="1:56" x14ac:dyDescent="0.2">
      <c r="A267" t="s">
        <v>639</v>
      </c>
      <c r="G267" t="s">
        <v>1338</v>
      </c>
      <c r="H267" t="s">
        <v>1345</v>
      </c>
      <c r="I267" s="8" t="s">
        <v>1961</v>
      </c>
      <c r="J267">
        <v>0.05</v>
      </c>
      <c r="K267" t="s">
        <v>1100</v>
      </c>
      <c r="L267" t="s">
        <v>1960</v>
      </c>
    </row>
    <row r="268" spans="1:56" x14ac:dyDescent="0.2">
      <c r="A268" t="s">
        <v>639</v>
      </c>
      <c r="G268" t="s">
        <v>1312</v>
      </c>
      <c r="H268" t="s">
        <v>1345</v>
      </c>
      <c r="I268" s="8" t="s">
        <v>1962</v>
      </c>
      <c r="L268" t="s">
        <v>1962</v>
      </c>
    </row>
    <row r="269" spans="1:56" x14ac:dyDescent="0.2">
      <c r="A269" t="s">
        <v>639</v>
      </c>
      <c r="G269" t="s">
        <v>967</v>
      </c>
      <c r="H269" t="s">
        <v>1548</v>
      </c>
      <c r="I269" s="8" t="s">
        <v>1964</v>
      </c>
      <c r="J269">
        <v>5</v>
      </c>
      <c r="K269" t="s">
        <v>902</v>
      </c>
      <c r="L269" t="s">
        <v>1964</v>
      </c>
    </row>
    <row r="270" spans="1:56" x14ac:dyDescent="0.2">
      <c r="A270" t="s">
        <v>767</v>
      </c>
      <c r="B270" t="str">
        <f>IF(OR($A265=$A270,ISBLANK($A270)),"",IF(ISERR(SEARCH("cell-based",E270)),IF(AND(ISERR(SEARCH("biochem",E270)),ISERR(SEARCH("protein",E270)),ISERR(SEARCH("nucleic",E270))),"",IF(ISERR(SEARCH("target",G270)),"Define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Define a Target component</v>
      </c>
      <c r="C270" t="s">
        <v>930</v>
      </c>
      <c r="D270" s="8" t="s">
        <v>1957</v>
      </c>
      <c r="E270" t="s">
        <v>897</v>
      </c>
      <c r="F270" t="s">
        <v>880</v>
      </c>
      <c r="G270" t="s">
        <v>1344</v>
      </c>
      <c r="H270" t="s">
        <v>1548</v>
      </c>
      <c r="I270" s="8" t="s">
        <v>1957</v>
      </c>
      <c r="J270">
        <v>50</v>
      </c>
      <c r="K270" t="s">
        <v>986</v>
      </c>
      <c r="L270" s="8" t="s">
        <v>1963</v>
      </c>
      <c r="M270" t="s">
        <v>1079</v>
      </c>
      <c r="N270" s="8" t="s">
        <v>1958</v>
      </c>
      <c r="O270" t="s">
        <v>886</v>
      </c>
      <c r="P270" t="s">
        <v>887</v>
      </c>
      <c r="Q270" t="s">
        <v>940</v>
      </c>
      <c r="R270" t="s">
        <v>870</v>
      </c>
      <c r="S270" t="s">
        <v>975</v>
      </c>
      <c r="T270" t="s">
        <v>890</v>
      </c>
      <c r="U270" t="s">
        <v>1071</v>
      </c>
      <c r="V270">
        <v>488</v>
      </c>
      <c r="W270">
        <v>530</v>
      </c>
      <c r="Y270" t="s">
        <v>1635</v>
      </c>
      <c r="Z270" s="8" t="s">
        <v>1693</v>
      </c>
      <c r="AA270">
        <v>40</v>
      </c>
      <c r="AB270" t="s">
        <v>1039</v>
      </c>
      <c r="AC270" t="s">
        <v>1956</v>
      </c>
      <c r="AD270" t="s">
        <v>1955</v>
      </c>
      <c r="AE270" t="s">
        <v>840</v>
      </c>
      <c r="AF270" t="s">
        <v>876</v>
      </c>
      <c r="AG270" t="s">
        <v>858</v>
      </c>
      <c r="AH270">
        <v>8</v>
      </c>
      <c r="AI270">
        <v>1</v>
      </c>
      <c r="AJ270" t="s">
        <v>599</v>
      </c>
      <c r="AK270" t="s">
        <v>1938</v>
      </c>
      <c r="AL270" t="s">
        <v>75</v>
      </c>
      <c r="AM270" t="s">
        <v>141</v>
      </c>
      <c r="AN270" t="s">
        <v>77</v>
      </c>
      <c r="AO270" t="s">
        <v>335</v>
      </c>
      <c r="AP270" t="s">
        <v>152</v>
      </c>
      <c r="AQ270" t="s">
        <v>143</v>
      </c>
      <c r="AR270" t="s">
        <v>203</v>
      </c>
      <c r="AS270" t="s">
        <v>373</v>
      </c>
      <c r="AT270" t="s">
        <v>337</v>
      </c>
      <c r="AU270" t="s">
        <v>76</v>
      </c>
      <c r="AV270" t="s">
        <v>600</v>
      </c>
      <c r="AW270" t="s">
        <v>246</v>
      </c>
      <c r="AX270" t="s">
        <v>601</v>
      </c>
      <c r="AY270" t="s">
        <v>602</v>
      </c>
      <c r="AZ270" t="s">
        <v>603</v>
      </c>
      <c r="BA270" t="s">
        <v>1</v>
      </c>
      <c r="BB270" t="s">
        <v>1</v>
      </c>
      <c r="BD270" s="8" t="s">
        <v>1746</v>
      </c>
    </row>
    <row r="271" spans="1:56" x14ac:dyDescent="0.2">
      <c r="A271" t="s">
        <v>767</v>
      </c>
      <c r="D271" s="8" t="s">
        <v>1959</v>
      </c>
      <c r="G271" t="s">
        <v>1396</v>
      </c>
      <c r="H271" t="s">
        <v>1548</v>
      </c>
      <c r="I271" s="8" t="s">
        <v>1959</v>
      </c>
      <c r="L271" s="8" t="s">
        <v>2003</v>
      </c>
      <c r="P271" t="s">
        <v>905</v>
      </c>
      <c r="Q271" t="s">
        <v>1081</v>
      </c>
      <c r="Y271" t="s">
        <v>1614</v>
      </c>
    </row>
    <row r="272" spans="1:56" x14ac:dyDescent="0.2">
      <c r="A272" t="s">
        <v>767</v>
      </c>
      <c r="G272" t="s">
        <v>1338</v>
      </c>
      <c r="H272" t="s">
        <v>1345</v>
      </c>
      <c r="I272" s="8" t="s">
        <v>1961</v>
      </c>
      <c r="J272">
        <v>0.05</v>
      </c>
      <c r="K272" t="s">
        <v>1100</v>
      </c>
      <c r="L272" t="s">
        <v>1960</v>
      </c>
    </row>
    <row r="273" spans="1:56" x14ac:dyDescent="0.2">
      <c r="A273" t="s">
        <v>767</v>
      </c>
      <c r="G273" t="s">
        <v>1312</v>
      </c>
      <c r="H273" t="s">
        <v>1345</v>
      </c>
      <c r="I273" s="8" t="s">
        <v>1962</v>
      </c>
      <c r="L273" t="s">
        <v>1962</v>
      </c>
    </row>
    <row r="274" spans="1:56" x14ac:dyDescent="0.2">
      <c r="A274" t="s">
        <v>767</v>
      </c>
      <c r="G274" t="s">
        <v>967</v>
      </c>
      <c r="H274" t="s">
        <v>1548</v>
      </c>
      <c r="I274" s="8" t="s">
        <v>1964</v>
      </c>
      <c r="J274">
        <v>5</v>
      </c>
      <c r="K274" t="s">
        <v>902</v>
      </c>
      <c r="L274" t="s">
        <v>1964</v>
      </c>
    </row>
    <row r="275" spans="1:56" x14ac:dyDescent="0.2">
      <c r="A275">
        <v>588428</v>
      </c>
      <c r="B275" t="str">
        <f>IF(OR($A270=$A275,ISBLANK($A275)),"",IF(ISERR(SEARCH("cell-based",E275)),IF(AND(ISERR(SEARCH("biochem",E275)),ISERR(SEARCH("protein",E275)),ISERR(SEARCH("nucleic",E275))),"",IF(ISERR(SEARCH("target",G275)),"Define a Target component","")),IF(ISERR(SEARCH("cell",G275)),"Define a Cell component",""))&amp;IF(ISERR(SEARCH("small-molecule",E275)),IF(ISBLANK(K275), "Need a Detector Role",""),"")&amp;IF(ISERR(SEARCH("fluorescence",L275)),"",IF(ISBLANK(S275), "Need Emission",IF(ISBLANK(R275), "Need Excitation","")))&amp;IF(ISERR(SEARCH("absorbance",L275)),"",IF(ISBLANK(T275), "Need Absorbance","")))</f>
        <v/>
      </c>
      <c r="C275" t="s">
        <v>964</v>
      </c>
      <c r="D275" s="8" t="s">
        <v>1968</v>
      </c>
      <c r="E275" t="s">
        <v>914</v>
      </c>
      <c r="F275" t="s">
        <v>1246</v>
      </c>
      <c r="G275" t="s">
        <v>1396</v>
      </c>
      <c r="H275" t="s">
        <v>1548</v>
      </c>
      <c r="I275" s="8" t="s">
        <v>1968</v>
      </c>
      <c r="J275">
        <v>0.2</v>
      </c>
      <c r="K275" s="8" t="s">
        <v>1980</v>
      </c>
      <c r="L275" t="s">
        <v>1969</v>
      </c>
      <c r="M275" t="s">
        <v>1079</v>
      </c>
      <c r="P275" t="s">
        <v>1002</v>
      </c>
      <c r="Q275" s="8" t="s">
        <v>1983</v>
      </c>
      <c r="R275" t="s">
        <v>870</v>
      </c>
      <c r="S275" t="s">
        <v>871</v>
      </c>
      <c r="T275" t="s">
        <v>890</v>
      </c>
      <c r="U275" t="s">
        <v>1071</v>
      </c>
      <c r="Y275" t="s">
        <v>1569</v>
      </c>
      <c r="AC275" s="8" t="s">
        <v>1967</v>
      </c>
      <c r="AD275" s="8" t="s">
        <v>1703</v>
      </c>
      <c r="AE275" t="s">
        <v>840</v>
      </c>
      <c r="AF275" t="s">
        <v>876</v>
      </c>
      <c r="AG275" t="s">
        <v>963</v>
      </c>
      <c r="AH275">
        <v>1</v>
      </c>
      <c r="AI275">
        <v>1</v>
      </c>
      <c r="AJ275" t="s">
        <v>543</v>
      </c>
      <c r="AK275" t="s">
        <v>685</v>
      </c>
      <c r="AL275" t="s">
        <v>111</v>
      </c>
      <c r="AM275" t="s">
        <v>141</v>
      </c>
      <c r="AN275" t="s">
        <v>77</v>
      </c>
      <c r="AO275" t="s">
        <v>335</v>
      </c>
      <c r="AP275" t="s">
        <v>152</v>
      </c>
      <c r="AQ275" t="s">
        <v>143</v>
      </c>
      <c r="AR275" t="s">
        <v>203</v>
      </c>
      <c r="AS275" t="s">
        <v>336</v>
      </c>
      <c r="AT275" t="s">
        <v>153</v>
      </c>
      <c r="AU275" t="s">
        <v>323</v>
      </c>
      <c r="AV275" t="s">
        <v>545</v>
      </c>
      <c r="AW275" t="s">
        <v>546</v>
      </c>
      <c r="AX275" t="s">
        <v>400</v>
      </c>
      <c r="AY275" t="s">
        <v>686</v>
      </c>
      <c r="AZ275" t="s">
        <v>548</v>
      </c>
      <c r="BA275" t="s">
        <v>1</v>
      </c>
      <c r="BB275" t="s">
        <v>1</v>
      </c>
      <c r="BD275" s="8" t="s">
        <v>1746</v>
      </c>
    </row>
    <row r="276" spans="1:56" x14ac:dyDescent="0.2">
      <c r="A276">
        <v>588428</v>
      </c>
      <c r="G276" t="s">
        <v>1305</v>
      </c>
      <c r="H276" t="s">
        <v>1345</v>
      </c>
      <c r="I276" s="8" t="s">
        <v>1981</v>
      </c>
      <c r="J276">
        <v>100</v>
      </c>
      <c r="K276" t="s">
        <v>970</v>
      </c>
      <c r="L276" t="s">
        <v>1982</v>
      </c>
    </row>
    <row r="277" spans="1:56" x14ac:dyDescent="0.2">
      <c r="A277">
        <v>588428</v>
      </c>
      <c r="G277" t="s">
        <v>1338</v>
      </c>
      <c r="H277" t="s">
        <v>1345</v>
      </c>
      <c r="I277" t="s">
        <v>1976</v>
      </c>
      <c r="J277">
        <v>1</v>
      </c>
      <c r="K277" t="s">
        <v>970</v>
      </c>
      <c r="L277" t="s">
        <v>1975</v>
      </c>
    </row>
    <row r="278" spans="1:56" x14ac:dyDescent="0.2">
      <c r="A278">
        <v>588428</v>
      </c>
      <c r="G278" t="s">
        <v>1305</v>
      </c>
      <c r="H278" t="s">
        <v>1345</v>
      </c>
      <c r="I278" t="s">
        <v>1978</v>
      </c>
      <c r="J278">
        <v>2</v>
      </c>
      <c r="K278" t="s">
        <v>970</v>
      </c>
      <c r="L278" t="s">
        <v>1977</v>
      </c>
    </row>
    <row r="279" spans="1:56" x14ac:dyDescent="0.2">
      <c r="A279">
        <v>588428</v>
      </c>
      <c r="G279" t="s">
        <v>1305</v>
      </c>
      <c r="H279" t="s">
        <v>1345</v>
      </c>
      <c r="I279" s="8" t="s">
        <v>1979</v>
      </c>
      <c r="J279">
        <v>5</v>
      </c>
      <c r="K279" t="s">
        <v>970</v>
      </c>
      <c r="L279" t="s">
        <v>1789</v>
      </c>
    </row>
    <row r="280" spans="1:56" x14ac:dyDescent="0.2">
      <c r="A280" t="s">
        <v>712</v>
      </c>
      <c r="B280" t="str">
        <f>IF(OR($A275=$A280,ISBLANK($A280)),"",IF(ISERR(SEARCH("cell-based",E280)),IF(AND(ISERR(SEARCH("biochem",E280)),ISERR(SEARCH("protein",E280)),ISERR(SEARCH("nucleic",E280))),"",IF(ISERR(SEARCH("target",G280)),"Define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
      </c>
      <c r="C280" t="s">
        <v>964</v>
      </c>
      <c r="D280" s="8" t="s">
        <v>1968</v>
      </c>
      <c r="E280" t="s">
        <v>914</v>
      </c>
      <c r="F280" t="s">
        <v>1246</v>
      </c>
      <c r="G280" t="s">
        <v>1396</v>
      </c>
      <c r="H280" t="s">
        <v>1548</v>
      </c>
      <c r="I280" s="8" t="s">
        <v>1968</v>
      </c>
      <c r="J280">
        <v>0.2</v>
      </c>
      <c r="K280" s="8" t="s">
        <v>1980</v>
      </c>
      <c r="L280" t="s">
        <v>1969</v>
      </c>
      <c r="M280" t="s">
        <v>1079</v>
      </c>
      <c r="P280" t="s">
        <v>1002</v>
      </c>
      <c r="Q280" s="8" t="s">
        <v>1983</v>
      </c>
      <c r="R280" t="s">
        <v>870</v>
      </c>
      <c r="S280" t="s">
        <v>871</v>
      </c>
      <c r="T280" t="s">
        <v>890</v>
      </c>
      <c r="U280" t="s">
        <v>1071</v>
      </c>
      <c r="Y280" t="s">
        <v>1569</v>
      </c>
      <c r="AC280" s="8" t="s">
        <v>1967</v>
      </c>
      <c r="AD280" s="8" t="s">
        <v>1703</v>
      </c>
      <c r="AE280" t="s">
        <v>840</v>
      </c>
      <c r="AF280" t="s">
        <v>876</v>
      </c>
      <c r="AG280" t="s">
        <v>963</v>
      </c>
      <c r="AH280">
        <v>1</v>
      </c>
      <c r="AI280">
        <v>1</v>
      </c>
      <c r="AJ280" t="s">
        <v>543</v>
      </c>
      <c r="AK280" t="s">
        <v>685</v>
      </c>
      <c r="AL280" t="s">
        <v>111</v>
      </c>
      <c r="AM280" t="s">
        <v>141</v>
      </c>
      <c r="AN280" t="s">
        <v>77</v>
      </c>
      <c r="AO280" t="s">
        <v>335</v>
      </c>
      <c r="AP280" t="s">
        <v>152</v>
      </c>
      <c r="AQ280" t="s">
        <v>143</v>
      </c>
      <c r="AR280" t="s">
        <v>203</v>
      </c>
      <c r="AS280" t="s">
        <v>336</v>
      </c>
      <c r="AT280" t="s">
        <v>153</v>
      </c>
      <c r="AU280" t="s">
        <v>323</v>
      </c>
      <c r="AV280" t="s">
        <v>545</v>
      </c>
      <c r="AW280" t="s">
        <v>546</v>
      </c>
      <c r="AX280" t="s">
        <v>400</v>
      </c>
      <c r="AY280" t="s">
        <v>686</v>
      </c>
      <c r="AZ280" t="s">
        <v>548</v>
      </c>
      <c r="BA280" t="s">
        <v>1</v>
      </c>
      <c r="BB280" t="s">
        <v>1</v>
      </c>
      <c r="BD280" s="8" t="s">
        <v>1746</v>
      </c>
    </row>
    <row r="281" spans="1:56" x14ac:dyDescent="0.2">
      <c r="A281" t="s">
        <v>712</v>
      </c>
      <c r="G281" t="s">
        <v>1305</v>
      </c>
      <c r="H281" t="s">
        <v>1345</v>
      </c>
      <c r="I281" s="8" t="s">
        <v>1981</v>
      </c>
      <c r="J281">
        <v>100</v>
      </c>
      <c r="K281" t="s">
        <v>970</v>
      </c>
      <c r="L281" t="s">
        <v>1982</v>
      </c>
    </row>
    <row r="282" spans="1:56" x14ac:dyDescent="0.2">
      <c r="A282" t="s">
        <v>712</v>
      </c>
      <c r="G282" t="s">
        <v>1338</v>
      </c>
      <c r="H282" t="s">
        <v>1345</v>
      </c>
      <c r="I282" t="s">
        <v>1976</v>
      </c>
      <c r="J282">
        <v>1</v>
      </c>
      <c r="K282" t="s">
        <v>970</v>
      </c>
      <c r="L282" t="s">
        <v>1975</v>
      </c>
    </row>
    <row r="283" spans="1:56" x14ac:dyDescent="0.2">
      <c r="A283" t="s">
        <v>712</v>
      </c>
      <c r="G283" t="s">
        <v>1305</v>
      </c>
      <c r="H283" t="s">
        <v>1345</v>
      </c>
      <c r="I283" t="s">
        <v>1978</v>
      </c>
      <c r="J283">
        <v>2</v>
      </c>
      <c r="K283" t="s">
        <v>970</v>
      </c>
      <c r="L283" t="s">
        <v>1977</v>
      </c>
    </row>
    <row r="284" spans="1:56" x14ac:dyDescent="0.2">
      <c r="A284" t="s">
        <v>712</v>
      </c>
      <c r="G284" t="s">
        <v>1305</v>
      </c>
      <c r="H284" t="s">
        <v>1345</v>
      </c>
      <c r="I284" s="8" t="s">
        <v>1979</v>
      </c>
      <c r="J284">
        <v>5</v>
      </c>
      <c r="K284" t="s">
        <v>970</v>
      </c>
      <c r="L284" t="s">
        <v>1789</v>
      </c>
    </row>
    <row r="285" spans="1:56" x14ac:dyDescent="0.2">
      <c r="A285" t="s">
        <v>724</v>
      </c>
      <c r="B285" t="str">
        <f>IF(OR($A280=$A285,ISBLANK($A285)),"",IF(ISERR(SEARCH("cell-based",E285)),IF(AND(ISERR(SEARCH("biochem",E285)),ISERR(SEARCH("protein",E285)),ISERR(SEARCH("nucleic",E285))),"",IF(ISERR(SEARCH("target",G285)),"Define a Target component","")),IF(ISERR(SEARCH("cell",G285)),"Define a Cell component",""))&amp;IF(ISERR(SEARCH("small-molecule",E285)),IF(ISBLANK(K285), "Need a Detector Role",""),"")&amp;IF(ISERR(SEARCH("fluorescence",L285)),"",IF(ISBLANK(S285), "Need Emission",IF(ISBLANK(R285), "Need Excitation","")))&amp;IF(ISERR(SEARCH("absorbance",L285)),"",IF(ISBLANK(T285), "Need Absorbance","")))</f>
        <v>Need a Detector Role</v>
      </c>
      <c r="C285" t="s">
        <v>840</v>
      </c>
      <c r="D285" s="8" t="s">
        <v>1726</v>
      </c>
      <c r="E285" t="s">
        <v>931</v>
      </c>
      <c r="F285" t="s">
        <v>1407</v>
      </c>
      <c r="G285" t="s">
        <v>1400</v>
      </c>
      <c r="H285" t="s">
        <v>1366</v>
      </c>
      <c r="I285" s="8" t="s">
        <v>1984</v>
      </c>
      <c r="M285" t="s">
        <v>1079</v>
      </c>
      <c r="N285" s="8" t="s">
        <v>1988</v>
      </c>
      <c r="O285" t="s">
        <v>886</v>
      </c>
      <c r="P285" t="s">
        <v>1377</v>
      </c>
      <c r="Q285" s="6" t="s">
        <v>1696</v>
      </c>
      <c r="R285" t="s">
        <v>870</v>
      </c>
      <c r="S285" t="s">
        <v>975</v>
      </c>
      <c r="T285" t="s">
        <v>890</v>
      </c>
      <c r="U285" t="s">
        <v>1071</v>
      </c>
      <c r="Y285" t="s">
        <v>1635</v>
      </c>
      <c r="Z285" s="8" t="s">
        <v>1697</v>
      </c>
      <c r="AA285">
        <v>80</v>
      </c>
      <c r="AB285" t="s">
        <v>1039</v>
      </c>
      <c r="AC285" s="8" t="s">
        <v>1967</v>
      </c>
      <c r="AD285" s="8" t="s">
        <v>1703</v>
      </c>
      <c r="AE285" t="s">
        <v>840</v>
      </c>
      <c r="AF285" t="s">
        <v>876</v>
      </c>
      <c r="AG285" t="s">
        <v>1051</v>
      </c>
      <c r="AH285">
        <v>1</v>
      </c>
      <c r="AI285">
        <v>1</v>
      </c>
      <c r="AJ285" t="s">
        <v>543</v>
      </c>
      <c r="AK285" t="s">
        <v>725</v>
      </c>
      <c r="AL285" t="s">
        <v>111</v>
      </c>
      <c r="AM285" t="s">
        <v>141</v>
      </c>
      <c r="AN285" t="s">
        <v>77</v>
      </c>
      <c r="AO285" t="s">
        <v>335</v>
      </c>
      <c r="AP285" t="s">
        <v>289</v>
      </c>
      <c r="AQ285" t="s">
        <v>235</v>
      </c>
      <c r="AR285" t="s">
        <v>321</v>
      </c>
      <c r="AS285" t="s">
        <v>144</v>
      </c>
      <c r="AT285" t="s">
        <v>655</v>
      </c>
      <c r="AU285" t="s">
        <v>282</v>
      </c>
      <c r="AV285" t="s">
        <v>545</v>
      </c>
      <c r="AW285" t="s">
        <v>546</v>
      </c>
      <c r="AX285" t="s">
        <v>400</v>
      </c>
      <c r="AY285" t="s">
        <v>726</v>
      </c>
      <c r="AZ285" t="s">
        <v>548</v>
      </c>
      <c r="BA285" t="s">
        <v>1</v>
      </c>
      <c r="BB285" t="s">
        <v>1</v>
      </c>
      <c r="BD285" s="8" t="s">
        <v>1746</v>
      </c>
    </row>
    <row r="286" spans="1:56" x14ac:dyDescent="0.2">
      <c r="A286" t="s">
        <v>724</v>
      </c>
      <c r="G286" t="s">
        <v>1305</v>
      </c>
      <c r="H286" t="s">
        <v>1345</v>
      </c>
      <c r="I286" s="8" t="s">
        <v>1985</v>
      </c>
      <c r="J286">
        <v>10</v>
      </c>
      <c r="K286" s="8" t="s">
        <v>1987</v>
      </c>
      <c r="L286" s="8" t="s">
        <v>1986</v>
      </c>
    </row>
    <row r="287" spans="1:56" x14ac:dyDescent="0.2">
      <c r="A287" t="s">
        <v>724</v>
      </c>
      <c r="G287" t="s">
        <v>1065</v>
      </c>
      <c r="H287" t="s">
        <v>1055</v>
      </c>
      <c r="I287" s="8" t="s">
        <v>2004</v>
      </c>
      <c r="L287" s="8" t="s">
        <v>2004</v>
      </c>
      <c r="Q287" s="7"/>
    </row>
    <row r="288" spans="1:56" x14ac:dyDescent="0.2">
      <c r="A288" t="s">
        <v>731</v>
      </c>
      <c r="B288" t="str">
        <f>IF(OR($A285=$A288,ISBLANK($A288)),"",IF(ISERR(SEARCH("cell-based",E288)),IF(AND(ISERR(SEARCH("biochem",E288)),ISERR(SEARCH("protein",E288)),ISERR(SEARCH("nucleic",E288))),"",IF(ISERR(SEARCH("target",G288)),"Define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Need a Detector Role</v>
      </c>
      <c r="C288" t="s">
        <v>840</v>
      </c>
      <c r="D288" s="8" t="s">
        <v>1726</v>
      </c>
      <c r="E288" t="s">
        <v>931</v>
      </c>
      <c r="F288" t="s">
        <v>1407</v>
      </c>
      <c r="G288" t="s">
        <v>1400</v>
      </c>
      <c r="H288" t="s">
        <v>1366</v>
      </c>
      <c r="I288" s="8" t="s">
        <v>1984</v>
      </c>
      <c r="M288" t="s">
        <v>1079</v>
      </c>
      <c r="N288" s="8" t="s">
        <v>1988</v>
      </c>
      <c r="O288" t="s">
        <v>886</v>
      </c>
      <c r="P288" t="s">
        <v>1377</v>
      </c>
      <c r="Q288" s="6" t="s">
        <v>1696</v>
      </c>
      <c r="R288" t="s">
        <v>870</v>
      </c>
      <c r="S288" t="s">
        <v>975</v>
      </c>
      <c r="T288" t="s">
        <v>890</v>
      </c>
      <c r="U288" t="s">
        <v>1071</v>
      </c>
      <c r="Y288" t="s">
        <v>1635</v>
      </c>
      <c r="Z288" s="8" t="s">
        <v>1697</v>
      </c>
      <c r="AA288">
        <v>80</v>
      </c>
      <c r="AB288" t="s">
        <v>1039</v>
      </c>
      <c r="AC288" s="8" t="s">
        <v>1967</v>
      </c>
      <c r="AD288" s="8" t="s">
        <v>1703</v>
      </c>
      <c r="AE288" t="s">
        <v>840</v>
      </c>
      <c r="AF288" t="s">
        <v>876</v>
      </c>
      <c r="AG288" t="s">
        <v>1051</v>
      </c>
      <c r="AH288">
        <v>1</v>
      </c>
      <c r="AI288">
        <v>1</v>
      </c>
      <c r="AJ288" t="s">
        <v>543</v>
      </c>
      <c r="AK288" t="s">
        <v>725</v>
      </c>
      <c r="AL288" t="s">
        <v>111</v>
      </c>
      <c r="AM288" t="s">
        <v>141</v>
      </c>
      <c r="AN288" t="s">
        <v>77</v>
      </c>
      <c r="AO288" t="s">
        <v>335</v>
      </c>
      <c r="AP288" t="s">
        <v>289</v>
      </c>
      <c r="AQ288" t="s">
        <v>235</v>
      </c>
      <c r="AR288" t="s">
        <v>321</v>
      </c>
      <c r="AS288" t="s">
        <v>144</v>
      </c>
      <c r="AT288" t="s">
        <v>655</v>
      </c>
      <c r="AU288" t="s">
        <v>282</v>
      </c>
      <c r="AV288" t="s">
        <v>545</v>
      </c>
      <c r="AW288" t="s">
        <v>546</v>
      </c>
      <c r="AX288" t="s">
        <v>400</v>
      </c>
      <c r="AY288" t="s">
        <v>726</v>
      </c>
      <c r="AZ288" t="s">
        <v>548</v>
      </c>
      <c r="BA288" t="s">
        <v>1</v>
      </c>
      <c r="BB288" t="s">
        <v>1</v>
      </c>
      <c r="BD288" s="8" t="s">
        <v>1746</v>
      </c>
    </row>
    <row r="289" spans="1:56" x14ac:dyDescent="0.2">
      <c r="A289" t="s">
        <v>731</v>
      </c>
      <c r="G289" t="s">
        <v>1305</v>
      </c>
      <c r="H289" t="s">
        <v>1345</v>
      </c>
      <c r="I289" s="8" t="s">
        <v>1985</v>
      </c>
      <c r="J289">
        <v>10</v>
      </c>
      <c r="K289" s="8" t="s">
        <v>1987</v>
      </c>
      <c r="L289" s="8" t="s">
        <v>1986</v>
      </c>
    </row>
    <row r="290" spans="1:56" x14ac:dyDescent="0.2">
      <c r="A290" t="s">
        <v>731</v>
      </c>
      <c r="G290" t="s">
        <v>1065</v>
      </c>
      <c r="H290" t="s">
        <v>1055</v>
      </c>
      <c r="I290" s="8" t="s">
        <v>2004</v>
      </c>
      <c r="L290" s="8" t="s">
        <v>2004</v>
      </c>
      <c r="Q290" s="7"/>
    </row>
    <row r="291" spans="1:56" x14ac:dyDescent="0.2">
      <c r="A291" t="s">
        <v>707</v>
      </c>
      <c r="B291" t="str">
        <f>IF(OR($A288=$A291,ISBLANK($A291)),"",IF(ISERR(SEARCH("cell-based",E291)),IF(AND(ISERR(SEARCH("biochem",E291)),ISERR(SEARCH("protein",E291)),ISERR(SEARCH("nucleic",E291))),"",IF(ISERR(SEARCH("target",G291)),"Define a Target component","")),IF(ISERR(SEARCH("cell",G291)),"Define a Cell component",""))&amp;IF(ISERR(SEARCH("small-molecule",E291)),IF(ISBLANK(K291), "Need a Detector Role",""),"")&amp;IF(ISERR(SEARCH("fluorescence",L291)),"",IF(ISBLANK(S291), "Need Emission",IF(ISBLANK(R291), "Need Excitation","")))&amp;IF(ISERR(SEARCH("absorbance",L291)),"",IF(ISBLANK(T291), "Need Absorbance","")))</f>
        <v/>
      </c>
      <c r="C291" t="s">
        <v>840</v>
      </c>
      <c r="D291" s="8" t="s">
        <v>1989</v>
      </c>
      <c r="E291" t="s">
        <v>981</v>
      </c>
      <c r="F291" t="s">
        <v>1364</v>
      </c>
      <c r="G291" t="s">
        <v>1108</v>
      </c>
      <c r="H291" t="s">
        <v>1345</v>
      </c>
      <c r="I291" s="8" t="s">
        <v>1990</v>
      </c>
      <c r="J291">
        <v>100</v>
      </c>
      <c r="K291" t="s">
        <v>902</v>
      </c>
      <c r="L291" t="s">
        <v>1698</v>
      </c>
      <c r="M291" t="s">
        <v>1079</v>
      </c>
      <c r="N291" s="8" t="s">
        <v>2006</v>
      </c>
      <c r="O291" t="s">
        <v>886</v>
      </c>
      <c r="P291" t="s">
        <v>1410</v>
      </c>
      <c r="Q291" s="8" t="s">
        <v>1993</v>
      </c>
      <c r="R291" t="s">
        <v>870</v>
      </c>
      <c r="S291" t="s">
        <v>975</v>
      </c>
      <c r="T291" t="s">
        <v>890</v>
      </c>
      <c r="U291" s="19" t="s">
        <v>2007</v>
      </c>
      <c r="Y291" t="s">
        <v>1635</v>
      </c>
      <c r="Z291" s="8" t="s">
        <v>1693</v>
      </c>
      <c r="AA291">
        <v>0</v>
      </c>
      <c r="AB291" t="s">
        <v>1039</v>
      </c>
      <c r="AC291" s="8" t="s">
        <v>1967</v>
      </c>
      <c r="AD291" s="8" t="s">
        <v>1703</v>
      </c>
      <c r="AE291" t="s">
        <v>840</v>
      </c>
      <c r="AF291" t="s">
        <v>876</v>
      </c>
      <c r="AG291" t="s">
        <v>1018</v>
      </c>
      <c r="AH291">
        <v>1</v>
      </c>
      <c r="AI291">
        <v>3</v>
      </c>
      <c r="AJ291" t="s">
        <v>543</v>
      </c>
      <c r="AK291" t="s">
        <v>708</v>
      </c>
      <c r="AL291" t="s">
        <v>111</v>
      </c>
      <c r="AM291" t="s">
        <v>141</v>
      </c>
      <c r="AN291" t="s">
        <v>77</v>
      </c>
      <c r="AO291" t="s">
        <v>335</v>
      </c>
      <c r="AP291" t="s">
        <v>152</v>
      </c>
      <c r="AQ291" t="s">
        <v>143</v>
      </c>
      <c r="AR291" t="s">
        <v>291</v>
      </c>
      <c r="AS291" t="s">
        <v>336</v>
      </c>
      <c r="AT291" t="s">
        <v>592</v>
      </c>
      <c r="AU291" t="s">
        <v>323</v>
      </c>
      <c r="AV291" t="s">
        <v>545</v>
      </c>
      <c r="AW291" t="s">
        <v>546</v>
      </c>
      <c r="AX291" t="s">
        <v>400</v>
      </c>
      <c r="AY291" t="s">
        <v>709</v>
      </c>
      <c r="AZ291" t="s">
        <v>548</v>
      </c>
      <c r="BA291" t="s">
        <v>1</v>
      </c>
      <c r="BB291" t="s">
        <v>1</v>
      </c>
      <c r="BD291" s="8" t="s">
        <v>1746</v>
      </c>
    </row>
    <row r="292" spans="1:56" x14ac:dyDescent="0.2">
      <c r="A292" t="s">
        <v>707</v>
      </c>
      <c r="G292" t="s">
        <v>1396</v>
      </c>
      <c r="H292" t="s">
        <v>1548</v>
      </c>
      <c r="I292" s="8" t="s">
        <v>1968</v>
      </c>
      <c r="J292">
        <v>10</v>
      </c>
      <c r="K292" t="s">
        <v>986</v>
      </c>
      <c r="L292" t="s">
        <v>1969</v>
      </c>
    </row>
    <row r="293" spans="1:56" x14ac:dyDescent="0.2">
      <c r="A293" t="s">
        <v>707</v>
      </c>
      <c r="G293" t="s">
        <v>1326</v>
      </c>
      <c r="H293" s="8" t="s">
        <v>1543</v>
      </c>
      <c r="I293" s="8" t="s">
        <v>1991</v>
      </c>
      <c r="J293">
        <v>5</v>
      </c>
      <c r="K293" t="s">
        <v>902</v>
      </c>
      <c r="L293" t="s">
        <v>1992</v>
      </c>
    </row>
    <row r="294" spans="1:56" x14ac:dyDescent="0.2">
      <c r="A294" t="s">
        <v>707</v>
      </c>
      <c r="G294" t="s">
        <v>1305</v>
      </c>
      <c r="H294" t="s">
        <v>1345</v>
      </c>
      <c r="I294" s="8" t="s">
        <v>1979</v>
      </c>
      <c r="J294">
        <v>5</v>
      </c>
      <c r="K294" t="s">
        <v>970</v>
      </c>
      <c r="L294" t="s">
        <v>1789</v>
      </c>
    </row>
    <row r="295" spans="1:56" x14ac:dyDescent="0.2">
      <c r="A295" t="s">
        <v>717</v>
      </c>
      <c r="B295" t="str">
        <f>IF(OR($A291=$A295,ISBLANK($A295)),"",IF(ISERR(SEARCH("cell-based",E295)),IF(AND(ISERR(SEARCH("biochem",E295)),ISERR(SEARCH("protein",E295)),ISERR(SEARCH("nucleic",E295))),"",IF(ISERR(SEARCH("target",G295)),"Define a Target component","")),IF(ISERR(SEARCH("cell",G295)),"Define a Cell component",""))&amp;IF(ISERR(SEARCH("small-molecule",E295)),IF(ISBLANK(K295), "Need a Detector Role",""),"")&amp;IF(ISERR(SEARCH("fluorescence",L295)),"",IF(ISBLANK(S295), "Need Emission",IF(ISBLANK(R295), "Need Excitation","")))&amp;IF(ISERR(SEARCH("absorbance",L295)),"",IF(ISBLANK(T295), "Need Absorbance","")))</f>
        <v/>
      </c>
      <c r="C295" t="s">
        <v>840</v>
      </c>
      <c r="D295" s="8" t="s">
        <v>1989</v>
      </c>
      <c r="E295" t="s">
        <v>981</v>
      </c>
      <c r="F295" t="s">
        <v>1364</v>
      </c>
      <c r="G295" t="s">
        <v>1108</v>
      </c>
      <c r="H295" t="s">
        <v>1345</v>
      </c>
      <c r="I295" s="8" t="s">
        <v>1990</v>
      </c>
      <c r="J295">
        <v>100</v>
      </c>
      <c r="K295" t="s">
        <v>902</v>
      </c>
      <c r="L295" t="s">
        <v>1698</v>
      </c>
      <c r="M295" t="s">
        <v>1079</v>
      </c>
      <c r="N295" s="8" t="s">
        <v>2006</v>
      </c>
      <c r="O295" t="s">
        <v>886</v>
      </c>
      <c r="P295" t="s">
        <v>1410</v>
      </c>
      <c r="Q295" s="8" t="s">
        <v>1993</v>
      </c>
      <c r="R295" t="s">
        <v>870</v>
      </c>
      <c r="S295" t="s">
        <v>975</v>
      </c>
      <c r="T295" t="s">
        <v>890</v>
      </c>
      <c r="U295" s="19" t="s">
        <v>2007</v>
      </c>
      <c r="Y295" t="s">
        <v>1635</v>
      </c>
      <c r="Z295" s="8" t="s">
        <v>1693</v>
      </c>
      <c r="AA295">
        <v>0</v>
      </c>
      <c r="AB295" t="s">
        <v>1039</v>
      </c>
      <c r="AC295" s="8" t="s">
        <v>1967</v>
      </c>
      <c r="AD295" s="8" t="s">
        <v>1703</v>
      </c>
      <c r="AE295" t="s">
        <v>840</v>
      </c>
      <c r="AF295" t="s">
        <v>876</v>
      </c>
      <c r="AG295" t="s">
        <v>1018</v>
      </c>
      <c r="AH295">
        <v>1</v>
      </c>
      <c r="AI295">
        <v>3</v>
      </c>
      <c r="AJ295" t="s">
        <v>543</v>
      </c>
      <c r="AK295" t="s">
        <v>708</v>
      </c>
      <c r="AL295" t="s">
        <v>111</v>
      </c>
      <c r="AM295" t="s">
        <v>141</v>
      </c>
      <c r="AN295" t="s">
        <v>77</v>
      </c>
      <c r="AO295" t="s">
        <v>335</v>
      </c>
      <c r="AP295" t="s">
        <v>152</v>
      </c>
      <c r="AQ295" t="s">
        <v>143</v>
      </c>
      <c r="AR295" t="s">
        <v>291</v>
      </c>
      <c r="AS295" t="s">
        <v>336</v>
      </c>
      <c r="AT295" t="s">
        <v>592</v>
      </c>
      <c r="AU295" t="s">
        <v>323</v>
      </c>
      <c r="AV295" t="s">
        <v>545</v>
      </c>
      <c r="AW295" t="s">
        <v>546</v>
      </c>
      <c r="AX295" t="s">
        <v>400</v>
      </c>
      <c r="AY295" t="s">
        <v>709</v>
      </c>
      <c r="AZ295" t="s">
        <v>548</v>
      </c>
      <c r="BA295" t="s">
        <v>1</v>
      </c>
      <c r="BB295" t="s">
        <v>1</v>
      </c>
      <c r="BD295" s="8" t="s">
        <v>1746</v>
      </c>
    </row>
    <row r="296" spans="1:56" x14ac:dyDescent="0.2">
      <c r="A296" t="s">
        <v>717</v>
      </c>
      <c r="G296" t="s">
        <v>1396</v>
      </c>
      <c r="H296" t="s">
        <v>1548</v>
      </c>
      <c r="I296" s="8" t="s">
        <v>1968</v>
      </c>
      <c r="J296">
        <v>10</v>
      </c>
      <c r="K296" t="s">
        <v>986</v>
      </c>
      <c r="L296" t="s">
        <v>1969</v>
      </c>
    </row>
    <row r="297" spans="1:56" x14ac:dyDescent="0.2">
      <c r="A297" t="s">
        <v>717</v>
      </c>
      <c r="G297" t="s">
        <v>1326</v>
      </c>
      <c r="H297" s="8" t="s">
        <v>1543</v>
      </c>
      <c r="I297" s="8" t="s">
        <v>1991</v>
      </c>
      <c r="J297">
        <v>5</v>
      </c>
      <c r="K297" t="s">
        <v>902</v>
      </c>
      <c r="L297" t="s">
        <v>1992</v>
      </c>
    </row>
    <row r="298" spans="1:56" x14ac:dyDescent="0.2">
      <c r="A298" t="s">
        <v>717</v>
      </c>
      <c r="G298" t="s">
        <v>1305</v>
      </c>
      <c r="H298" t="s">
        <v>1345</v>
      </c>
      <c r="I298" s="8" t="s">
        <v>1979</v>
      </c>
      <c r="J298">
        <v>5</v>
      </c>
      <c r="K298" t="s">
        <v>970</v>
      </c>
      <c r="L298" t="s">
        <v>1789</v>
      </c>
    </row>
    <row r="299" spans="1:56" x14ac:dyDescent="0.2">
      <c r="A299" t="s">
        <v>606</v>
      </c>
      <c r="B299" t="str">
        <f>IF(OR($A295=$A299,ISBLANK($A299)),"",IF(ISERR(SEARCH("cell-based",E299)),IF(AND(ISERR(SEARCH("biochem",E299)),ISERR(SEARCH("protein",E299)),ISERR(SEARCH("nucleic",E299))),"",IF(ISERR(SEARCH("target",G299)),"Define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859</v>
      </c>
      <c r="D299" s="8" t="s">
        <v>1970</v>
      </c>
      <c r="E299" t="s">
        <v>860</v>
      </c>
      <c r="F299" t="s">
        <v>842</v>
      </c>
      <c r="G299" t="s">
        <v>1396</v>
      </c>
      <c r="H299" s="8" t="s">
        <v>1552</v>
      </c>
      <c r="I299" s="8" t="s">
        <v>1970</v>
      </c>
      <c r="J299">
        <v>2</v>
      </c>
      <c r="K299" t="s">
        <v>986</v>
      </c>
      <c r="L299" s="8" t="s">
        <v>2009</v>
      </c>
      <c r="M299" t="s">
        <v>1079</v>
      </c>
      <c r="N299" s="8" t="s">
        <v>2009</v>
      </c>
      <c r="O299" t="s">
        <v>886</v>
      </c>
      <c r="P299" t="s">
        <v>887</v>
      </c>
      <c r="Q299" t="s">
        <v>940</v>
      </c>
      <c r="R299" t="s">
        <v>870</v>
      </c>
      <c r="S299" t="s">
        <v>975</v>
      </c>
      <c r="T299" t="s">
        <v>890</v>
      </c>
      <c r="U299" t="s">
        <v>1071</v>
      </c>
      <c r="V299">
        <v>488</v>
      </c>
      <c r="W299">
        <v>530</v>
      </c>
      <c r="Y299" t="s">
        <v>1626</v>
      </c>
      <c r="Z299" s="8" t="s">
        <v>1693</v>
      </c>
      <c r="AA299">
        <v>37000</v>
      </c>
      <c r="AB299" t="s">
        <v>2271</v>
      </c>
      <c r="AC299" s="8" t="s">
        <v>1967</v>
      </c>
      <c r="AD299" s="8" t="s">
        <v>1703</v>
      </c>
      <c r="AE299" t="s">
        <v>840</v>
      </c>
      <c r="AF299" t="s">
        <v>876</v>
      </c>
      <c r="AG299" t="s">
        <v>1106</v>
      </c>
      <c r="AH299">
        <v>8</v>
      </c>
      <c r="AI299">
        <v>1</v>
      </c>
      <c r="AJ299" t="s">
        <v>543</v>
      </c>
      <c r="AK299" t="s">
        <v>607</v>
      </c>
      <c r="AL299" t="s">
        <v>111</v>
      </c>
      <c r="AM299" t="s">
        <v>141</v>
      </c>
      <c r="AN299" t="s">
        <v>77</v>
      </c>
      <c r="AO299" t="s">
        <v>335</v>
      </c>
      <c r="AP299" t="s">
        <v>152</v>
      </c>
      <c r="AQ299" t="s">
        <v>143</v>
      </c>
      <c r="AR299" t="s">
        <v>203</v>
      </c>
      <c r="AS299" t="s">
        <v>336</v>
      </c>
      <c r="AT299" t="s">
        <v>337</v>
      </c>
      <c r="AU299" t="s">
        <v>363</v>
      </c>
      <c r="AV299" t="s">
        <v>545</v>
      </c>
      <c r="AW299" t="s">
        <v>546</v>
      </c>
      <c r="AX299" t="s">
        <v>400</v>
      </c>
      <c r="AY299" t="s">
        <v>608</v>
      </c>
      <c r="AZ299" t="s">
        <v>548</v>
      </c>
      <c r="BA299" t="s">
        <v>1</v>
      </c>
      <c r="BB299" t="s">
        <v>1</v>
      </c>
      <c r="BD299" s="8" t="s">
        <v>1746</v>
      </c>
    </row>
    <row r="300" spans="1:56" x14ac:dyDescent="0.2">
      <c r="A300" t="s">
        <v>606</v>
      </c>
      <c r="C300" s="8" t="s">
        <v>2008</v>
      </c>
      <c r="F300" s="8" t="s">
        <v>2008</v>
      </c>
      <c r="G300" t="s">
        <v>1312</v>
      </c>
      <c r="H300" t="s">
        <v>1345</v>
      </c>
      <c r="I300" s="8" t="s">
        <v>1973</v>
      </c>
      <c r="L300" s="8" t="s">
        <v>1973</v>
      </c>
      <c r="P300" t="s">
        <v>905</v>
      </c>
      <c r="Q300" t="s">
        <v>1081</v>
      </c>
    </row>
    <row r="301" spans="1:56" x14ac:dyDescent="0.2">
      <c r="A301" t="s">
        <v>623</v>
      </c>
      <c r="B301" t="str">
        <f>IF(OR($A299=$A301,ISBLANK($A301)),"",IF(ISERR(SEARCH("cell-based",E301)),IF(AND(ISERR(SEARCH("biochem",E301)),ISERR(SEARCH("protein",E301)),ISERR(SEARCH("nucleic",E301))),"",IF(ISERR(SEARCH("target",G301)),"Define a Target component","")),IF(ISERR(SEARCH("cell",G301)),"Define a Cell component",""))&amp;IF(ISERR(SEARCH("small-molecule",E301)),IF(ISBLANK(K301), "Need a Detector Role",""),"")&amp;IF(ISERR(SEARCH("fluorescence",L301)),"",IF(ISBLANK(S301), "Need Emission",IF(ISBLANK(R301), "Need Excitation","")))&amp;IF(ISERR(SEARCH("absorbance",L301)),"",IF(ISBLANK(T301), "Need Absorbance","")))</f>
        <v/>
      </c>
      <c r="C301" t="s">
        <v>859</v>
      </c>
      <c r="D301" s="8" t="s">
        <v>1970</v>
      </c>
      <c r="E301" t="s">
        <v>860</v>
      </c>
      <c r="F301" t="s">
        <v>842</v>
      </c>
      <c r="G301" t="s">
        <v>1396</v>
      </c>
      <c r="H301" s="8" t="s">
        <v>1552</v>
      </c>
      <c r="I301" s="8" t="s">
        <v>1970</v>
      </c>
      <c r="J301">
        <v>2</v>
      </c>
      <c r="K301" t="s">
        <v>986</v>
      </c>
      <c r="L301" s="8" t="s">
        <v>2009</v>
      </c>
      <c r="M301" t="s">
        <v>1079</v>
      </c>
      <c r="N301" s="8" t="s">
        <v>2009</v>
      </c>
      <c r="O301" t="s">
        <v>886</v>
      </c>
      <c r="P301" t="s">
        <v>887</v>
      </c>
      <c r="Q301" t="s">
        <v>940</v>
      </c>
      <c r="R301" t="s">
        <v>870</v>
      </c>
      <c r="S301" t="s">
        <v>975</v>
      </c>
      <c r="T301" t="s">
        <v>890</v>
      </c>
      <c r="U301" t="s">
        <v>1071</v>
      </c>
      <c r="V301">
        <v>488</v>
      </c>
      <c r="W301">
        <v>530</v>
      </c>
      <c r="Y301" t="s">
        <v>1635</v>
      </c>
      <c r="Z301" s="8" t="s">
        <v>1693</v>
      </c>
      <c r="AA301">
        <v>50</v>
      </c>
      <c r="AB301" t="s">
        <v>1039</v>
      </c>
      <c r="AC301" s="8" t="s">
        <v>1967</v>
      </c>
      <c r="AD301" s="8" t="s">
        <v>1703</v>
      </c>
      <c r="AE301" t="s">
        <v>840</v>
      </c>
      <c r="AF301" t="s">
        <v>876</v>
      </c>
      <c r="AG301" t="s">
        <v>1106</v>
      </c>
      <c r="AH301">
        <v>1</v>
      </c>
      <c r="AI301">
        <v>1</v>
      </c>
      <c r="AJ301" t="s">
        <v>543</v>
      </c>
      <c r="AK301" t="s">
        <v>607</v>
      </c>
      <c r="AL301" t="s">
        <v>111</v>
      </c>
      <c r="AM301" t="s">
        <v>141</v>
      </c>
      <c r="AN301" t="s">
        <v>77</v>
      </c>
      <c r="AO301" t="s">
        <v>335</v>
      </c>
      <c r="AP301" t="s">
        <v>152</v>
      </c>
      <c r="AQ301" t="s">
        <v>143</v>
      </c>
      <c r="AR301" t="s">
        <v>203</v>
      </c>
      <c r="AS301" t="s">
        <v>336</v>
      </c>
      <c r="AT301" t="s">
        <v>337</v>
      </c>
      <c r="AU301" t="s">
        <v>363</v>
      </c>
      <c r="AV301" t="s">
        <v>545</v>
      </c>
      <c r="AW301" t="s">
        <v>546</v>
      </c>
      <c r="AX301" t="s">
        <v>400</v>
      </c>
      <c r="AY301" t="s">
        <v>608</v>
      </c>
      <c r="AZ301" t="s">
        <v>548</v>
      </c>
      <c r="BA301" t="s">
        <v>1</v>
      </c>
      <c r="BB301" t="s">
        <v>1</v>
      </c>
      <c r="BD301" s="8" t="s">
        <v>1746</v>
      </c>
    </row>
    <row r="302" spans="1:56" x14ac:dyDescent="0.2">
      <c r="A302" t="s">
        <v>623</v>
      </c>
      <c r="C302" s="8" t="s">
        <v>2008</v>
      </c>
      <c r="F302" s="8" t="s">
        <v>2008</v>
      </c>
      <c r="G302" t="s">
        <v>1312</v>
      </c>
      <c r="H302" t="s">
        <v>1345</v>
      </c>
      <c r="I302" s="8" t="s">
        <v>1973</v>
      </c>
      <c r="L302" s="8" t="s">
        <v>1973</v>
      </c>
      <c r="P302" t="s">
        <v>905</v>
      </c>
      <c r="Q302" t="s">
        <v>1081</v>
      </c>
    </row>
    <row r="303" spans="1:56" x14ac:dyDescent="0.2">
      <c r="A303" t="s">
        <v>632</v>
      </c>
      <c r="B303" t="str">
        <f>IF(OR($A301=$A303,ISBLANK($A303)),"",IF(ISERR(SEARCH("cell-based",E303)),IF(AND(ISERR(SEARCH("biochem",E303)),ISERR(SEARCH("protein",E303)),ISERR(SEARCH("nucleic",E303))),"",IF(ISERR(SEARCH("target",G303)),"Define a Target component","")),IF(ISERR(SEARCH("cell",G303)),"Define a Cell component",""))&amp;IF(ISERR(SEARCH("small-molecule",E303)),IF(ISBLANK(K303), "Need a Detector Role",""),"")&amp;IF(ISERR(SEARCH("fluorescence",L303)),"",IF(ISBLANK(S303), "Need Emission",IF(ISBLANK(R303), "Need Excitation","")))&amp;IF(ISERR(SEARCH("absorbance",L303)),"",IF(ISBLANK(T303), "Need Absorbance","")))</f>
        <v/>
      </c>
      <c r="C303" t="s">
        <v>859</v>
      </c>
      <c r="D303" s="8" t="s">
        <v>1970</v>
      </c>
      <c r="E303" t="s">
        <v>860</v>
      </c>
      <c r="F303" t="s">
        <v>842</v>
      </c>
      <c r="G303" t="s">
        <v>1396</v>
      </c>
      <c r="H303" s="8" t="s">
        <v>1552</v>
      </c>
      <c r="I303" s="8" t="s">
        <v>1970</v>
      </c>
      <c r="J303">
        <v>2</v>
      </c>
      <c r="K303" t="s">
        <v>986</v>
      </c>
      <c r="L303" s="8" t="s">
        <v>2009</v>
      </c>
      <c r="M303" t="s">
        <v>1079</v>
      </c>
      <c r="N303" s="8" t="s">
        <v>2009</v>
      </c>
      <c r="O303" t="s">
        <v>886</v>
      </c>
      <c r="P303" t="s">
        <v>887</v>
      </c>
      <c r="Q303" t="s">
        <v>940</v>
      </c>
      <c r="R303" t="s">
        <v>870</v>
      </c>
      <c r="S303" t="s">
        <v>975</v>
      </c>
      <c r="T303" t="s">
        <v>890</v>
      </c>
      <c r="U303" t="s">
        <v>1071</v>
      </c>
      <c r="V303">
        <v>488</v>
      </c>
      <c r="W303">
        <v>530</v>
      </c>
      <c r="Y303" t="s">
        <v>1626</v>
      </c>
      <c r="Z303" s="8" t="s">
        <v>1693</v>
      </c>
      <c r="AA303">
        <v>37000</v>
      </c>
      <c r="AB303" t="s">
        <v>2271</v>
      </c>
      <c r="AC303" s="8" t="s">
        <v>1967</v>
      </c>
      <c r="AD303" s="8" t="s">
        <v>1703</v>
      </c>
      <c r="AE303" t="s">
        <v>840</v>
      </c>
      <c r="AF303" t="s">
        <v>876</v>
      </c>
      <c r="AG303" t="s">
        <v>1106</v>
      </c>
      <c r="AH303">
        <v>8</v>
      </c>
      <c r="AI303">
        <v>1</v>
      </c>
      <c r="AJ303" t="s">
        <v>543</v>
      </c>
      <c r="AK303" t="s">
        <v>607</v>
      </c>
      <c r="AL303" t="s">
        <v>111</v>
      </c>
      <c r="AM303" t="s">
        <v>141</v>
      </c>
      <c r="AN303" t="s">
        <v>77</v>
      </c>
      <c r="AO303" t="s">
        <v>335</v>
      </c>
      <c r="AP303" t="s">
        <v>152</v>
      </c>
      <c r="AQ303" t="s">
        <v>143</v>
      </c>
      <c r="AR303" t="s">
        <v>203</v>
      </c>
      <c r="AS303" t="s">
        <v>336</v>
      </c>
      <c r="AT303" t="s">
        <v>337</v>
      </c>
      <c r="AU303" t="s">
        <v>363</v>
      </c>
      <c r="AV303" t="s">
        <v>545</v>
      </c>
      <c r="AW303" t="s">
        <v>546</v>
      </c>
      <c r="AX303" t="s">
        <v>400</v>
      </c>
      <c r="AY303" t="s">
        <v>608</v>
      </c>
      <c r="AZ303" t="s">
        <v>548</v>
      </c>
      <c r="BA303" t="s">
        <v>1</v>
      </c>
      <c r="BB303" t="s">
        <v>1</v>
      </c>
      <c r="BD303" s="8" t="s">
        <v>1746</v>
      </c>
    </row>
    <row r="304" spans="1:56" x14ac:dyDescent="0.2">
      <c r="A304" t="s">
        <v>632</v>
      </c>
      <c r="C304" s="8" t="s">
        <v>2008</v>
      </c>
      <c r="F304" s="8" t="s">
        <v>2008</v>
      </c>
      <c r="G304" t="s">
        <v>1312</v>
      </c>
      <c r="H304" t="s">
        <v>1345</v>
      </c>
      <c r="I304" s="8" t="s">
        <v>1973</v>
      </c>
      <c r="L304" s="8" t="s">
        <v>1973</v>
      </c>
      <c r="P304" t="s">
        <v>905</v>
      </c>
      <c r="Q304" t="s">
        <v>1081</v>
      </c>
    </row>
    <row r="305" spans="1:56" x14ac:dyDescent="0.2">
      <c r="A305" t="s">
        <v>718</v>
      </c>
      <c r="B305" t="str">
        <f>IF(OR($A303=$A305,ISBLANK($A305)),"",IF(ISERR(SEARCH("cell-based",E305)),IF(AND(ISERR(SEARCH("biochem",E305)),ISERR(SEARCH("protein",E305)),ISERR(SEARCH("nucleic",E305))),"",IF(ISERR(SEARCH("target",G305)),"Define a Target component","")),IF(ISERR(SEARCH("cell",G305)),"Define a Cell component",""))&amp;IF(ISERR(SEARCH("small-molecule",E305)),IF(ISBLANK(K305), "Need a Detector Role",""),"")&amp;IF(ISERR(SEARCH("fluorescence",L305)),"",IF(ISBLANK(S305), "Need Emission",IF(ISBLANK(R305), "Need Excitation","")))&amp;IF(ISERR(SEARCH("absorbance",L305)),"",IF(ISBLANK(T305), "Need Absorbance","")))</f>
        <v/>
      </c>
      <c r="C305" t="s">
        <v>859</v>
      </c>
      <c r="D305" s="8" t="s">
        <v>1970</v>
      </c>
      <c r="E305" t="s">
        <v>860</v>
      </c>
      <c r="F305" t="s">
        <v>842</v>
      </c>
      <c r="G305" t="s">
        <v>1396</v>
      </c>
      <c r="H305" s="8" t="s">
        <v>1552</v>
      </c>
      <c r="I305" s="8" t="s">
        <v>1970</v>
      </c>
      <c r="J305">
        <v>2</v>
      </c>
      <c r="K305" t="s">
        <v>986</v>
      </c>
      <c r="L305" s="8" t="s">
        <v>2009</v>
      </c>
      <c r="M305" t="s">
        <v>1079</v>
      </c>
      <c r="N305" s="8" t="s">
        <v>2009</v>
      </c>
      <c r="O305" t="s">
        <v>886</v>
      </c>
      <c r="P305" t="s">
        <v>887</v>
      </c>
      <c r="Q305" t="s">
        <v>940</v>
      </c>
      <c r="R305" t="s">
        <v>870</v>
      </c>
      <c r="S305" t="s">
        <v>975</v>
      </c>
      <c r="T305" t="s">
        <v>890</v>
      </c>
      <c r="U305" t="s">
        <v>1071</v>
      </c>
      <c r="V305">
        <v>488</v>
      </c>
      <c r="W305">
        <v>530</v>
      </c>
      <c r="Y305" t="s">
        <v>1635</v>
      </c>
      <c r="Z305" s="8" t="s">
        <v>1693</v>
      </c>
      <c r="AA305">
        <v>50</v>
      </c>
      <c r="AB305" t="s">
        <v>1039</v>
      </c>
      <c r="AC305" s="8" t="s">
        <v>1967</v>
      </c>
      <c r="AD305" s="8" t="s">
        <v>1703</v>
      </c>
      <c r="AE305" t="s">
        <v>840</v>
      </c>
      <c r="AF305" t="s">
        <v>876</v>
      </c>
      <c r="AG305" t="s">
        <v>1106</v>
      </c>
      <c r="AH305">
        <v>1</v>
      </c>
      <c r="AI305">
        <v>1</v>
      </c>
      <c r="AJ305" t="s">
        <v>543</v>
      </c>
      <c r="AK305" t="s">
        <v>607</v>
      </c>
      <c r="AL305" t="s">
        <v>111</v>
      </c>
      <c r="AM305" t="s">
        <v>141</v>
      </c>
      <c r="AN305" t="s">
        <v>77</v>
      </c>
      <c r="AO305" t="s">
        <v>335</v>
      </c>
      <c r="AP305" t="s">
        <v>152</v>
      </c>
      <c r="AQ305" t="s">
        <v>143</v>
      </c>
      <c r="AR305" t="s">
        <v>203</v>
      </c>
      <c r="AS305" t="s">
        <v>336</v>
      </c>
      <c r="AT305" t="s">
        <v>337</v>
      </c>
      <c r="AU305" t="s">
        <v>363</v>
      </c>
      <c r="AV305" t="s">
        <v>545</v>
      </c>
      <c r="AW305" t="s">
        <v>546</v>
      </c>
      <c r="AX305" t="s">
        <v>400</v>
      </c>
      <c r="AY305" t="s">
        <v>608</v>
      </c>
      <c r="AZ305" t="s">
        <v>548</v>
      </c>
      <c r="BA305" t="s">
        <v>1</v>
      </c>
      <c r="BB305" t="s">
        <v>1</v>
      </c>
      <c r="BD305" s="8" t="s">
        <v>1746</v>
      </c>
    </row>
    <row r="306" spans="1:56" x14ac:dyDescent="0.2">
      <c r="A306" t="s">
        <v>718</v>
      </c>
      <c r="C306" s="8" t="s">
        <v>2008</v>
      </c>
      <c r="F306" s="8" t="s">
        <v>2008</v>
      </c>
      <c r="G306" t="s">
        <v>1312</v>
      </c>
      <c r="H306" t="s">
        <v>1345</v>
      </c>
      <c r="I306" s="8" t="s">
        <v>1973</v>
      </c>
      <c r="L306" s="8" t="s">
        <v>1973</v>
      </c>
      <c r="P306" t="s">
        <v>905</v>
      </c>
      <c r="Q306" t="s">
        <v>1081</v>
      </c>
    </row>
    <row r="307" spans="1:56" x14ac:dyDescent="0.2">
      <c r="A307" t="s">
        <v>719</v>
      </c>
      <c r="B307" t="str">
        <f>IF(OR($A305=$A307,ISBLANK($A307)),"",IF(ISERR(SEARCH("cell-based",E307)),IF(AND(ISERR(SEARCH("biochem",E307)),ISERR(SEARCH("protein",E307)),ISERR(SEARCH("nucleic",E307))),"",IF(ISERR(SEARCH("target",G307)),"Define a Target component","")),IF(ISERR(SEARCH("cell",G307)),"Define a Cell component",""))&amp;IF(ISERR(SEARCH("small-molecule",E307)),IF(ISBLANK(K307), "Need a Detector Role",""),"")&amp;IF(ISERR(SEARCH("fluorescence",L307)),"",IF(ISBLANK(S307), "Need Emission",IF(ISBLANK(R307), "Need Excitation","")))&amp;IF(ISERR(SEARCH("absorbance",L307)),"",IF(ISBLANK(T307), "Need Absorbance","")))</f>
        <v/>
      </c>
      <c r="C307" t="s">
        <v>859</v>
      </c>
      <c r="D307" s="8" t="s">
        <v>1970</v>
      </c>
      <c r="E307" t="s">
        <v>860</v>
      </c>
      <c r="F307" t="s">
        <v>842</v>
      </c>
      <c r="G307" t="s">
        <v>1396</v>
      </c>
      <c r="H307" s="8" t="s">
        <v>1552</v>
      </c>
      <c r="I307" s="8" t="s">
        <v>1970</v>
      </c>
      <c r="J307">
        <v>2</v>
      </c>
      <c r="K307" t="s">
        <v>986</v>
      </c>
      <c r="L307" s="8" t="s">
        <v>2009</v>
      </c>
      <c r="M307" t="s">
        <v>1079</v>
      </c>
      <c r="N307" s="8" t="s">
        <v>2009</v>
      </c>
      <c r="O307" t="s">
        <v>886</v>
      </c>
      <c r="P307" t="s">
        <v>887</v>
      </c>
      <c r="Q307" t="s">
        <v>940</v>
      </c>
      <c r="R307" t="s">
        <v>870</v>
      </c>
      <c r="S307" t="s">
        <v>975</v>
      </c>
      <c r="T307" t="s">
        <v>890</v>
      </c>
      <c r="U307" t="s">
        <v>1071</v>
      </c>
      <c r="V307">
        <v>488</v>
      </c>
      <c r="W307">
        <v>530</v>
      </c>
      <c r="Y307" t="s">
        <v>1626</v>
      </c>
      <c r="Z307" s="8" t="s">
        <v>1693</v>
      </c>
      <c r="AA307">
        <v>33000</v>
      </c>
      <c r="AB307" t="s">
        <v>2271</v>
      </c>
      <c r="AC307" s="8" t="s">
        <v>1967</v>
      </c>
      <c r="AD307" s="8" t="s">
        <v>1703</v>
      </c>
      <c r="AE307" t="s">
        <v>840</v>
      </c>
      <c r="AF307" t="s">
        <v>876</v>
      </c>
      <c r="AG307" t="s">
        <v>1106</v>
      </c>
      <c r="AH307">
        <v>8</v>
      </c>
      <c r="AI307">
        <v>1</v>
      </c>
      <c r="AJ307" t="s">
        <v>543</v>
      </c>
      <c r="AK307" t="s">
        <v>607</v>
      </c>
      <c r="AL307" t="s">
        <v>111</v>
      </c>
      <c r="AM307" t="s">
        <v>141</v>
      </c>
      <c r="AN307" t="s">
        <v>77</v>
      </c>
      <c r="AO307" t="s">
        <v>335</v>
      </c>
      <c r="AP307" t="s">
        <v>152</v>
      </c>
      <c r="AQ307" t="s">
        <v>143</v>
      </c>
      <c r="AR307" t="s">
        <v>203</v>
      </c>
      <c r="AS307" t="s">
        <v>336</v>
      </c>
      <c r="AT307" t="s">
        <v>337</v>
      </c>
      <c r="AU307" t="s">
        <v>363</v>
      </c>
      <c r="AV307" t="s">
        <v>545</v>
      </c>
      <c r="AW307" t="s">
        <v>546</v>
      </c>
      <c r="AX307" t="s">
        <v>400</v>
      </c>
      <c r="AY307" t="s">
        <v>608</v>
      </c>
      <c r="AZ307" t="s">
        <v>548</v>
      </c>
      <c r="BA307" t="s">
        <v>1</v>
      </c>
      <c r="BB307" t="s">
        <v>1</v>
      </c>
      <c r="BD307" s="8" t="s">
        <v>1746</v>
      </c>
    </row>
    <row r="308" spans="1:56" x14ac:dyDescent="0.2">
      <c r="A308" t="s">
        <v>719</v>
      </c>
      <c r="C308" s="8" t="s">
        <v>2008</v>
      </c>
      <c r="F308" s="8" t="s">
        <v>2008</v>
      </c>
      <c r="G308" t="s">
        <v>1312</v>
      </c>
      <c r="H308" t="s">
        <v>1345</v>
      </c>
      <c r="I308" s="8" t="s">
        <v>1973</v>
      </c>
      <c r="L308" s="8" t="s">
        <v>1973</v>
      </c>
      <c r="P308" t="s">
        <v>905</v>
      </c>
      <c r="Q308" t="s">
        <v>1081</v>
      </c>
    </row>
    <row r="309" spans="1:56" x14ac:dyDescent="0.2">
      <c r="A309" t="s">
        <v>542</v>
      </c>
      <c r="B309" t="str">
        <f>IF(OR($A307=$A309,ISBLANK($A309)),"",IF(ISERR(SEARCH("cell-based",E309)),IF(AND(ISERR(SEARCH("biochem",E309)),ISERR(SEARCH("protein",E309)),ISERR(SEARCH("nucleic",E309))),"",IF(ISERR(SEARCH("target",G309)),"Define a Target component","")),IF(ISERR(SEARCH("cell",G309)),"Define a Cell component",""))&amp;IF(ISERR(SEARCH("small-molecule",E309)),IF(ISBLANK(K309), "Need a Detector Role",""),"")&amp;IF(ISERR(SEARCH("fluorescence",L309)),"",IF(ISBLANK(S309), "Need Emission",IF(ISBLANK(R309), "Need Excitation","")))&amp;IF(ISERR(SEARCH("absorbance",L309)),"",IF(ISBLANK(T309), "Need Absorbance","")))</f>
        <v>Need a Detector Role</v>
      </c>
      <c r="C309" t="s">
        <v>947</v>
      </c>
      <c r="D309" s="8" t="s">
        <v>1968</v>
      </c>
      <c r="E309" t="s">
        <v>914</v>
      </c>
      <c r="F309" t="s">
        <v>898</v>
      </c>
      <c r="G309" t="s">
        <v>1396</v>
      </c>
      <c r="H309" t="s">
        <v>1548</v>
      </c>
      <c r="I309" s="8" t="s">
        <v>1968</v>
      </c>
      <c r="L309" s="8" t="s">
        <v>2005</v>
      </c>
      <c r="M309" t="s">
        <v>1079</v>
      </c>
      <c r="N309" s="8" t="s">
        <v>1974</v>
      </c>
      <c r="O309" t="s">
        <v>886</v>
      </c>
      <c r="P309" t="s">
        <v>887</v>
      </c>
      <c r="Q309" t="s">
        <v>940</v>
      </c>
      <c r="R309" t="s">
        <v>870</v>
      </c>
      <c r="S309" t="s">
        <v>975</v>
      </c>
      <c r="T309" t="s">
        <v>890</v>
      </c>
      <c r="U309" t="s">
        <v>1071</v>
      </c>
      <c r="V309">
        <v>488</v>
      </c>
      <c r="W309">
        <v>530</v>
      </c>
      <c r="Y309" t="s">
        <v>1635</v>
      </c>
      <c r="Z309" s="8" t="s">
        <v>1693</v>
      </c>
      <c r="AA309">
        <v>30</v>
      </c>
      <c r="AB309" t="s">
        <v>1039</v>
      </c>
      <c r="AC309" s="8" t="s">
        <v>1967</v>
      </c>
      <c r="AD309" s="8" t="s">
        <v>1703</v>
      </c>
      <c r="AE309" t="s">
        <v>840</v>
      </c>
      <c r="AF309" t="s">
        <v>876</v>
      </c>
      <c r="AG309" t="s">
        <v>895</v>
      </c>
      <c r="AH309">
        <v>1</v>
      </c>
      <c r="AI309">
        <v>1</v>
      </c>
      <c r="AJ309" t="s">
        <v>543</v>
      </c>
      <c r="AK309" t="s">
        <v>544</v>
      </c>
      <c r="AL309" t="s">
        <v>75</v>
      </c>
      <c r="AM309" t="s">
        <v>141</v>
      </c>
      <c r="AN309" t="s">
        <v>77</v>
      </c>
      <c r="AO309" t="s">
        <v>335</v>
      </c>
      <c r="AP309" t="s">
        <v>152</v>
      </c>
      <c r="AQ309" t="s">
        <v>143</v>
      </c>
      <c r="AR309" t="s">
        <v>203</v>
      </c>
      <c r="AS309" t="s">
        <v>336</v>
      </c>
      <c r="AT309" t="s">
        <v>337</v>
      </c>
      <c r="AU309" t="s">
        <v>76</v>
      </c>
      <c r="AV309" t="s">
        <v>545</v>
      </c>
      <c r="AW309" t="s">
        <v>546</v>
      </c>
      <c r="AX309" t="s">
        <v>400</v>
      </c>
      <c r="AY309" t="s">
        <v>547</v>
      </c>
      <c r="AZ309" t="s">
        <v>548</v>
      </c>
      <c r="BA309" t="s">
        <v>1</v>
      </c>
      <c r="BB309" t="s">
        <v>1</v>
      </c>
      <c r="BD309" s="8" t="s">
        <v>1746</v>
      </c>
    </row>
    <row r="310" spans="1:56" x14ac:dyDescent="0.2">
      <c r="A310" t="s">
        <v>542</v>
      </c>
      <c r="G310" t="s">
        <v>1344</v>
      </c>
      <c r="H310" s="8" t="s">
        <v>1552</v>
      </c>
      <c r="I310" s="8" t="s">
        <v>1970</v>
      </c>
      <c r="J310">
        <v>2</v>
      </c>
      <c r="K310" t="s">
        <v>986</v>
      </c>
      <c r="L310" t="s">
        <v>1972</v>
      </c>
      <c r="P310" t="s">
        <v>905</v>
      </c>
      <c r="Q310" t="s">
        <v>1081</v>
      </c>
    </row>
    <row r="311" spans="1:56" x14ac:dyDescent="0.2">
      <c r="A311" t="s">
        <v>542</v>
      </c>
      <c r="G311" t="s">
        <v>1312</v>
      </c>
      <c r="H311" t="s">
        <v>1345</v>
      </c>
      <c r="I311" s="8" t="s">
        <v>1973</v>
      </c>
      <c r="L311" t="s">
        <v>1973</v>
      </c>
    </row>
    <row r="312" spans="1:56" x14ac:dyDescent="0.2">
      <c r="A312" t="s">
        <v>542</v>
      </c>
      <c r="G312" t="s">
        <v>967</v>
      </c>
      <c r="H312" s="8" t="s">
        <v>1552</v>
      </c>
      <c r="I312" s="8" t="s">
        <v>1971</v>
      </c>
      <c r="J312">
        <v>100</v>
      </c>
      <c r="K312" t="s">
        <v>986</v>
      </c>
      <c r="L312" t="s">
        <v>1971</v>
      </c>
    </row>
    <row r="313" spans="1:56" x14ac:dyDescent="0.2">
      <c r="A313" t="s">
        <v>555</v>
      </c>
      <c r="B313" t="str">
        <f>IF(OR($A309=$A313,ISBLANK($A313)),"",IF(ISERR(SEARCH("cell-based",E313)),IF(AND(ISERR(SEARCH("biochem",E313)),ISERR(SEARCH("protein",E313)),ISERR(SEARCH("nucleic",E313))),"",IF(ISERR(SEARCH("target",G313)),"Define a Target component","")),IF(ISERR(SEARCH("cell",G313)),"Define a Cell component",""))&amp;IF(ISERR(SEARCH("small-molecule",E313)),IF(ISBLANK(K313), "Need a Detector Role",""),"")&amp;IF(ISERR(SEARCH("fluorescence",L313)),"",IF(ISBLANK(S313), "Need Emission",IF(ISBLANK(R313), "Need Excitation","")))&amp;IF(ISERR(SEARCH("absorbance",L313)),"",IF(ISBLANK(T313), "Need Absorbance","")))</f>
        <v>Need a Detector Role</v>
      </c>
      <c r="C313" t="s">
        <v>947</v>
      </c>
      <c r="D313" s="8" t="s">
        <v>1968</v>
      </c>
      <c r="E313" t="s">
        <v>914</v>
      </c>
      <c r="F313" t="s">
        <v>898</v>
      </c>
      <c r="G313" t="s">
        <v>1396</v>
      </c>
      <c r="H313" t="s">
        <v>1548</v>
      </c>
      <c r="I313" s="8" t="s">
        <v>1968</v>
      </c>
      <c r="L313" s="8" t="s">
        <v>2005</v>
      </c>
      <c r="M313" t="s">
        <v>1079</v>
      </c>
      <c r="N313" s="8" t="s">
        <v>1974</v>
      </c>
      <c r="O313" t="s">
        <v>886</v>
      </c>
      <c r="P313" t="s">
        <v>887</v>
      </c>
      <c r="Q313" t="s">
        <v>940</v>
      </c>
      <c r="R313" t="s">
        <v>870</v>
      </c>
      <c r="S313" t="s">
        <v>975</v>
      </c>
      <c r="T313" t="s">
        <v>890</v>
      </c>
      <c r="U313" t="s">
        <v>1071</v>
      </c>
      <c r="V313">
        <v>488</v>
      </c>
      <c r="W313">
        <v>530</v>
      </c>
      <c r="Y313" t="s">
        <v>1635</v>
      </c>
      <c r="Z313" s="8" t="s">
        <v>1693</v>
      </c>
      <c r="AA313">
        <v>40</v>
      </c>
      <c r="AB313" t="s">
        <v>1039</v>
      </c>
      <c r="AC313" s="8" t="s">
        <v>1967</v>
      </c>
      <c r="AD313" s="8" t="s">
        <v>1703</v>
      </c>
      <c r="AE313" t="s">
        <v>840</v>
      </c>
      <c r="AF313" t="s">
        <v>876</v>
      </c>
      <c r="AG313" t="s">
        <v>895</v>
      </c>
      <c r="AH313">
        <v>1</v>
      </c>
      <c r="AI313">
        <v>1</v>
      </c>
      <c r="AJ313" t="s">
        <v>543</v>
      </c>
      <c r="AK313" t="s">
        <v>544</v>
      </c>
      <c r="AL313" t="s">
        <v>75</v>
      </c>
      <c r="AM313" t="s">
        <v>141</v>
      </c>
      <c r="AN313" t="s">
        <v>77</v>
      </c>
      <c r="AO313" t="s">
        <v>335</v>
      </c>
      <c r="AP313" t="s">
        <v>152</v>
      </c>
      <c r="AQ313" t="s">
        <v>143</v>
      </c>
      <c r="AR313" t="s">
        <v>203</v>
      </c>
      <c r="AS313" t="s">
        <v>336</v>
      </c>
      <c r="AT313" t="s">
        <v>337</v>
      </c>
      <c r="AU313" t="s">
        <v>76</v>
      </c>
      <c r="AV313" t="s">
        <v>545</v>
      </c>
      <c r="AW313" t="s">
        <v>546</v>
      </c>
      <c r="AX313" t="s">
        <v>400</v>
      </c>
      <c r="AY313" t="s">
        <v>547</v>
      </c>
      <c r="AZ313" t="s">
        <v>548</v>
      </c>
      <c r="BA313" t="s">
        <v>1</v>
      </c>
      <c r="BB313" t="s">
        <v>1</v>
      </c>
      <c r="BD313" s="8" t="s">
        <v>1746</v>
      </c>
    </row>
    <row r="314" spans="1:56" x14ac:dyDescent="0.2">
      <c r="A314" t="s">
        <v>555</v>
      </c>
      <c r="G314" t="s">
        <v>1344</v>
      </c>
      <c r="H314" s="8" t="s">
        <v>1552</v>
      </c>
      <c r="I314" s="8" t="s">
        <v>1970</v>
      </c>
      <c r="J314">
        <v>2</v>
      </c>
      <c r="K314" t="s">
        <v>986</v>
      </c>
      <c r="L314" t="s">
        <v>1972</v>
      </c>
      <c r="P314" t="s">
        <v>905</v>
      </c>
      <c r="Q314" t="s">
        <v>1081</v>
      </c>
    </row>
    <row r="315" spans="1:56" x14ac:dyDescent="0.2">
      <c r="A315" t="s">
        <v>555</v>
      </c>
      <c r="G315" t="s">
        <v>1312</v>
      </c>
      <c r="H315" t="s">
        <v>1345</v>
      </c>
      <c r="I315" s="8" t="s">
        <v>1973</v>
      </c>
      <c r="L315" t="s">
        <v>1973</v>
      </c>
    </row>
    <row r="316" spans="1:56" x14ac:dyDescent="0.2">
      <c r="A316" t="s">
        <v>555</v>
      </c>
      <c r="G316" t="s">
        <v>967</v>
      </c>
      <c r="H316" s="8" t="s">
        <v>1552</v>
      </c>
      <c r="I316" s="8" t="s">
        <v>1971</v>
      </c>
      <c r="J316">
        <v>100</v>
      </c>
      <c r="K316" t="s">
        <v>986</v>
      </c>
      <c r="L316" t="s">
        <v>1971</v>
      </c>
    </row>
    <row r="317" spans="1:56" x14ac:dyDescent="0.2">
      <c r="A317" t="s">
        <v>556</v>
      </c>
      <c r="B317" t="str">
        <f>IF(OR($A313=$A317,ISBLANK($A317)),"",IF(ISERR(SEARCH("cell-based",E317)),IF(AND(ISERR(SEARCH("biochem",E317)),ISERR(SEARCH("protein",E317)),ISERR(SEARCH("nucleic",E317))),"",IF(ISERR(SEARCH("target",G317)),"Define a Target component","")),IF(ISERR(SEARCH("cell",G317)),"Define a Cell component",""))&amp;IF(ISERR(SEARCH("small-molecule",E317)),IF(ISBLANK(K317), "Need a Detector Role",""),"")&amp;IF(ISERR(SEARCH("fluorescence",L317)),"",IF(ISBLANK(S317), "Need Emission",IF(ISBLANK(R317), "Need Excitation","")))&amp;IF(ISERR(SEARCH("absorbance",L317)),"",IF(ISBLANK(T317), "Need Absorbance","")))</f>
        <v>Need a Detector Role</v>
      </c>
      <c r="C317" s="8" t="s">
        <v>1759</v>
      </c>
      <c r="AC317" s="8" t="s">
        <v>1967</v>
      </c>
      <c r="AD317" s="8" t="s">
        <v>1703</v>
      </c>
      <c r="AE317" t="s">
        <v>840</v>
      </c>
      <c r="AF317" t="s">
        <v>876</v>
      </c>
      <c r="AG317" t="s">
        <v>1175</v>
      </c>
      <c r="AJ317" t="s">
        <v>543</v>
      </c>
      <c r="AK317" t="s">
        <v>544</v>
      </c>
      <c r="AL317" t="s">
        <v>75</v>
      </c>
      <c r="AM317" t="s">
        <v>141</v>
      </c>
      <c r="AN317" t="s">
        <v>77</v>
      </c>
      <c r="AO317" t="s">
        <v>335</v>
      </c>
      <c r="AP317" t="s">
        <v>152</v>
      </c>
      <c r="AQ317" t="s">
        <v>143</v>
      </c>
      <c r="AR317" t="s">
        <v>203</v>
      </c>
      <c r="AS317" t="s">
        <v>336</v>
      </c>
      <c r="AT317" t="s">
        <v>337</v>
      </c>
      <c r="AU317" t="s">
        <v>76</v>
      </c>
      <c r="AV317" t="s">
        <v>545</v>
      </c>
      <c r="AW317" t="s">
        <v>546</v>
      </c>
      <c r="AX317" t="s">
        <v>400</v>
      </c>
      <c r="AY317" t="s">
        <v>547</v>
      </c>
      <c r="AZ317" t="s">
        <v>548</v>
      </c>
      <c r="BA317" t="s">
        <v>1</v>
      </c>
      <c r="BB317" t="s">
        <v>1</v>
      </c>
      <c r="BD317" s="8" t="s">
        <v>1746</v>
      </c>
    </row>
    <row r="318" spans="1:56" x14ac:dyDescent="0.2">
      <c r="A318" t="s">
        <v>573</v>
      </c>
      <c r="B318" t="str">
        <f>IF(OR($A317=$A318,ISBLANK($A318)),"",IF(ISERR(SEARCH("cell-based",E318)),IF(AND(ISERR(SEARCH("biochem",E318)),ISERR(SEARCH("protein",E318)),ISERR(SEARCH("nucleic",E318))),"",IF(ISERR(SEARCH("target",G318)),"Define a Target component","")),IF(ISERR(SEARCH("cell",G318)),"Define a Cell component",""))&amp;IF(ISERR(SEARCH("small-molecule",E318)),IF(ISBLANK(K318), "Need a Detector Role",""),"")&amp;IF(ISERR(SEARCH("fluorescence",L318)),"",IF(ISBLANK(S318), "Need Emission",IF(ISBLANK(R318), "Need Excitation","")))&amp;IF(ISERR(SEARCH("absorbance",L318)),"",IF(ISBLANK(T318), "Need Absorbance","")))</f>
        <v>Need a Detector Role</v>
      </c>
      <c r="C318" t="s">
        <v>947</v>
      </c>
      <c r="D318" s="8" t="s">
        <v>1968</v>
      </c>
      <c r="E318" t="s">
        <v>914</v>
      </c>
      <c r="F318" t="s">
        <v>898</v>
      </c>
      <c r="G318" t="s">
        <v>1396</v>
      </c>
      <c r="H318" t="s">
        <v>1548</v>
      </c>
      <c r="I318" s="8" t="s">
        <v>1968</v>
      </c>
      <c r="L318" s="8" t="s">
        <v>2005</v>
      </c>
      <c r="M318" t="s">
        <v>1079</v>
      </c>
      <c r="N318" s="8" t="s">
        <v>1974</v>
      </c>
      <c r="O318" t="s">
        <v>886</v>
      </c>
      <c r="P318" t="s">
        <v>887</v>
      </c>
      <c r="Q318" t="s">
        <v>940</v>
      </c>
      <c r="R318" t="s">
        <v>870</v>
      </c>
      <c r="S318" t="s">
        <v>975</v>
      </c>
      <c r="T318" t="s">
        <v>890</v>
      </c>
      <c r="U318" t="s">
        <v>1071</v>
      </c>
      <c r="V318">
        <v>488</v>
      </c>
      <c r="W318">
        <v>530</v>
      </c>
      <c r="Y318" t="s">
        <v>1635</v>
      </c>
      <c r="Z318" s="8" t="s">
        <v>1693</v>
      </c>
      <c r="AA318">
        <v>40</v>
      </c>
      <c r="AB318" t="s">
        <v>1039</v>
      </c>
      <c r="AC318" s="8" t="s">
        <v>1967</v>
      </c>
      <c r="AD318" s="8" t="s">
        <v>1703</v>
      </c>
      <c r="AE318" t="s">
        <v>840</v>
      </c>
      <c r="AF318" t="s">
        <v>876</v>
      </c>
      <c r="AG318" t="s">
        <v>858</v>
      </c>
      <c r="AH318">
        <v>1</v>
      </c>
      <c r="AI318">
        <v>1</v>
      </c>
      <c r="AJ318" t="s">
        <v>543</v>
      </c>
      <c r="AK318" t="s">
        <v>544</v>
      </c>
      <c r="AL318" t="s">
        <v>75</v>
      </c>
      <c r="AM318" t="s">
        <v>141</v>
      </c>
      <c r="AN318" t="s">
        <v>77</v>
      </c>
      <c r="AO318" t="s">
        <v>335</v>
      </c>
      <c r="AP318" t="s">
        <v>152</v>
      </c>
      <c r="AQ318" t="s">
        <v>143</v>
      </c>
      <c r="AR318" t="s">
        <v>203</v>
      </c>
      <c r="AS318" t="s">
        <v>336</v>
      </c>
      <c r="AT318" t="s">
        <v>337</v>
      </c>
      <c r="AU318" t="s">
        <v>76</v>
      </c>
      <c r="AV318" t="s">
        <v>545</v>
      </c>
      <c r="AW318" t="s">
        <v>546</v>
      </c>
      <c r="AX318" t="s">
        <v>400</v>
      </c>
      <c r="AY318" t="s">
        <v>547</v>
      </c>
      <c r="AZ318" t="s">
        <v>548</v>
      </c>
      <c r="BA318" t="s">
        <v>1</v>
      </c>
      <c r="BB318" t="s">
        <v>1</v>
      </c>
      <c r="BD318" s="8" t="s">
        <v>1746</v>
      </c>
    </row>
    <row r="319" spans="1:56" x14ac:dyDescent="0.2">
      <c r="A319" t="s">
        <v>573</v>
      </c>
      <c r="G319" t="s">
        <v>1344</v>
      </c>
      <c r="H319" s="8" t="s">
        <v>1552</v>
      </c>
      <c r="I319" s="8" t="s">
        <v>1970</v>
      </c>
      <c r="J319">
        <v>2</v>
      </c>
      <c r="K319" t="s">
        <v>986</v>
      </c>
      <c r="L319" t="s">
        <v>1972</v>
      </c>
      <c r="P319" t="s">
        <v>905</v>
      </c>
      <c r="Q319" t="s">
        <v>1081</v>
      </c>
    </row>
    <row r="320" spans="1:56" x14ac:dyDescent="0.2">
      <c r="A320" t="s">
        <v>573</v>
      </c>
      <c r="G320" t="s">
        <v>1312</v>
      </c>
      <c r="H320" t="s">
        <v>1345</v>
      </c>
      <c r="I320" s="8" t="s">
        <v>1973</v>
      </c>
      <c r="L320" t="s">
        <v>1973</v>
      </c>
    </row>
    <row r="321" spans="1:56" x14ac:dyDescent="0.2">
      <c r="A321" t="s">
        <v>573</v>
      </c>
      <c r="G321" t="s">
        <v>967</v>
      </c>
      <c r="H321" s="8" t="s">
        <v>1552</v>
      </c>
      <c r="I321" s="8" t="s">
        <v>1971</v>
      </c>
      <c r="J321">
        <v>100</v>
      </c>
      <c r="K321" t="s">
        <v>986</v>
      </c>
      <c r="L321" t="s">
        <v>1971</v>
      </c>
    </row>
    <row r="322" spans="1:56" x14ac:dyDescent="0.2">
      <c r="A322" t="s">
        <v>605</v>
      </c>
      <c r="B322" t="str">
        <f>IF(OR($A318=$A322,ISBLANK($A322)),"",IF(ISERR(SEARCH("cell-based",E322)),IF(AND(ISERR(SEARCH("biochem",E322)),ISERR(SEARCH("protein",E322)),ISERR(SEARCH("nucleic",E322))),"",IF(ISERR(SEARCH("target",G322)),"Define a Target component","")),IF(ISERR(SEARCH("cell",G322)),"Define a Cell component",""))&amp;IF(ISERR(SEARCH("small-molecule",E322)),IF(ISBLANK(K322), "Need a Detector Role",""),"")&amp;IF(ISERR(SEARCH("fluorescence",L322)),"",IF(ISBLANK(S322), "Need Emission",IF(ISBLANK(R322), "Need Excitation","")))&amp;IF(ISERR(SEARCH("absorbance",L322)),"",IF(ISBLANK(T322), "Need Absorbance","")))</f>
        <v>Need a Detector Role</v>
      </c>
      <c r="C322" t="s">
        <v>947</v>
      </c>
      <c r="D322" s="8" t="s">
        <v>1968</v>
      </c>
      <c r="E322" t="s">
        <v>914</v>
      </c>
      <c r="F322" t="s">
        <v>898</v>
      </c>
      <c r="G322" t="s">
        <v>1396</v>
      </c>
      <c r="H322" t="s">
        <v>1548</v>
      </c>
      <c r="I322" s="8" t="s">
        <v>1968</v>
      </c>
      <c r="L322" s="8" t="s">
        <v>2005</v>
      </c>
      <c r="M322" t="s">
        <v>1079</v>
      </c>
      <c r="N322" s="8" t="s">
        <v>1974</v>
      </c>
      <c r="O322" t="s">
        <v>886</v>
      </c>
      <c r="P322" t="s">
        <v>887</v>
      </c>
      <c r="Q322" t="s">
        <v>940</v>
      </c>
      <c r="R322" t="s">
        <v>870</v>
      </c>
      <c r="S322" t="s">
        <v>975</v>
      </c>
      <c r="T322" t="s">
        <v>890</v>
      </c>
      <c r="U322" t="s">
        <v>1071</v>
      </c>
      <c r="V322">
        <v>488</v>
      </c>
      <c r="W322">
        <v>530</v>
      </c>
      <c r="Y322" t="s">
        <v>1614</v>
      </c>
      <c r="Z322" s="8" t="s">
        <v>1697</v>
      </c>
      <c r="AA322">
        <v>10</v>
      </c>
      <c r="AB322" t="s">
        <v>1348</v>
      </c>
      <c r="AC322" s="8" t="s">
        <v>1967</v>
      </c>
      <c r="AD322" s="8" t="s">
        <v>1703</v>
      </c>
      <c r="AE322" t="s">
        <v>840</v>
      </c>
      <c r="AF322" t="s">
        <v>876</v>
      </c>
      <c r="AG322" t="s">
        <v>858</v>
      </c>
      <c r="AH322">
        <v>9</v>
      </c>
      <c r="AI322">
        <v>1</v>
      </c>
      <c r="AJ322" t="s">
        <v>543</v>
      </c>
      <c r="AK322" t="s">
        <v>544</v>
      </c>
      <c r="AL322" t="s">
        <v>75</v>
      </c>
      <c r="AM322" t="s">
        <v>141</v>
      </c>
      <c r="AN322" t="s">
        <v>77</v>
      </c>
      <c r="AO322" t="s">
        <v>335</v>
      </c>
      <c r="AP322" t="s">
        <v>152</v>
      </c>
      <c r="AQ322" t="s">
        <v>143</v>
      </c>
      <c r="AR322" t="s">
        <v>203</v>
      </c>
      <c r="AS322" t="s">
        <v>336</v>
      </c>
      <c r="AT322" t="s">
        <v>337</v>
      </c>
      <c r="AU322" t="s">
        <v>76</v>
      </c>
      <c r="AV322" t="s">
        <v>545</v>
      </c>
      <c r="AW322" t="s">
        <v>546</v>
      </c>
      <c r="AX322" t="s">
        <v>400</v>
      </c>
      <c r="AY322" t="s">
        <v>547</v>
      </c>
      <c r="AZ322" t="s">
        <v>548</v>
      </c>
      <c r="BA322" t="s">
        <v>1</v>
      </c>
      <c r="BB322" t="s">
        <v>1</v>
      </c>
      <c r="BD322" s="8" t="s">
        <v>1746</v>
      </c>
    </row>
    <row r="323" spans="1:56" x14ac:dyDescent="0.2">
      <c r="A323" t="s">
        <v>605</v>
      </c>
      <c r="G323" t="s">
        <v>1344</v>
      </c>
      <c r="H323" s="8" t="s">
        <v>1552</v>
      </c>
      <c r="I323" s="8" t="s">
        <v>1970</v>
      </c>
      <c r="J323">
        <v>2</v>
      </c>
      <c r="K323" t="s">
        <v>986</v>
      </c>
      <c r="L323" t="s">
        <v>1972</v>
      </c>
      <c r="P323" t="s">
        <v>905</v>
      </c>
      <c r="Q323" t="s">
        <v>1081</v>
      </c>
    </row>
    <row r="324" spans="1:56" x14ac:dyDescent="0.2">
      <c r="A324" t="s">
        <v>605</v>
      </c>
      <c r="G324" t="s">
        <v>1312</v>
      </c>
      <c r="H324" t="s">
        <v>1345</v>
      </c>
      <c r="I324" s="8" t="s">
        <v>1973</v>
      </c>
      <c r="L324" t="s">
        <v>1973</v>
      </c>
    </row>
    <row r="325" spans="1:56" x14ac:dyDescent="0.2">
      <c r="A325" t="s">
        <v>605</v>
      </c>
      <c r="G325" t="s">
        <v>967</v>
      </c>
      <c r="H325" s="8" t="s">
        <v>1552</v>
      </c>
      <c r="I325" s="8" t="s">
        <v>1971</v>
      </c>
      <c r="J325">
        <v>100</v>
      </c>
      <c r="K325" t="s">
        <v>986</v>
      </c>
      <c r="L325" t="s">
        <v>1971</v>
      </c>
    </row>
    <row r="326" spans="1:56" x14ac:dyDescent="0.2">
      <c r="A326" t="s">
        <v>630</v>
      </c>
      <c r="B326" t="str">
        <f>IF(OR($A322=$A326,ISBLANK($A326)),"",IF(ISERR(SEARCH("cell-based",E326)),IF(AND(ISERR(SEARCH("biochem",E326)),ISERR(SEARCH("protein",E326)),ISERR(SEARCH("nucleic",E326))),"",IF(ISERR(SEARCH("target",G326)),"Define a Target component","")),IF(ISERR(SEARCH("cell",G326)),"Define a Cell component",""))&amp;IF(ISERR(SEARCH("small-molecule",E326)),IF(ISBLANK(K326), "Need a Detector Role",""),"")&amp;IF(ISERR(SEARCH("fluorescence",L326)),"",IF(ISBLANK(S326), "Need Emission",IF(ISBLANK(R326), "Need Excitation","")))&amp;IF(ISERR(SEARCH("absorbance",L326)),"",IF(ISBLANK(T326), "Need Absorbance","")))</f>
        <v>Need a Detector Role</v>
      </c>
      <c r="C326" t="s">
        <v>947</v>
      </c>
      <c r="D326" s="8" t="s">
        <v>1968</v>
      </c>
      <c r="E326" t="s">
        <v>914</v>
      </c>
      <c r="F326" t="s">
        <v>898</v>
      </c>
      <c r="G326" t="s">
        <v>1396</v>
      </c>
      <c r="H326" t="s">
        <v>1548</v>
      </c>
      <c r="I326" s="8" t="s">
        <v>1968</v>
      </c>
      <c r="L326" s="8" t="s">
        <v>2005</v>
      </c>
      <c r="M326" t="s">
        <v>1079</v>
      </c>
      <c r="N326" s="8" t="s">
        <v>1974</v>
      </c>
      <c r="O326" t="s">
        <v>886</v>
      </c>
      <c r="P326" t="s">
        <v>887</v>
      </c>
      <c r="Q326" t="s">
        <v>940</v>
      </c>
      <c r="R326" t="s">
        <v>870</v>
      </c>
      <c r="S326" t="s">
        <v>975</v>
      </c>
      <c r="T326" t="s">
        <v>890</v>
      </c>
      <c r="U326" t="s">
        <v>1071</v>
      </c>
      <c r="V326">
        <v>488</v>
      </c>
      <c r="W326">
        <v>530</v>
      </c>
      <c r="Y326" t="s">
        <v>1635</v>
      </c>
      <c r="Z326" s="8" t="s">
        <v>1693</v>
      </c>
      <c r="AA326">
        <v>40</v>
      </c>
      <c r="AB326" t="s">
        <v>1039</v>
      </c>
      <c r="AC326" s="8" t="s">
        <v>1967</v>
      </c>
      <c r="AD326" s="8" t="s">
        <v>1703</v>
      </c>
      <c r="AE326" t="s">
        <v>840</v>
      </c>
      <c r="AF326" t="s">
        <v>876</v>
      </c>
      <c r="AG326" t="s">
        <v>858</v>
      </c>
      <c r="AH326">
        <v>1</v>
      </c>
      <c r="AI326">
        <v>1</v>
      </c>
      <c r="AJ326" t="s">
        <v>543</v>
      </c>
      <c r="AK326" t="s">
        <v>544</v>
      </c>
      <c r="AL326" t="s">
        <v>75</v>
      </c>
      <c r="AM326" t="s">
        <v>141</v>
      </c>
      <c r="AN326" t="s">
        <v>77</v>
      </c>
      <c r="AO326" t="s">
        <v>335</v>
      </c>
      <c r="AP326" t="s">
        <v>152</v>
      </c>
      <c r="AQ326" t="s">
        <v>143</v>
      </c>
      <c r="AR326" t="s">
        <v>203</v>
      </c>
      <c r="AS326" t="s">
        <v>336</v>
      </c>
      <c r="AT326" t="s">
        <v>337</v>
      </c>
      <c r="AU326" t="s">
        <v>76</v>
      </c>
      <c r="AV326" t="s">
        <v>545</v>
      </c>
      <c r="AW326" t="s">
        <v>546</v>
      </c>
      <c r="AX326" t="s">
        <v>400</v>
      </c>
      <c r="AY326" t="s">
        <v>547</v>
      </c>
      <c r="AZ326" t="s">
        <v>548</v>
      </c>
      <c r="BA326" t="s">
        <v>1</v>
      </c>
      <c r="BB326" t="s">
        <v>1</v>
      </c>
      <c r="BD326" s="8" t="s">
        <v>1746</v>
      </c>
    </row>
    <row r="327" spans="1:56" x14ac:dyDescent="0.2">
      <c r="A327" t="s">
        <v>630</v>
      </c>
      <c r="G327" t="s">
        <v>1344</v>
      </c>
      <c r="H327" s="8" t="s">
        <v>1552</v>
      </c>
      <c r="I327" s="8" t="s">
        <v>1970</v>
      </c>
      <c r="J327">
        <v>2</v>
      </c>
      <c r="K327" t="s">
        <v>986</v>
      </c>
      <c r="L327" t="s">
        <v>1972</v>
      </c>
      <c r="P327" t="s">
        <v>905</v>
      </c>
      <c r="Q327" t="s">
        <v>1081</v>
      </c>
    </row>
    <row r="328" spans="1:56" x14ac:dyDescent="0.2">
      <c r="A328" t="s">
        <v>630</v>
      </c>
      <c r="G328" t="s">
        <v>1312</v>
      </c>
      <c r="H328" t="s">
        <v>1345</v>
      </c>
      <c r="I328" s="8" t="s">
        <v>1973</v>
      </c>
      <c r="L328" t="s">
        <v>1973</v>
      </c>
    </row>
    <row r="329" spans="1:56" x14ac:dyDescent="0.2">
      <c r="A329" t="s">
        <v>630</v>
      </c>
      <c r="G329" t="s">
        <v>967</v>
      </c>
      <c r="H329" s="8" t="s">
        <v>1552</v>
      </c>
      <c r="I329" s="8" t="s">
        <v>1971</v>
      </c>
      <c r="J329">
        <v>100</v>
      </c>
      <c r="K329" t="s">
        <v>986</v>
      </c>
      <c r="L329" t="s">
        <v>1971</v>
      </c>
    </row>
    <row r="330" spans="1:56" x14ac:dyDescent="0.2">
      <c r="A330" t="s">
        <v>631</v>
      </c>
      <c r="B330" t="str">
        <f>IF(OR($A326=$A330,ISBLANK($A330)),"",IF(ISERR(SEARCH("cell-based",E330)),IF(AND(ISERR(SEARCH("biochem",E330)),ISERR(SEARCH("protein",E330)),ISERR(SEARCH("nucleic",E330))),"",IF(ISERR(SEARCH("target",G330)),"Define a Target component","")),IF(ISERR(SEARCH("cell",G330)),"Define a Cell component",""))&amp;IF(ISERR(SEARCH("small-molecule",E330)),IF(ISBLANK(K330), "Need a Detector Role",""),"")&amp;IF(ISERR(SEARCH("fluorescence",L330)),"",IF(ISBLANK(S330), "Need Emission",IF(ISBLANK(R330), "Need Excitation","")))&amp;IF(ISERR(SEARCH("absorbance",L330)),"",IF(ISBLANK(T330), "Need Absorbance","")))</f>
        <v>Need a Detector Role</v>
      </c>
      <c r="C330" t="s">
        <v>947</v>
      </c>
      <c r="D330" s="8" t="s">
        <v>1968</v>
      </c>
      <c r="E330" t="s">
        <v>914</v>
      </c>
      <c r="F330" t="s">
        <v>898</v>
      </c>
      <c r="G330" t="s">
        <v>1396</v>
      </c>
      <c r="H330" t="s">
        <v>1548</v>
      </c>
      <c r="I330" s="8" t="s">
        <v>1968</v>
      </c>
      <c r="L330" s="8" t="s">
        <v>2005</v>
      </c>
      <c r="M330" t="s">
        <v>1079</v>
      </c>
      <c r="N330" s="8" t="s">
        <v>1974</v>
      </c>
      <c r="O330" t="s">
        <v>886</v>
      </c>
      <c r="P330" t="s">
        <v>887</v>
      </c>
      <c r="Q330" t="s">
        <v>940</v>
      </c>
      <c r="R330" t="s">
        <v>870</v>
      </c>
      <c r="S330" t="s">
        <v>975</v>
      </c>
      <c r="T330" t="s">
        <v>890</v>
      </c>
      <c r="U330" t="s">
        <v>1071</v>
      </c>
      <c r="V330">
        <v>488</v>
      </c>
      <c r="W330">
        <v>530</v>
      </c>
      <c r="Y330" t="s">
        <v>1614</v>
      </c>
      <c r="Z330" s="8" t="s">
        <v>1697</v>
      </c>
      <c r="AA330">
        <v>10</v>
      </c>
      <c r="AB330" t="s">
        <v>1348</v>
      </c>
      <c r="AC330" s="8" t="s">
        <v>1967</v>
      </c>
      <c r="AD330" s="8" t="s">
        <v>1703</v>
      </c>
      <c r="AE330" t="s">
        <v>840</v>
      </c>
      <c r="AF330" t="s">
        <v>876</v>
      </c>
      <c r="AG330" t="s">
        <v>858</v>
      </c>
      <c r="AH330">
        <v>9</v>
      </c>
      <c r="AI330">
        <v>1</v>
      </c>
      <c r="AJ330" t="s">
        <v>543</v>
      </c>
      <c r="AK330" t="s">
        <v>544</v>
      </c>
      <c r="AL330" t="s">
        <v>75</v>
      </c>
      <c r="AM330" t="s">
        <v>141</v>
      </c>
      <c r="AN330" t="s">
        <v>77</v>
      </c>
      <c r="AO330" t="s">
        <v>335</v>
      </c>
      <c r="AP330" t="s">
        <v>152</v>
      </c>
      <c r="AQ330" t="s">
        <v>143</v>
      </c>
      <c r="AR330" t="s">
        <v>203</v>
      </c>
      <c r="AS330" t="s">
        <v>336</v>
      </c>
      <c r="AT330" t="s">
        <v>337</v>
      </c>
      <c r="AU330" t="s">
        <v>76</v>
      </c>
      <c r="AV330" t="s">
        <v>545</v>
      </c>
      <c r="AW330" t="s">
        <v>546</v>
      </c>
      <c r="AX330" t="s">
        <v>400</v>
      </c>
      <c r="AY330" t="s">
        <v>547</v>
      </c>
      <c r="AZ330" t="s">
        <v>548</v>
      </c>
      <c r="BA330" t="s">
        <v>1</v>
      </c>
      <c r="BB330" t="s">
        <v>1</v>
      </c>
      <c r="BD330" s="8" t="s">
        <v>1746</v>
      </c>
    </row>
    <row r="331" spans="1:56" x14ac:dyDescent="0.2">
      <c r="A331" t="s">
        <v>631</v>
      </c>
      <c r="G331" t="s">
        <v>1344</v>
      </c>
      <c r="H331" s="8" t="s">
        <v>1552</v>
      </c>
      <c r="I331" s="8" t="s">
        <v>1970</v>
      </c>
      <c r="J331">
        <v>2</v>
      </c>
      <c r="K331" t="s">
        <v>986</v>
      </c>
      <c r="L331" t="s">
        <v>1972</v>
      </c>
      <c r="P331" t="s">
        <v>905</v>
      </c>
      <c r="Q331" t="s">
        <v>1081</v>
      </c>
      <c r="AC331" s="8"/>
      <c r="AD331" s="8"/>
    </row>
    <row r="332" spans="1:56" x14ac:dyDescent="0.2">
      <c r="A332" t="s">
        <v>631</v>
      </c>
      <c r="G332" t="s">
        <v>1312</v>
      </c>
      <c r="H332" t="s">
        <v>1345</v>
      </c>
      <c r="I332" s="8" t="s">
        <v>1973</v>
      </c>
      <c r="L332" t="s">
        <v>1973</v>
      </c>
    </row>
    <row r="333" spans="1:56" x14ac:dyDescent="0.2">
      <c r="A333" t="s">
        <v>631</v>
      </c>
      <c r="G333" t="s">
        <v>967</v>
      </c>
      <c r="H333" s="8" t="s">
        <v>1552</v>
      </c>
      <c r="I333" s="8" t="s">
        <v>1971</v>
      </c>
      <c r="J333">
        <v>100</v>
      </c>
      <c r="K333" t="s">
        <v>986</v>
      </c>
      <c r="L333" t="s">
        <v>1971</v>
      </c>
    </row>
    <row r="334" spans="1:56" x14ac:dyDescent="0.2">
      <c r="A334" t="s">
        <v>763</v>
      </c>
      <c r="B334" t="str">
        <f>IF(OR($A330=$A334,ISBLANK($A334)),"",IF(ISERR(SEARCH("cell-based",E334)),IF(AND(ISERR(SEARCH("biochem",E334)),ISERR(SEARCH("protein",E334)),ISERR(SEARCH("nucleic",E334))),"",IF(ISERR(SEARCH("target",G334)),"Define a Target component","")),IF(ISERR(SEARCH("cell",G334)),"Define a Cell component",""))&amp;IF(ISERR(SEARCH("small-molecule",E334)),IF(ISBLANK(K334), "Need a Detector Role",""),"")&amp;IF(ISERR(SEARCH("fluorescence",L334)),"",IF(ISBLANK(S334), "Need Emission",IF(ISBLANK(R334), "Need Excitation","")))&amp;IF(ISERR(SEARCH("absorbance",L334)),"",IF(ISBLANK(T334), "Need Absorbance","")))</f>
        <v>Need a Detector Role</v>
      </c>
      <c r="C334" t="s">
        <v>947</v>
      </c>
      <c r="D334" s="8" t="s">
        <v>1968</v>
      </c>
      <c r="E334" t="s">
        <v>914</v>
      </c>
      <c r="F334" t="s">
        <v>898</v>
      </c>
      <c r="G334" t="s">
        <v>1396</v>
      </c>
      <c r="H334" t="s">
        <v>1548</v>
      </c>
      <c r="I334" s="8" t="s">
        <v>1968</v>
      </c>
      <c r="L334" s="8" t="s">
        <v>2005</v>
      </c>
      <c r="M334" t="s">
        <v>1079</v>
      </c>
      <c r="N334" s="8" t="s">
        <v>1974</v>
      </c>
      <c r="O334" t="s">
        <v>886</v>
      </c>
      <c r="P334" t="s">
        <v>887</v>
      </c>
      <c r="Q334" t="s">
        <v>940</v>
      </c>
      <c r="R334" t="s">
        <v>870</v>
      </c>
      <c r="S334" t="s">
        <v>975</v>
      </c>
      <c r="T334" t="s">
        <v>890</v>
      </c>
      <c r="U334" t="s">
        <v>1071</v>
      </c>
      <c r="V334">
        <v>488</v>
      </c>
      <c r="W334">
        <v>530</v>
      </c>
      <c r="Y334" t="s">
        <v>1614</v>
      </c>
      <c r="Z334" s="8" t="s">
        <v>1697</v>
      </c>
      <c r="AA334">
        <v>10</v>
      </c>
      <c r="AB334" t="s">
        <v>1348</v>
      </c>
      <c r="AC334" s="8" t="s">
        <v>1967</v>
      </c>
      <c r="AD334" s="8" t="s">
        <v>1703</v>
      </c>
      <c r="AE334" t="s">
        <v>840</v>
      </c>
      <c r="AF334" t="s">
        <v>876</v>
      </c>
      <c r="AG334" t="s">
        <v>858</v>
      </c>
      <c r="AH334">
        <v>9</v>
      </c>
      <c r="AI334">
        <v>1</v>
      </c>
      <c r="AJ334" t="s">
        <v>543</v>
      </c>
      <c r="AK334" t="s">
        <v>544</v>
      </c>
      <c r="AL334" t="s">
        <v>75</v>
      </c>
      <c r="AM334" t="s">
        <v>141</v>
      </c>
      <c r="AN334" t="s">
        <v>77</v>
      </c>
      <c r="AO334" t="s">
        <v>335</v>
      </c>
      <c r="AP334" t="s">
        <v>152</v>
      </c>
      <c r="AQ334" t="s">
        <v>143</v>
      </c>
      <c r="AR334" t="s">
        <v>203</v>
      </c>
      <c r="AS334" t="s">
        <v>336</v>
      </c>
      <c r="AT334" t="s">
        <v>337</v>
      </c>
      <c r="AU334" t="s">
        <v>76</v>
      </c>
      <c r="AV334" t="s">
        <v>545</v>
      </c>
      <c r="AW334" t="s">
        <v>546</v>
      </c>
      <c r="AX334" t="s">
        <v>400</v>
      </c>
      <c r="AY334" t="s">
        <v>547</v>
      </c>
      <c r="AZ334" t="s">
        <v>548</v>
      </c>
      <c r="BA334" t="s">
        <v>1</v>
      </c>
      <c r="BB334" t="s">
        <v>1</v>
      </c>
      <c r="BD334" s="8" t="s">
        <v>1746</v>
      </c>
    </row>
    <row r="335" spans="1:56" x14ac:dyDescent="0.2">
      <c r="A335" t="s">
        <v>763</v>
      </c>
      <c r="G335" t="s">
        <v>1344</v>
      </c>
      <c r="H335" s="8" t="s">
        <v>1552</v>
      </c>
      <c r="I335" s="8" t="s">
        <v>1970</v>
      </c>
      <c r="J335">
        <v>2</v>
      </c>
      <c r="K335" t="s">
        <v>986</v>
      </c>
      <c r="L335" t="s">
        <v>1972</v>
      </c>
      <c r="P335" t="s">
        <v>905</v>
      </c>
      <c r="Q335" t="s">
        <v>1081</v>
      </c>
      <c r="AC335" s="8"/>
      <c r="AD335" s="8"/>
    </row>
    <row r="336" spans="1:56" x14ac:dyDescent="0.2">
      <c r="A336" t="s">
        <v>763</v>
      </c>
      <c r="G336" t="s">
        <v>1312</v>
      </c>
      <c r="H336" t="s">
        <v>1345</v>
      </c>
      <c r="I336" s="8" t="s">
        <v>1973</v>
      </c>
      <c r="L336" t="s">
        <v>1973</v>
      </c>
    </row>
    <row r="337" spans="1:56" x14ac:dyDescent="0.2">
      <c r="A337" t="s">
        <v>763</v>
      </c>
      <c r="G337" t="s">
        <v>967</v>
      </c>
      <c r="H337" s="8" t="s">
        <v>1552</v>
      </c>
      <c r="I337" s="8" t="s">
        <v>1971</v>
      </c>
      <c r="J337">
        <v>100</v>
      </c>
      <c r="K337" t="s">
        <v>986</v>
      </c>
      <c r="L337" t="s">
        <v>1971</v>
      </c>
    </row>
    <row r="338" spans="1:56" x14ac:dyDescent="0.2">
      <c r="A338">
        <v>485275</v>
      </c>
      <c r="B338" t="str">
        <f>IF(OR($A334=$A338,ISBLANK($A338)),"",IF(ISERR(SEARCH("cell-based",E338)),IF(AND(ISERR(SEARCH("biochem",E338)),ISERR(SEARCH("protein",E338)),ISERR(SEARCH("nucleic",E338))),"",IF(ISERR(SEARCH("target",G338)),"Define a Target component","")),IF(ISERR(SEARCH("cell",G338)),"Define a Cell component",""))&amp;IF(ISERR(SEARCH("small-molecule",E338)),IF(ISBLANK(K338), "Need a Detector Role",""),"")&amp;IF(ISERR(SEARCH("fluorescence",L338)),"",IF(ISBLANK(S338), "Need Emission",IF(ISBLANK(R338), "Need Excitation","")))&amp;IF(ISERR(SEARCH("absorbance",L338)),"",IF(ISBLANK(T338), "Need Absorbance","")))</f>
        <v>Need a Detector Role</v>
      </c>
      <c r="C338" t="s">
        <v>840</v>
      </c>
      <c r="D338" s="8" t="s">
        <v>2010</v>
      </c>
      <c r="E338" t="s">
        <v>931</v>
      </c>
      <c r="F338" t="s">
        <v>1391</v>
      </c>
      <c r="G338" t="s">
        <v>1400</v>
      </c>
      <c r="H338" t="s">
        <v>1463</v>
      </c>
      <c r="I338" s="8" t="s">
        <v>1725</v>
      </c>
      <c r="L338" s="8" t="s">
        <v>2018</v>
      </c>
      <c r="N338" s="8" t="s">
        <v>2015</v>
      </c>
      <c r="O338" t="s">
        <v>886</v>
      </c>
      <c r="P338" t="s">
        <v>887</v>
      </c>
      <c r="Q338" t="s">
        <v>940</v>
      </c>
      <c r="R338" t="s">
        <v>870</v>
      </c>
      <c r="S338" t="s">
        <v>975</v>
      </c>
      <c r="T338" t="s">
        <v>942</v>
      </c>
      <c r="U338" t="s">
        <v>1071</v>
      </c>
      <c r="V338">
        <v>488</v>
      </c>
      <c r="W338">
        <v>613</v>
      </c>
      <c r="Y338" t="s">
        <v>1635</v>
      </c>
      <c r="AC338" s="8" t="s">
        <v>2022</v>
      </c>
      <c r="AD338" s="8" t="s">
        <v>2023</v>
      </c>
      <c r="AE338" t="s">
        <v>840</v>
      </c>
      <c r="AF338" t="s">
        <v>876</v>
      </c>
      <c r="AG338" t="s">
        <v>895</v>
      </c>
      <c r="AH338">
        <v>1</v>
      </c>
      <c r="AI338">
        <v>1</v>
      </c>
      <c r="AJ338" t="s">
        <v>527</v>
      </c>
      <c r="AK338" t="s">
        <v>528</v>
      </c>
      <c r="AL338" t="s">
        <v>75</v>
      </c>
      <c r="AM338" t="s">
        <v>141</v>
      </c>
      <c r="AN338" t="s">
        <v>77</v>
      </c>
      <c r="AO338" t="s">
        <v>335</v>
      </c>
      <c r="AP338" t="s">
        <v>289</v>
      </c>
      <c r="AQ338" t="s">
        <v>235</v>
      </c>
      <c r="AR338" t="s">
        <v>495</v>
      </c>
      <c r="AS338" s="8" t="s">
        <v>1930</v>
      </c>
      <c r="AT338" t="s">
        <v>153</v>
      </c>
      <c r="AU338" t="s">
        <v>76</v>
      </c>
      <c r="AV338" t="s">
        <v>529</v>
      </c>
      <c r="AW338" t="s">
        <v>530</v>
      </c>
      <c r="AX338" t="s">
        <v>531</v>
      </c>
      <c r="AY338" t="s">
        <v>532</v>
      </c>
      <c r="AZ338" t="s">
        <v>533</v>
      </c>
      <c r="BA338" t="s">
        <v>1</v>
      </c>
      <c r="BB338" t="s">
        <v>1</v>
      </c>
      <c r="BD338" s="8" t="s">
        <v>1746</v>
      </c>
    </row>
    <row r="339" spans="1:56" x14ac:dyDescent="0.2">
      <c r="A339">
        <v>485275</v>
      </c>
      <c r="G339" t="s">
        <v>1396</v>
      </c>
      <c r="H339" t="s">
        <v>1499</v>
      </c>
      <c r="I339" s="8" t="s">
        <v>2011</v>
      </c>
      <c r="J339" s="8"/>
      <c r="K339" s="8"/>
      <c r="L339" s="8" t="s">
        <v>2019</v>
      </c>
      <c r="P339" t="s">
        <v>905</v>
      </c>
      <c r="Q339" t="s">
        <v>1081</v>
      </c>
    </row>
    <row r="340" spans="1:56" x14ac:dyDescent="0.2">
      <c r="A340">
        <v>485275</v>
      </c>
      <c r="G340" t="s">
        <v>1396</v>
      </c>
      <c r="H340" t="s">
        <v>1499</v>
      </c>
      <c r="I340" s="15" t="s">
        <v>2012</v>
      </c>
      <c r="L340" s="8" t="s">
        <v>2020</v>
      </c>
    </row>
    <row r="341" spans="1:56" x14ac:dyDescent="0.2">
      <c r="A341">
        <v>485275</v>
      </c>
      <c r="G341" t="s">
        <v>1396</v>
      </c>
      <c r="H341" t="s">
        <v>1499</v>
      </c>
      <c r="I341" s="8" t="s">
        <v>2013</v>
      </c>
      <c r="L341" s="8" t="s">
        <v>2021</v>
      </c>
    </row>
    <row r="342" spans="1:56" x14ac:dyDescent="0.2">
      <c r="A342">
        <v>485275</v>
      </c>
      <c r="G342" t="s">
        <v>1138</v>
      </c>
      <c r="H342" t="s">
        <v>1345</v>
      </c>
      <c r="I342" t="s">
        <v>2014</v>
      </c>
      <c r="J342">
        <v>5</v>
      </c>
      <c r="K342" t="s">
        <v>902</v>
      </c>
      <c r="L342" s="8" t="s">
        <v>2015</v>
      </c>
    </row>
    <row r="343" spans="1:56" x14ac:dyDescent="0.2">
      <c r="A343">
        <v>485275</v>
      </c>
      <c r="G343" t="s">
        <v>967</v>
      </c>
      <c r="H343" t="s">
        <v>1345</v>
      </c>
      <c r="I343" t="s">
        <v>2016</v>
      </c>
      <c r="J343">
        <v>25</v>
      </c>
      <c r="K343" t="s">
        <v>902</v>
      </c>
      <c r="L343" s="8" t="s">
        <v>2017</v>
      </c>
    </row>
    <row r="344" spans="1:56" x14ac:dyDescent="0.2">
      <c r="A344" t="s">
        <v>535</v>
      </c>
      <c r="B344" t="str">
        <f>IF(OR($A338=$A344,ISBLANK($A344)),"",IF(ISERR(SEARCH("cell-based",E344)),IF(AND(ISERR(SEARCH("biochem",E344)),ISERR(SEARCH("protein",E344)),ISERR(SEARCH("nucleic",E344))),"",IF(ISERR(SEARCH("target",G344)),"Define a Target component","")),IF(ISERR(SEARCH("cell",G344)),"Define a Cell component",""))&amp;IF(ISERR(SEARCH("small-molecule",E344)),IF(ISBLANK(K344), "Need a Detector Role",""),"")&amp;IF(ISERR(SEARCH("fluorescence",L344)),"",IF(ISBLANK(S344), "Need Emission",IF(ISBLANK(R344), "Need Excitation","")))&amp;IF(ISERR(SEARCH("absorbance",L344)),"",IF(ISBLANK(T344), "Need Absorbance","")))</f>
        <v>Need a Detector Role</v>
      </c>
      <c r="C344" s="8" t="s">
        <v>2024</v>
      </c>
      <c r="AC344" s="8" t="s">
        <v>2022</v>
      </c>
      <c r="AD344" s="8" t="s">
        <v>2023</v>
      </c>
      <c r="AE344" t="s">
        <v>840</v>
      </c>
      <c r="AF344" t="s">
        <v>876</v>
      </c>
      <c r="AG344" t="s">
        <v>1175</v>
      </c>
      <c r="AJ344" t="s">
        <v>527</v>
      </c>
      <c r="AK344" t="s">
        <v>528</v>
      </c>
      <c r="AL344" t="s">
        <v>75</v>
      </c>
      <c r="AM344" t="s">
        <v>141</v>
      </c>
      <c r="AN344" t="s">
        <v>77</v>
      </c>
      <c r="AO344" t="s">
        <v>335</v>
      </c>
      <c r="AP344" t="s">
        <v>289</v>
      </c>
      <c r="AQ344" t="s">
        <v>235</v>
      </c>
      <c r="AR344" t="s">
        <v>495</v>
      </c>
      <c r="AS344" s="8" t="s">
        <v>1930</v>
      </c>
      <c r="AT344" t="s">
        <v>153</v>
      </c>
      <c r="AU344" t="s">
        <v>76</v>
      </c>
      <c r="AV344" t="s">
        <v>529</v>
      </c>
      <c r="AW344" t="s">
        <v>530</v>
      </c>
      <c r="AX344" t="s">
        <v>531</v>
      </c>
      <c r="AY344" t="s">
        <v>532</v>
      </c>
      <c r="AZ344" t="s">
        <v>533</v>
      </c>
      <c r="BA344" t="s">
        <v>1</v>
      </c>
      <c r="BB344" t="s">
        <v>1</v>
      </c>
      <c r="BD344" s="8" t="s">
        <v>1746</v>
      </c>
    </row>
    <row r="345" spans="1:56" x14ac:dyDescent="0.2">
      <c r="A345" t="s">
        <v>723</v>
      </c>
      <c r="B345" t="str">
        <f>IF(OR($A344=$A345,ISBLANK($A345)),"",IF(ISERR(SEARCH("cell-based",E345)),IF(AND(ISERR(SEARCH("biochem",E345)),ISERR(SEARCH("protein",E345)),ISERR(SEARCH("nucleic",E345))),"",IF(ISERR(SEARCH("target",G345)),"Define a Target component","")),IF(ISERR(SEARCH("cell",G345)),"Define a Cell component",""))&amp;IF(ISERR(SEARCH("small-molecule",E345)),IF(ISBLANK(K345), "Need a Detector Role",""),"")&amp;IF(ISERR(SEARCH("fluorescence",L345)),"",IF(ISBLANK(S345), "Need Emission",IF(ISBLANK(R345), "Need Excitation","")))&amp;IF(ISERR(SEARCH("absorbance",L345)),"",IF(ISBLANK(T345), "Need Absorbance","")))</f>
        <v>Need a Detector Role</v>
      </c>
      <c r="C345" t="s">
        <v>840</v>
      </c>
      <c r="D345" s="8" t="s">
        <v>2010</v>
      </c>
      <c r="E345" t="s">
        <v>931</v>
      </c>
      <c r="F345" t="s">
        <v>1391</v>
      </c>
      <c r="G345" t="s">
        <v>1400</v>
      </c>
      <c r="H345" t="s">
        <v>1463</v>
      </c>
      <c r="I345" s="8" t="s">
        <v>1725</v>
      </c>
      <c r="L345" s="8" t="s">
        <v>2018</v>
      </c>
      <c r="N345" s="8" t="s">
        <v>2015</v>
      </c>
      <c r="O345" t="s">
        <v>886</v>
      </c>
      <c r="P345" t="s">
        <v>887</v>
      </c>
      <c r="Q345" t="s">
        <v>940</v>
      </c>
      <c r="R345" t="s">
        <v>870</v>
      </c>
      <c r="S345" t="s">
        <v>975</v>
      </c>
      <c r="T345" t="s">
        <v>942</v>
      </c>
      <c r="U345" t="s">
        <v>1071</v>
      </c>
      <c r="V345">
        <v>488</v>
      </c>
      <c r="W345">
        <v>613</v>
      </c>
      <c r="Y345" t="s">
        <v>1635</v>
      </c>
      <c r="Z345" s="8" t="s">
        <v>1693</v>
      </c>
      <c r="AA345">
        <v>42</v>
      </c>
      <c r="AB345" t="s">
        <v>1039</v>
      </c>
      <c r="AC345" s="8" t="s">
        <v>2022</v>
      </c>
      <c r="AD345" s="8" t="s">
        <v>2023</v>
      </c>
      <c r="AE345" t="s">
        <v>840</v>
      </c>
      <c r="AF345" t="s">
        <v>876</v>
      </c>
      <c r="AG345" t="s">
        <v>895</v>
      </c>
      <c r="AH345">
        <v>1</v>
      </c>
      <c r="AI345">
        <v>1</v>
      </c>
      <c r="AJ345" t="s">
        <v>527</v>
      </c>
      <c r="AK345" t="s">
        <v>528</v>
      </c>
      <c r="AL345" t="s">
        <v>75</v>
      </c>
      <c r="AM345" t="s">
        <v>141</v>
      </c>
      <c r="AN345" t="s">
        <v>77</v>
      </c>
      <c r="AO345" t="s">
        <v>335</v>
      </c>
      <c r="AP345" t="s">
        <v>289</v>
      </c>
      <c r="AQ345" t="s">
        <v>235</v>
      </c>
      <c r="AR345" t="s">
        <v>495</v>
      </c>
      <c r="AS345" s="8" t="s">
        <v>1930</v>
      </c>
      <c r="AT345" t="s">
        <v>153</v>
      </c>
      <c r="AU345" t="s">
        <v>76</v>
      </c>
      <c r="AV345" t="s">
        <v>529</v>
      </c>
      <c r="AW345" t="s">
        <v>530</v>
      </c>
      <c r="AX345" t="s">
        <v>531</v>
      </c>
      <c r="AY345" t="s">
        <v>532</v>
      </c>
      <c r="AZ345" t="s">
        <v>533</v>
      </c>
      <c r="BA345" t="s">
        <v>1</v>
      </c>
      <c r="BB345" t="s">
        <v>1</v>
      </c>
      <c r="BD345" s="8" t="s">
        <v>1746</v>
      </c>
    </row>
    <row r="346" spans="1:56" x14ac:dyDescent="0.2">
      <c r="A346" t="s">
        <v>723</v>
      </c>
      <c r="G346" t="s">
        <v>1396</v>
      </c>
      <c r="H346" t="s">
        <v>1499</v>
      </c>
      <c r="I346" s="8" t="s">
        <v>2011</v>
      </c>
      <c r="J346" s="8"/>
      <c r="K346" s="8"/>
      <c r="L346" s="8" t="s">
        <v>2019</v>
      </c>
      <c r="P346" t="s">
        <v>905</v>
      </c>
      <c r="Q346" t="s">
        <v>1081</v>
      </c>
    </row>
    <row r="347" spans="1:56" x14ac:dyDescent="0.2">
      <c r="A347" t="s">
        <v>723</v>
      </c>
      <c r="G347" t="s">
        <v>1396</v>
      </c>
      <c r="H347" t="s">
        <v>1499</v>
      </c>
      <c r="I347" s="15" t="s">
        <v>2012</v>
      </c>
      <c r="L347" s="8" t="s">
        <v>2020</v>
      </c>
    </row>
    <row r="348" spans="1:56" x14ac:dyDescent="0.2">
      <c r="A348" t="s">
        <v>723</v>
      </c>
      <c r="G348" t="s">
        <v>1396</v>
      </c>
      <c r="H348" t="s">
        <v>1499</v>
      </c>
      <c r="I348" s="8" t="s">
        <v>2013</v>
      </c>
      <c r="L348" s="8" t="s">
        <v>2021</v>
      </c>
    </row>
    <row r="349" spans="1:56" x14ac:dyDescent="0.2">
      <c r="A349" t="s">
        <v>723</v>
      </c>
      <c r="G349" t="s">
        <v>1138</v>
      </c>
      <c r="H349" t="s">
        <v>1345</v>
      </c>
      <c r="I349" t="s">
        <v>2014</v>
      </c>
      <c r="J349">
        <v>5</v>
      </c>
      <c r="K349" t="s">
        <v>902</v>
      </c>
      <c r="L349" s="8" t="s">
        <v>2015</v>
      </c>
    </row>
    <row r="350" spans="1:56" x14ac:dyDescent="0.2">
      <c r="A350" t="s">
        <v>723</v>
      </c>
      <c r="G350" t="s">
        <v>967</v>
      </c>
      <c r="H350" t="s">
        <v>1345</v>
      </c>
      <c r="I350" t="s">
        <v>2016</v>
      </c>
      <c r="J350">
        <v>25</v>
      </c>
      <c r="K350" t="s">
        <v>902</v>
      </c>
      <c r="L350" s="8" t="s">
        <v>2017</v>
      </c>
    </row>
    <row r="351" spans="1:56" x14ac:dyDescent="0.2">
      <c r="A351" t="s">
        <v>727</v>
      </c>
      <c r="B351" t="str">
        <f>IF(OR($A345=$A351,ISBLANK($A351)),"",IF(ISERR(SEARCH("cell-based",E351)),IF(AND(ISERR(SEARCH("biochem",E351)),ISERR(SEARCH("protein",E351)),ISERR(SEARCH("nucleic",E351))),"",IF(ISERR(SEARCH("target",G351)),"Define a Target component","")),IF(ISERR(SEARCH("cell",G351)),"Define a Cell component",""))&amp;IF(ISERR(SEARCH("small-molecule",E351)),IF(ISBLANK(K351), "Need a Detector Role",""),"")&amp;IF(ISERR(SEARCH("fluorescence",L351)),"",IF(ISBLANK(S351), "Need Emission",IF(ISBLANK(R351), "Need Excitation","")))&amp;IF(ISERR(SEARCH("absorbance",L351)),"",IF(ISBLANK(T351), "Need Absorbance","")))</f>
        <v>Need a Detector Role</v>
      </c>
      <c r="E351" t="s">
        <v>931</v>
      </c>
      <c r="F351" s="6" t="s">
        <v>1731</v>
      </c>
      <c r="G351" t="s">
        <v>1400</v>
      </c>
      <c r="H351" t="s">
        <v>1463</v>
      </c>
      <c r="I351" s="8" t="s">
        <v>1725</v>
      </c>
      <c r="L351" s="8" t="s">
        <v>2018</v>
      </c>
      <c r="N351" s="8" t="s">
        <v>2025</v>
      </c>
      <c r="O351" t="s">
        <v>886</v>
      </c>
      <c r="P351" t="s">
        <v>887</v>
      </c>
      <c r="Q351" t="s">
        <v>940</v>
      </c>
      <c r="R351" t="s">
        <v>870</v>
      </c>
      <c r="S351" t="s">
        <v>975</v>
      </c>
      <c r="T351" t="s">
        <v>942</v>
      </c>
      <c r="U351" t="s">
        <v>1071</v>
      </c>
      <c r="V351">
        <v>488</v>
      </c>
      <c r="W351">
        <v>613</v>
      </c>
      <c r="Y351" t="s">
        <v>1554</v>
      </c>
      <c r="Z351" s="8" t="s">
        <v>1693</v>
      </c>
      <c r="AA351">
        <v>0</v>
      </c>
      <c r="AC351" s="8" t="s">
        <v>2022</v>
      </c>
      <c r="AD351" s="8" t="s">
        <v>2023</v>
      </c>
      <c r="AE351" t="s">
        <v>840</v>
      </c>
      <c r="AF351" t="s">
        <v>876</v>
      </c>
      <c r="AG351" t="s">
        <v>1106</v>
      </c>
      <c r="AH351">
        <v>1</v>
      </c>
      <c r="AI351">
        <v>1</v>
      </c>
      <c r="AJ351" t="s">
        <v>527</v>
      </c>
      <c r="AK351" t="s">
        <v>528</v>
      </c>
      <c r="AL351" t="s">
        <v>75</v>
      </c>
      <c r="AM351" t="s">
        <v>141</v>
      </c>
      <c r="AN351" t="s">
        <v>77</v>
      </c>
      <c r="AO351" t="s">
        <v>335</v>
      </c>
      <c r="AP351" t="s">
        <v>289</v>
      </c>
      <c r="AQ351" t="s">
        <v>235</v>
      </c>
      <c r="AR351" t="s">
        <v>495</v>
      </c>
      <c r="AS351" s="8" t="s">
        <v>1930</v>
      </c>
      <c r="AT351" t="s">
        <v>153</v>
      </c>
      <c r="AU351" t="s">
        <v>76</v>
      </c>
      <c r="AV351" t="s">
        <v>529</v>
      </c>
      <c r="AW351" t="s">
        <v>530</v>
      </c>
      <c r="AX351" t="s">
        <v>531</v>
      </c>
      <c r="AY351" t="s">
        <v>532</v>
      </c>
      <c r="AZ351" t="s">
        <v>533</v>
      </c>
      <c r="BA351" t="s">
        <v>1</v>
      </c>
      <c r="BB351" t="s">
        <v>1</v>
      </c>
      <c r="BD351" s="8" t="s">
        <v>1746</v>
      </c>
    </row>
    <row r="352" spans="1:56" x14ac:dyDescent="0.2">
      <c r="A352" t="s">
        <v>727</v>
      </c>
      <c r="G352" t="s">
        <v>1396</v>
      </c>
      <c r="H352" t="s">
        <v>1499</v>
      </c>
      <c r="I352" s="8" t="s">
        <v>2011</v>
      </c>
      <c r="J352" s="8"/>
      <c r="K352" s="8"/>
      <c r="L352" s="8" t="s">
        <v>2019</v>
      </c>
      <c r="P352" t="s">
        <v>905</v>
      </c>
      <c r="Q352" t="s">
        <v>1081</v>
      </c>
    </row>
    <row r="353" spans="1:56" x14ac:dyDescent="0.2">
      <c r="A353" t="s">
        <v>727</v>
      </c>
      <c r="G353" t="s">
        <v>1396</v>
      </c>
      <c r="H353" t="s">
        <v>1499</v>
      </c>
      <c r="I353" s="15" t="s">
        <v>2012</v>
      </c>
      <c r="L353" s="8" t="s">
        <v>2020</v>
      </c>
    </row>
    <row r="354" spans="1:56" x14ac:dyDescent="0.2">
      <c r="A354" t="s">
        <v>727</v>
      </c>
      <c r="G354" t="s">
        <v>1396</v>
      </c>
      <c r="H354" t="s">
        <v>1499</v>
      </c>
      <c r="I354" s="8" t="s">
        <v>2013</v>
      </c>
      <c r="L354" s="8" t="s">
        <v>2021</v>
      </c>
    </row>
    <row r="355" spans="1:56" x14ac:dyDescent="0.2">
      <c r="A355" t="s">
        <v>728</v>
      </c>
      <c r="B355" t="str">
        <f>IF(OR($A351=$A355,ISBLANK($A355)),"",IF(ISERR(SEARCH("cell-based",E355)),IF(AND(ISERR(SEARCH("biochem",E355)),ISERR(SEARCH("protein",E355)),ISERR(SEARCH("nucleic",E355))),"",IF(ISERR(SEARCH("target",G355)),"Define a Target component","")),IF(ISERR(SEARCH("cell",G355)),"Define a Cell component",""))&amp;IF(ISERR(SEARCH("small-molecule",E355)),IF(ISBLANK(K355), "Need a Detector Role",""),"")&amp;IF(ISERR(SEARCH("fluorescence",L355)),"",IF(ISBLANK(S355), "Need Emission",IF(ISBLANK(R355), "Need Excitation","")))&amp;IF(ISERR(SEARCH("absorbance",L355)),"",IF(ISBLANK(T355), "Need Absorbance","")))</f>
        <v>Need a Detector Role</v>
      </c>
      <c r="C355" t="s">
        <v>840</v>
      </c>
      <c r="D355" s="8" t="s">
        <v>2010</v>
      </c>
      <c r="E355" t="s">
        <v>931</v>
      </c>
      <c r="F355" t="s">
        <v>1391</v>
      </c>
      <c r="G355" t="s">
        <v>1400</v>
      </c>
      <c r="H355" t="s">
        <v>1463</v>
      </c>
      <c r="I355" s="8" t="s">
        <v>1725</v>
      </c>
      <c r="L355" s="8" t="s">
        <v>2018</v>
      </c>
      <c r="N355" s="8" t="s">
        <v>2015</v>
      </c>
      <c r="O355" t="s">
        <v>886</v>
      </c>
      <c r="P355" t="s">
        <v>887</v>
      </c>
      <c r="Q355" t="s">
        <v>940</v>
      </c>
      <c r="R355" t="s">
        <v>870</v>
      </c>
      <c r="S355" t="s">
        <v>975</v>
      </c>
      <c r="T355" t="s">
        <v>942</v>
      </c>
      <c r="U355" t="s">
        <v>1071</v>
      </c>
      <c r="V355">
        <v>488</v>
      </c>
      <c r="W355">
        <v>613</v>
      </c>
      <c r="Y355" t="s">
        <v>1635</v>
      </c>
      <c r="Z355" s="8" t="s">
        <v>1693</v>
      </c>
      <c r="AA355">
        <v>23</v>
      </c>
      <c r="AB355" t="s">
        <v>1039</v>
      </c>
      <c r="AC355" s="8" t="s">
        <v>2022</v>
      </c>
      <c r="AD355" s="8" t="s">
        <v>2023</v>
      </c>
      <c r="AE355" t="s">
        <v>840</v>
      </c>
      <c r="AF355" t="s">
        <v>876</v>
      </c>
      <c r="AG355" t="s">
        <v>858</v>
      </c>
      <c r="AH355">
        <v>1</v>
      </c>
      <c r="AI355">
        <v>1</v>
      </c>
      <c r="AJ355" t="s">
        <v>527</v>
      </c>
      <c r="AK355" t="s">
        <v>528</v>
      </c>
      <c r="AL355" t="s">
        <v>75</v>
      </c>
      <c r="AM355" t="s">
        <v>141</v>
      </c>
      <c r="AN355" t="s">
        <v>77</v>
      </c>
      <c r="AO355" t="s">
        <v>335</v>
      </c>
      <c r="AP355" t="s">
        <v>289</v>
      </c>
      <c r="AQ355" t="s">
        <v>235</v>
      </c>
      <c r="AR355" t="s">
        <v>495</v>
      </c>
      <c r="AS355" s="8" t="s">
        <v>1930</v>
      </c>
      <c r="AT355" t="s">
        <v>153</v>
      </c>
      <c r="AU355" t="s">
        <v>76</v>
      </c>
      <c r="AV355" t="s">
        <v>529</v>
      </c>
      <c r="AW355" t="s">
        <v>530</v>
      </c>
      <c r="AX355" t="s">
        <v>531</v>
      </c>
      <c r="AY355" t="s">
        <v>532</v>
      </c>
      <c r="AZ355" t="s">
        <v>533</v>
      </c>
      <c r="BA355" t="s">
        <v>1</v>
      </c>
      <c r="BB355" t="s">
        <v>1</v>
      </c>
      <c r="BD355" s="8" t="s">
        <v>1746</v>
      </c>
    </row>
    <row r="356" spans="1:56" x14ac:dyDescent="0.2">
      <c r="A356" t="s">
        <v>728</v>
      </c>
      <c r="G356" t="s">
        <v>1396</v>
      </c>
      <c r="H356" t="s">
        <v>1499</v>
      </c>
      <c r="I356" s="8" t="s">
        <v>2013</v>
      </c>
      <c r="L356" s="8" t="s">
        <v>2021</v>
      </c>
      <c r="P356" t="s">
        <v>905</v>
      </c>
      <c r="Q356" t="s">
        <v>1081</v>
      </c>
    </row>
    <row r="357" spans="1:56" x14ac:dyDescent="0.2">
      <c r="A357" t="s">
        <v>728</v>
      </c>
      <c r="G357" t="s">
        <v>1138</v>
      </c>
      <c r="H357" t="s">
        <v>1345</v>
      </c>
      <c r="I357" t="s">
        <v>2014</v>
      </c>
      <c r="J357">
        <v>5</v>
      </c>
      <c r="K357" t="s">
        <v>902</v>
      </c>
      <c r="L357" s="8" t="s">
        <v>2015</v>
      </c>
    </row>
    <row r="358" spans="1:56" x14ac:dyDescent="0.2">
      <c r="A358" t="s">
        <v>728</v>
      </c>
      <c r="G358" t="s">
        <v>967</v>
      </c>
      <c r="H358" t="s">
        <v>1345</v>
      </c>
      <c r="I358" t="s">
        <v>2016</v>
      </c>
      <c r="J358">
        <v>25</v>
      </c>
      <c r="K358" t="s">
        <v>902</v>
      </c>
      <c r="L358" s="8" t="s">
        <v>2017</v>
      </c>
    </row>
    <row r="359" spans="1:56" x14ac:dyDescent="0.2">
      <c r="A359" t="s">
        <v>729</v>
      </c>
      <c r="B359" t="str">
        <f>IF(OR($A355=$A359,ISBLANK($A359)),"",IF(ISERR(SEARCH("cell-based",E359)),IF(AND(ISERR(SEARCH("biochem",E359)),ISERR(SEARCH("protein",E359)),ISERR(SEARCH("nucleic",E359))),"",IF(ISERR(SEARCH("target",G359)),"Define a Target component","")),IF(ISERR(SEARCH("cell",G359)),"Define a Cell component",""))&amp;IF(ISERR(SEARCH("small-molecule",E359)),IF(ISBLANK(K359), "Need a Detector Role",""),"")&amp;IF(ISERR(SEARCH("fluorescence",L359)),"",IF(ISBLANK(S359), "Need Emission",IF(ISBLANK(R359), "Need Excitation","")))&amp;IF(ISERR(SEARCH("absorbance",L359)),"",IF(ISBLANK(T359), "Need Absorbance","")))</f>
        <v>Need a Detector Role</v>
      </c>
      <c r="C359" t="s">
        <v>840</v>
      </c>
      <c r="D359" s="8" t="s">
        <v>2010</v>
      </c>
      <c r="E359" t="s">
        <v>931</v>
      </c>
      <c r="F359" t="s">
        <v>1391</v>
      </c>
      <c r="G359" t="s">
        <v>1400</v>
      </c>
      <c r="H359" t="s">
        <v>1463</v>
      </c>
      <c r="I359" s="8" t="s">
        <v>1725</v>
      </c>
      <c r="L359" s="8" t="s">
        <v>2018</v>
      </c>
      <c r="N359" s="8" t="s">
        <v>2015</v>
      </c>
      <c r="O359" t="s">
        <v>886</v>
      </c>
      <c r="P359" t="s">
        <v>887</v>
      </c>
      <c r="Q359" t="s">
        <v>940</v>
      </c>
      <c r="R359" t="s">
        <v>870</v>
      </c>
      <c r="S359" t="s">
        <v>975</v>
      </c>
      <c r="T359" t="s">
        <v>942</v>
      </c>
      <c r="U359" t="s">
        <v>1071</v>
      </c>
      <c r="V359">
        <v>488</v>
      </c>
      <c r="W359">
        <v>613</v>
      </c>
      <c r="Y359" t="s">
        <v>1675</v>
      </c>
      <c r="Z359" s="8" t="s">
        <v>1693</v>
      </c>
      <c r="AA359">
        <v>193</v>
      </c>
      <c r="AC359" s="8" t="s">
        <v>2022</v>
      </c>
      <c r="AD359" s="8" t="s">
        <v>2023</v>
      </c>
      <c r="AE359" t="s">
        <v>840</v>
      </c>
      <c r="AF359" t="s">
        <v>876</v>
      </c>
      <c r="AG359" t="s">
        <v>858</v>
      </c>
      <c r="AH359">
        <v>1</v>
      </c>
      <c r="AI359">
        <v>1</v>
      </c>
      <c r="AJ359" t="s">
        <v>527</v>
      </c>
      <c r="AK359" t="s">
        <v>528</v>
      </c>
      <c r="AL359" t="s">
        <v>75</v>
      </c>
      <c r="AM359" t="s">
        <v>141</v>
      </c>
      <c r="AN359" t="s">
        <v>77</v>
      </c>
      <c r="AO359" t="s">
        <v>335</v>
      </c>
      <c r="AP359" t="s">
        <v>289</v>
      </c>
      <c r="AQ359" t="s">
        <v>235</v>
      </c>
      <c r="AR359" t="s">
        <v>495</v>
      </c>
      <c r="AS359" s="8" t="s">
        <v>1930</v>
      </c>
      <c r="AT359" t="s">
        <v>153</v>
      </c>
      <c r="AU359" t="s">
        <v>76</v>
      </c>
      <c r="AV359" t="s">
        <v>529</v>
      </c>
      <c r="AW359" t="s">
        <v>530</v>
      </c>
      <c r="AX359" t="s">
        <v>531</v>
      </c>
      <c r="AY359" t="s">
        <v>532</v>
      </c>
      <c r="AZ359" t="s">
        <v>533</v>
      </c>
      <c r="BA359" t="s">
        <v>1</v>
      </c>
      <c r="BB359" t="s">
        <v>1</v>
      </c>
      <c r="BD359" s="8" t="s">
        <v>1746</v>
      </c>
    </row>
    <row r="360" spans="1:56" x14ac:dyDescent="0.2">
      <c r="A360" t="s">
        <v>729</v>
      </c>
      <c r="G360" t="s">
        <v>1396</v>
      </c>
      <c r="H360" t="s">
        <v>1499</v>
      </c>
      <c r="I360" s="15" t="s">
        <v>2012</v>
      </c>
      <c r="L360" s="8" t="s">
        <v>2020</v>
      </c>
      <c r="P360" t="s">
        <v>905</v>
      </c>
      <c r="Q360" t="s">
        <v>1081</v>
      </c>
    </row>
    <row r="361" spans="1:56" x14ac:dyDescent="0.2">
      <c r="A361" t="s">
        <v>729</v>
      </c>
      <c r="G361" t="s">
        <v>1138</v>
      </c>
      <c r="H361" t="s">
        <v>1345</v>
      </c>
      <c r="I361" t="s">
        <v>2014</v>
      </c>
      <c r="J361">
        <v>5</v>
      </c>
      <c r="K361" t="s">
        <v>902</v>
      </c>
      <c r="L361" s="8" t="s">
        <v>2015</v>
      </c>
    </row>
    <row r="362" spans="1:56" x14ac:dyDescent="0.2">
      <c r="A362" t="s">
        <v>730</v>
      </c>
      <c r="B362" t="str">
        <f>IF(OR($A359=$A362,ISBLANK($A362)),"",IF(ISERR(SEARCH("cell-based",E362)),IF(AND(ISERR(SEARCH("biochem",E362)),ISERR(SEARCH("protein",E362)),ISERR(SEARCH("nucleic",E362))),"",IF(ISERR(SEARCH("target",G362)),"Define a Target component","")),IF(ISERR(SEARCH("cell",G362)),"Define a Cell component",""))&amp;IF(ISERR(SEARCH("small-molecule",E362)),IF(ISBLANK(K362), "Need a Detector Role",""),"")&amp;IF(ISERR(SEARCH("fluorescence",L362)),"",IF(ISBLANK(S362), "Need Emission",IF(ISBLANK(R362), "Need Excitation","")))&amp;IF(ISERR(SEARCH("absorbance",L362)),"",IF(ISBLANK(T362), "Need Absorbance","")))</f>
        <v>Need a Detector Role</v>
      </c>
      <c r="C362" t="s">
        <v>840</v>
      </c>
      <c r="D362" s="8" t="s">
        <v>2010</v>
      </c>
      <c r="E362" t="s">
        <v>931</v>
      </c>
      <c r="F362" t="s">
        <v>1391</v>
      </c>
      <c r="G362" t="s">
        <v>1400</v>
      </c>
      <c r="H362" t="s">
        <v>1463</v>
      </c>
      <c r="I362" s="8" t="s">
        <v>1725</v>
      </c>
      <c r="L362" s="8" t="s">
        <v>2018</v>
      </c>
      <c r="N362" s="8" t="s">
        <v>2015</v>
      </c>
      <c r="O362" t="s">
        <v>886</v>
      </c>
      <c r="P362" t="s">
        <v>887</v>
      </c>
      <c r="Q362" t="s">
        <v>940</v>
      </c>
      <c r="R362" t="s">
        <v>870</v>
      </c>
      <c r="S362" t="s">
        <v>975</v>
      </c>
      <c r="T362" t="s">
        <v>942</v>
      </c>
      <c r="U362" t="s">
        <v>1071</v>
      </c>
      <c r="V362">
        <v>488</v>
      </c>
      <c r="W362">
        <v>613</v>
      </c>
      <c r="Y362" t="s">
        <v>1635</v>
      </c>
      <c r="Z362" s="8" t="s">
        <v>1693</v>
      </c>
      <c r="AA362">
        <v>22</v>
      </c>
      <c r="AB362" t="s">
        <v>1039</v>
      </c>
      <c r="AC362" s="8" t="s">
        <v>2022</v>
      </c>
      <c r="AD362" s="8" t="s">
        <v>2023</v>
      </c>
      <c r="AE362" t="s">
        <v>840</v>
      </c>
      <c r="AF362" t="s">
        <v>876</v>
      </c>
      <c r="AG362" t="s">
        <v>858</v>
      </c>
      <c r="AH362">
        <v>1</v>
      </c>
      <c r="AI362">
        <v>1</v>
      </c>
      <c r="AJ362" t="s">
        <v>527</v>
      </c>
      <c r="AK362" t="s">
        <v>528</v>
      </c>
      <c r="AL362" t="s">
        <v>75</v>
      </c>
      <c r="AM362" t="s">
        <v>141</v>
      </c>
      <c r="AN362" t="s">
        <v>77</v>
      </c>
      <c r="AO362" t="s">
        <v>335</v>
      </c>
      <c r="AP362" t="s">
        <v>289</v>
      </c>
      <c r="AQ362" t="s">
        <v>235</v>
      </c>
      <c r="AR362" t="s">
        <v>495</v>
      </c>
      <c r="AS362" s="8" t="s">
        <v>1930</v>
      </c>
      <c r="AT362" t="s">
        <v>153</v>
      </c>
      <c r="AU362" t="s">
        <v>76</v>
      </c>
      <c r="AV362" t="s">
        <v>529</v>
      </c>
      <c r="AW362" t="s">
        <v>530</v>
      </c>
      <c r="AX362" t="s">
        <v>531</v>
      </c>
      <c r="AY362" t="s">
        <v>532</v>
      </c>
      <c r="AZ362" t="s">
        <v>533</v>
      </c>
      <c r="BA362" t="s">
        <v>1</v>
      </c>
      <c r="BB362" t="s">
        <v>1</v>
      </c>
      <c r="BD362" s="8" t="s">
        <v>1746</v>
      </c>
    </row>
    <row r="363" spans="1:56" x14ac:dyDescent="0.2">
      <c r="A363" t="s">
        <v>730</v>
      </c>
      <c r="G363" t="s">
        <v>1396</v>
      </c>
      <c r="H363" t="s">
        <v>1499</v>
      </c>
      <c r="I363" s="8" t="s">
        <v>2011</v>
      </c>
      <c r="J363" s="8"/>
      <c r="K363" s="8"/>
      <c r="L363" s="8" t="s">
        <v>2019</v>
      </c>
      <c r="P363" t="s">
        <v>905</v>
      </c>
      <c r="Q363" t="s">
        <v>1081</v>
      </c>
      <c r="AC363" s="8"/>
      <c r="AD363" s="8"/>
    </row>
    <row r="364" spans="1:56" x14ac:dyDescent="0.2">
      <c r="A364" t="s">
        <v>730</v>
      </c>
      <c r="G364" t="s">
        <v>1138</v>
      </c>
      <c r="H364" t="s">
        <v>1345</v>
      </c>
      <c r="I364" t="s">
        <v>2014</v>
      </c>
      <c r="J364">
        <v>5</v>
      </c>
      <c r="K364" t="s">
        <v>902</v>
      </c>
      <c r="L364" s="8" t="s">
        <v>2015</v>
      </c>
      <c r="AC364" s="8"/>
      <c r="AD364" s="8"/>
    </row>
    <row r="365" spans="1:56" x14ac:dyDescent="0.2">
      <c r="A365" t="s">
        <v>730</v>
      </c>
      <c r="G365" t="s">
        <v>967</v>
      </c>
      <c r="H365" t="s">
        <v>1345</v>
      </c>
      <c r="I365" t="s">
        <v>2016</v>
      </c>
      <c r="J365">
        <v>25</v>
      </c>
      <c r="K365" t="s">
        <v>902</v>
      </c>
      <c r="L365" s="8" t="s">
        <v>2017</v>
      </c>
    </row>
    <row r="366" spans="1:56" x14ac:dyDescent="0.2">
      <c r="A366" t="s">
        <v>740</v>
      </c>
      <c r="B366" t="str">
        <f>IF(OR($A362=$A366,ISBLANK($A366)),"",IF(ISERR(SEARCH("cell-based",E366)),IF(AND(ISERR(SEARCH("biochem",E366)),ISERR(SEARCH("protein",E366)),ISERR(SEARCH("nucleic",E366))),"",IF(ISERR(SEARCH("target",G366)),"Define a Target component","")),IF(ISERR(SEARCH("cell",G366)),"Define a Cell component",""))&amp;IF(ISERR(SEARCH("small-molecule",E366)),IF(ISBLANK(K366), "Need a Detector Role",""),"")&amp;IF(ISERR(SEARCH("fluorescence",L366)),"",IF(ISBLANK(S366), "Need Emission",IF(ISBLANK(R366), "Need Excitation","")))&amp;IF(ISERR(SEARCH("absorbance",L366)),"",IF(ISBLANK(T366), "Need Absorbance","")))</f>
        <v>Need a Detector Role</v>
      </c>
      <c r="C366" t="s">
        <v>840</v>
      </c>
      <c r="D366" s="8" t="s">
        <v>2010</v>
      </c>
      <c r="E366" t="s">
        <v>931</v>
      </c>
      <c r="F366" t="s">
        <v>1391</v>
      </c>
      <c r="G366" t="s">
        <v>1400</v>
      </c>
      <c r="H366" t="s">
        <v>1463</v>
      </c>
      <c r="I366" s="8" t="s">
        <v>1725</v>
      </c>
      <c r="L366" s="8" t="s">
        <v>2018</v>
      </c>
      <c r="N366" s="8" t="s">
        <v>2015</v>
      </c>
      <c r="O366" t="s">
        <v>886</v>
      </c>
      <c r="P366" t="s">
        <v>887</v>
      </c>
      <c r="Q366" t="s">
        <v>940</v>
      </c>
      <c r="R366" t="s">
        <v>870</v>
      </c>
      <c r="S366" t="s">
        <v>975</v>
      </c>
      <c r="T366" t="s">
        <v>942</v>
      </c>
      <c r="U366" t="s">
        <v>1071</v>
      </c>
      <c r="V366">
        <v>488</v>
      </c>
      <c r="W366">
        <v>613</v>
      </c>
      <c r="Y366" t="s">
        <v>1614</v>
      </c>
      <c r="Z366" s="8" t="s">
        <v>1697</v>
      </c>
      <c r="AA366">
        <v>30</v>
      </c>
      <c r="AB366" t="s">
        <v>1348</v>
      </c>
      <c r="AC366" s="8" t="s">
        <v>2022</v>
      </c>
      <c r="AD366" s="8" t="s">
        <v>2023</v>
      </c>
      <c r="AE366" t="s">
        <v>840</v>
      </c>
      <c r="AF366" t="s">
        <v>876</v>
      </c>
      <c r="AG366" t="s">
        <v>858</v>
      </c>
      <c r="AH366">
        <v>9</v>
      </c>
      <c r="AI366">
        <v>1</v>
      </c>
      <c r="AJ366" t="s">
        <v>527</v>
      </c>
      <c r="AK366" t="s">
        <v>528</v>
      </c>
      <c r="AL366" t="s">
        <v>75</v>
      </c>
      <c r="AM366" t="s">
        <v>141</v>
      </c>
      <c r="AN366" t="s">
        <v>77</v>
      </c>
      <c r="AO366" t="s">
        <v>335</v>
      </c>
      <c r="AP366" t="s">
        <v>289</v>
      </c>
      <c r="AQ366" t="s">
        <v>235</v>
      </c>
      <c r="AR366" t="s">
        <v>495</v>
      </c>
      <c r="AS366" s="8" t="s">
        <v>1930</v>
      </c>
      <c r="AT366" t="s">
        <v>153</v>
      </c>
      <c r="AU366" t="s">
        <v>76</v>
      </c>
      <c r="AV366" t="s">
        <v>529</v>
      </c>
      <c r="AW366" t="s">
        <v>530</v>
      </c>
      <c r="AX366" t="s">
        <v>531</v>
      </c>
      <c r="AY366" t="s">
        <v>532</v>
      </c>
      <c r="AZ366" t="s">
        <v>533</v>
      </c>
      <c r="BA366" t="s">
        <v>1</v>
      </c>
      <c r="BB366" t="s">
        <v>1</v>
      </c>
      <c r="BD366" s="8" t="s">
        <v>1746</v>
      </c>
    </row>
    <row r="367" spans="1:56" x14ac:dyDescent="0.2">
      <c r="A367" t="s">
        <v>740</v>
      </c>
      <c r="G367" t="s">
        <v>1396</v>
      </c>
      <c r="H367" t="s">
        <v>1499</v>
      </c>
      <c r="I367" s="15" t="s">
        <v>2012</v>
      </c>
      <c r="L367" s="8" t="s">
        <v>2020</v>
      </c>
      <c r="P367" t="s">
        <v>905</v>
      </c>
      <c r="Q367" t="s">
        <v>1081</v>
      </c>
    </row>
    <row r="368" spans="1:56" x14ac:dyDescent="0.2">
      <c r="A368" t="s">
        <v>740</v>
      </c>
      <c r="G368" t="s">
        <v>1138</v>
      </c>
      <c r="H368" t="s">
        <v>1345</v>
      </c>
      <c r="I368" t="s">
        <v>2014</v>
      </c>
      <c r="J368">
        <v>5</v>
      </c>
      <c r="K368" t="s">
        <v>902</v>
      </c>
      <c r="L368" s="8" t="s">
        <v>2015</v>
      </c>
    </row>
    <row r="369" spans="1:56" x14ac:dyDescent="0.2">
      <c r="A369" t="s">
        <v>741</v>
      </c>
      <c r="B369" t="str">
        <f>IF(OR($A366=$A369,ISBLANK($A369)),"",IF(ISERR(SEARCH("cell-based",E369)),IF(AND(ISERR(SEARCH("biochem",E369)),ISERR(SEARCH("protein",E369)),ISERR(SEARCH("nucleic",E369))),"",IF(ISERR(SEARCH("target",G369)),"Define a Target component","")),IF(ISERR(SEARCH("cell",G369)),"Define a Cell component",""))&amp;IF(ISERR(SEARCH("small-molecule",E369)),IF(ISBLANK(K369), "Need a Detector Role",""),"")&amp;IF(ISERR(SEARCH("fluorescence",L369)),"",IF(ISBLANK(S369), "Need Emission",IF(ISBLANK(R369), "Need Excitation","")))&amp;IF(ISERR(SEARCH("absorbance",L369)),"",IF(ISBLANK(T369), "Need Absorbance","")))</f>
        <v>Need a Detector Role</v>
      </c>
      <c r="C369" t="s">
        <v>840</v>
      </c>
      <c r="D369" s="8" t="s">
        <v>2010</v>
      </c>
      <c r="E369" t="s">
        <v>931</v>
      </c>
      <c r="F369" t="s">
        <v>1391</v>
      </c>
      <c r="G369" t="s">
        <v>1400</v>
      </c>
      <c r="H369" t="s">
        <v>1463</v>
      </c>
      <c r="I369" s="8" t="s">
        <v>1725</v>
      </c>
      <c r="L369" s="8" t="s">
        <v>2018</v>
      </c>
      <c r="N369" s="8" t="s">
        <v>2015</v>
      </c>
      <c r="O369" t="s">
        <v>886</v>
      </c>
      <c r="P369" t="s">
        <v>887</v>
      </c>
      <c r="Q369" t="s">
        <v>940</v>
      </c>
      <c r="R369" t="s">
        <v>870</v>
      </c>
      <c r="S369" t="s">
        <v>975</v>
      </c>
      <c r="T369" t="s">
        <v>942</v>
      </c>
      <c r="U369" t="s">
        <v>1071</v>
      </c>
      <c r="V369">
        <v>488</v>
      </c>
      <c r="W369">
        <v>613</v>
      </c>
      <c r="Y369" t="s">
        <v>1614</v>
      </c>
      <c r="Z369" s="8" t="s">
        <v>1697</v>
      </c>
      <c r="AA369">
        <v>30</v>
      </c>
      <c r="AB369" t="s">
        <v>1348</v>
      </c>
      <c r="AC369" s="8" t="s">
        <v>2022</v>
      </c>
      <c r="AD369" s="8" t="s">
        <v>2023</v>
      </c>
      <c r="AE369" t="s">
        <v>840</v>
      </c>
      <c r="AF369" t="s">
        <v>876</v>
      </c>
      <c r="AG369" t="s">
        <v>858</v>
      </c>
      <c r="AH369">
        <v>9</v>
      </c>
      <c r="AI369">
        <v>1</v>
      </c>
      <c r="AJ369" t="s">
        <v>527</v>
      </c>
      <c r="AK369" t="s">
        <v>528</v>
      </c>
      <c r="AL369" t="s">
        <v>75</v>
      </c>
      <c r="AM369" t="s">
        <v>141</v>
      </c>
      <c r="AN369" t="s">
        <v>77</v>
      </c>
      <c r="AO369" t="s">
        <v>335</v>
      </c>
      <c r="AP369" t="s">
        <v>289</v>
      </c>
      <c r="AQ369" t="s">
        <v>235</v>
      </c>
      <c r="AR369" t="s">
        <v>495</v>
      </c>
      <c r="AS369" s="8" t="s">
        <v>1930</v>
      </c>
      <c r="AT369" t="s">
        <v>153</v>
      </c>
      <c r="AU369" t="s">
        <v>76</v>
      </c>
      <c r="AV369" t="s">
        <v>529</v>
      </c>
      <c r="AW369" t="s">
        <v>530</v>
      </c>
      <c r="AX369" t="s">
        <v>531</v>
      </c>
      <c r="AY369" t="s">
        <v>532</v>
      </c>
      <c r="AZ369" t="s">
        <v>533</v>
      </c>
      <c r="BA369" t="s">
        <v>1</v>
      </c>
      <c r="BB369" t="s">
        <v>1</v>
      </c>
      <c r="BD369" s="8" t="s">
        <v>1746</v>
      </c>
    </row>
    <row r="370" spans="1:56" x14ac:dyDescent="0.2">
      <c r="A370" t="s">
        <v>741</v>
      </c>
      <c r="G370" t="s">
        <v>1396</v>
      </c>
      <c r="H370" t="s">
        <v>1499</v>
      </c>
      <c r="I370" s="8" t="s">
        <v>2011</v>
      </c>
      <c r="J370" s="8"/>
      <c r="K370" s="8"/>
      <c r="L370" s="8" t="s">
        <v>2019</v>
      </c>
      <c r="P370" t="s">
        <v>905</v>
      </c>
      <c r="Q370" t="s">
        <v>1081</v>
      </c>
      <c r="AC370" s="8"/>
      <c r="AD370" s="8"/>
    </row>
    <row r="371" spans="1:56" x14ac:dyDescent="0.2">
      <c r="A371" t="s">
        <v>741</v>
      </c>
      <c r="G371" t="s">
        <v>1138</v>
      </c>
      <c r="H371" t="s">
        <v>1345</v>
      </c>
      <c r="I371" t="s">
        <v>2014</v>
      </c>
      <c r="J371">
        <v>5</v>
      </c>
      <c r="K371" t="s">
        <v>902</v>
      </c>
      <c r="L371" s="8" t="s">
        <v>2015</v>
      </c>
      <c r="AC371" s="8"/>
      <c r="AD371" s="8"/>
    </row>
    <row r="372" spans="1:56" x14ac:dyDescent="0.2">
      <c r="A372" t="s">
        <v>741</v>
      </c>
      <c r="G372" t="s">
        <v>967</v>
      </c>
      <c r="H372" t="s">
        <v>1345</v>
      </c>
      <c r="I372" t="s">
        <v>2016</v>
      </c>
      <c r="J372">
        <v>25</v>
      </c>
      <c r="K372" t="s">
        <v>902</v>
      </c>
      <c r="L372" s="8" t="s">
        <v>2017</v>
      </c>
    </row>
    <row r="373" spans="1:56" x14ac:dyDescent="0.2">
      <c r="A373" t="s">
        <v>742</v>
      </c>
      <c r="B373" t="str">
        <f>IF(OR($A369=$A373,ISBLANK($A373)),"",IF(ISERR(SEARCH("cell-based",E373)),IF(AND(ISERR(SEARCH("biochem",E373)),ISERR(SEARCH("protein",E373)),ISERR(SEARCH("nucleic",E373))),"",IF(ISERR(SEARCH("target",G373)),"Define a Target component","")),IF(ISERR(SEARCH("cell",G373)),"Define a Cell component",""))&amp;IF(ISERR(SEARCH("small-molecule",E373)),IF(ISBLANK(K373), "Need a Detector Role",""),"")&amp;IF(ISERR(SEARCH("fluorescence",L373)),"",IF(ISBLANK(S373), "Need Emission",IF(ISBLANK(R373), "Need Excitation","")))&amp;IF(ISERR(SEARCH("absorbance",L373)),"",IF(ISBLANK(T373), "Need Absorbance","")))</f>
        <v>Need a Detector Role</v>
      </c>
      <c r="C373" t="s">
        <v>840</v>
      </c>
      <c r="D373" s="8" t="s">
        <v>2010</v>
      </c>
      <c r="E373" t="s">
        <v>931</v>
      </c>
      <c r="F373" t="s">
        <v>1391</v>
      </c>
      <c r="G373" t="s">
        <v>1400</v>
      </c>
      <c r="H373" t="s">
        <v>1463</v>
      </c>
      <c r="I373" s="8" t="s">
        <v>1725</v>
      </c>
      <c r="L373" s="8" t="s">
        <v>2018</v>
      </c>
      <c r="N373" s="8" t="s">
        <v>2015</v>
      </c>
      <c r="O373" t="s">
        <v>886</v>
      </c>
      <c r="P373" t="s">
        <v>887</v>
      </c>
      <c r="Q373" t="s">
        <v>940</v>
      </c>
      <c r="R373" t="s">
        <v>870</v>
      </c>
      <c r="S373" t="s">
        <v>975</v>
      </c>
      <c r="T373" t="s">
        <v>942</v>
      </c>
      <c r="U373" t="s">
        <v>1071</v>
      </c>
      <c r="V373">
        <v>488</v>
      </c>
      <c r="W373">
        <v>613</v>
      </c>
      <c r="Y373" t="s">
        <v>1614</v>
      </c>
      <c r="Z373" s="8" t="s">
        <v>1697</v>
      </c>
      <c r="AA373">
        <v>30</v>
      </c>
      <c r="AB373" t="s">
        <v>1039</v>
      </c>
      <c r="AC373" s="8" t="s">
        <v>2022</v>
      </c>
      <c r="AD373" s="8" t="s">
        <v>2023</v>
      </c>
      <c r="AE373" t="s">
        <v>840</v>
      </c>
      <c r="AF373" t="s">
        <v>876</v>
      </c>
      <c r="AG373" t="s">
        <v>858</v>
      </c>
      <c r="AH373">
        <v>9</v>
      </c>
      <c r="AI373">
        <v>1</v>
      </c>
      <c r="AJ373" t="s">
        <v>527</v>
      </c>
      <c r="AK373" t="s">
        <v>528</v>
      </c>
      <c r="AL373" t="s">
        <v>75</v>
      </c>
      <c r="AM373" t="s">
        <v>141</v>
      </c>
      <c r="AN373" t="s">
        <v>77</v>
      </c>
      <c r="AO373" t="s">
        <v>335</v>
      </c>
      <c r="AP373" t="s">
        <v>289</v>
      </c>
      <c r="AQ373" t="s">
        <v>235</v>
      </c>
      <c r="AR373" t="s">
        <v>495</v>
      </c>
      <c r="AS373" s="8" t="s">
        <v>1930</v>
      </c>
      <c r="AT373" t="s">
        <v>153</v>
      </c>
      <c r="AU373" t="s">
        <v>76</v>
      </c>
      <c r="AV373" t="s">
        <v>529</v>
      </c>
      <c r="AW373" t="s">
        <v>530</v>
      </c>
      <c r="AX373" t="s">
        <v>531</v>
      </c>
      <c r="AY373" t="s">
        <v>532</v>
      </c>
      <c r="AZ373" t="s">
        <v>533</v>
      </c>
      <c r="BA373" t="s">
        <v>1</v>
      </c>
      <c r="BB373" t="s">
        <v>1</v>
      </c>
      <c r="BD373" s="8" t="s">
        <v>1746</v>
      </c>
    </row>
    <row r="374" spans="1:56" x14ac:dyDescent="0.2">
      <c r="A374" t="s">
        <v>742</v>
      </c>
      <c r="G374" t="s">
        <v>1396</v>
      </c>
      <c r="H374" t="s">
        <v>1499</v>
      </c>
      <c r="I374" s="8" t="s">
        <v>2013</v>
      </c>
      <c r="L374" s="8" t="s">
        <v>2021</v>
      </c>
      <c r="P374" t="s">
        <v>905</v>
      </c>
      <c r="Q374" t="s">
        <v>1081</v>
      </c>
      <c r="AC374" s="8"/>
      <c r="AD374" s="8"/>
    </row>
    <row r="375" spans="1:56" x14ac:dyDescent="0.2">
      <c r="A375" t="s">
        <v>742</v>
      </c>
      <c r="G375" t="s">
        <v>1138</v>
      </c>
      <c r="H375" t="s">
        <v>1345</v>
      </c>
      <c r="I375" t="s">
        <v>2014</v>
      </c>
      <c r="J375">
        <v>5</v>
      </c>
      <c r="K375" t="s">
        <v>902</v>
      </c>
      <c r="L375" s="8" t="s">
        <v>2015</v>
      </c>
      <c r="AC375" s="8"/>
      <c r="AD375" s="8"/>
    </row>
    <row r="376" spans="1:56" x14ac:dyDescent="0.2">
      <c r="A376" t="s">
        <v>742</v>
      </c>
      <c r="G376" t="s">
        <v>967</v>
      </c>
      <c r="H376" t="s">
        <v>1345</v>
      </c>
      <c r="I376" t="s">
        <v>2016</v>
      </c>
      <c r="J376">
        <v>25</v>
      </c>
      <c r="K376" t="s">
        <v>902</v>
      </c>
      <c r="L376" s="8" t="s">
        <v>2017</v>
      </c>
    </row>
    <row r="377" spans="1:56" x14ac:dyDescent="0.2">
      <c r="A377" t="s">
        <v>743</v>
      </c>
      <c r="B377" t="str">
        <f>IF(OR($A373=$A377,ISBLANK($A377)),"",IF(ISERR(SEARCH("cell-based",E377)),IF(AND(ISERR(SEARCH("biochem",E377)),ISERR(SEARCH("protein",E377)),ISERR(SEARCH("nucleic",E377))),"",IF(ISERR(SEARCH("target",G377)),"Define a Target component","")),IF(ISERR(SEARCH("cell",G377)),"Define a Cell component",""))&amp;IF(ISERR(SEARCH("small-molecule",E377)),IF(ISBLANK(K377), "Need a Detector Role",""),"")&amp;IF(ISERR(SEARCH("fluorescence",L377)),"",IF(ISBLANK(S377), "Need Emission",IF(ISBLANK(R377), "Need Excitation","")))&amp;IF(ISERR(SEARCH("absorbance",L377)),"",IF(ISBLANK(T377), "Need Absorbance","")))</f>
        <v>Need a Detector Role</v>
      </c>
      <c r="E377" t="s">
        <v>931</v>
      </c>
      <c r="F377" s="6" t="s">
        <v>1731</v>
      </c>
      <c r="G377" t="s">
        <v>1400</v>
      </c>
      <c r="H377" t="s">
        <v>1463</v>
      </c>
      <c r="I377" s="8" t="s">
        <v>1725</v>
      </c>
      <c r="L377" s="8" t="s">
        <v>2018</v>
      </c>
      <c r="N377" s="8" t="s">
        <v>2025</v>
      </c>
      <c r="O377" t="s">
        <v>886</v>
      </c>
      <c r="P377" t="s">
        <v>887</v>
      </c>
      <c r="Q377" t="s">
        <v>940</v>
      </c>
      <c r="R377" t="s">
        <v>870</v>
      </c>
      <c r="S377" t="s">
        <v>975</v>
      </c>
      <c r="T377" t="s">
        <v>942</v>
      </c>
      <c r="U377" t="s">
        <v>1071</v>
      </c>
      <c r="V377">
        <v>488</v>
      </c>
      <c r="W377">
        <v>613</v>
      </c>
      <c r="Y377" t="s">
        <v>1614</v>
      </c>
      <c r="Z377" s="8" t="s">
        <v>1697</v>
      </c>
      <c r="AA377">
        <v>30</v>
      </c>
      <c r="AB377" t="s">
        <v>1348</v>
      </c>
      <c r="AC377" s="8" t="s">
        <v>2022</v>
      </c>
      <c r="AD377" s="8" t="s">
        <v>2023</v>
      </c>
      <c r="AE377" t="s">
        <v>840</v>
      </c>
      <c r="AF377" t="s">
        <v>876</v>
      </c>
      <c r="AG377" t="s">
        <v>1106</v>
      </c>
      <c r="AH377">
        <v>9</v>
      </c>
      <c r="AI377">
        <v>1</v>
      </c>
      <c r="AJ377" t="s">
        <v>527</v>
      </c>
      <c r="AK377" t="s">
        <v>528</v>
      </c>
      <c r="AL377" t="s">
        <v>75</v>
      </c>
      <c r="AM377" t="s">
        <v>141</v>
      </c>
      <c r="AN377" t="s">
        <v>77</v>
      </c>
      <c r="AO377" t="s">
        <v>335</v>
      </c>
      <c r="AP377" t="s">
        <v>289</v>
      </c>
      <c r="AQ377" t="s">
        <v>235</v>
      </c>
      <c r="AR377" t="s">
        <v>495</v>
      </c>
      <c r="AS377" s="8" t="s">
        <v>1930</v>
      </c>
      <c r="AT377" t="s">
        <v>153</v>
      </c>
      <c r="AU377" t="s">
        <v>76</v>
      </c>
      <c r="AV377" t="s">
        <v>529</v>
      </c>
      <c r="AW377" t="s">
        <v>530</v>
      </c>
      <c r="AX377" t="s">
        <v>531</v>
      </c>
      <c r="AY377" t="s">
        <v>532</v>
      </c>
      <c r="AZ377" t="s">
        <v>533</v>
      </c>
      <c r="BA377" t="s">
        <v>1</v>
      </c>
      <c r="BB377" t="s">
        <v>1</v>
      </c>
      <c r="BD377" s="8" t="s">
        <v>1746</v>
      </c>
    </row>
    <row r="378" spans="1:56" x14ac:dyDescent="0.2">
      <c r="A378" t="s">
        <v>743</v>
      </c>
      <c r="G378" t="s">
        <v>1396</v>
      </c>
      <c r="H378" t="s">
        <v>1499</v>
      </c>
      <c r="I378" s="8" t="s">
        <v>2011</v>
      </c>
      <c r="J378" s="8"/>
      <c r="K378" s="8"/>
      <c r="L378" s="8" t="s">
        <v>2019</v>
      </c>
      <c r="P378" t="s">
        <v>905</v>
      </c>
      <c r="Q378" t="s">
        <v>1081</v>
      </c>
      <c r="AC378" s="8"/>
      <c r="AD378" s="8"/>
    </row>
    <row r="379" spans="1:56" x14ac:dyDescent="0.2">
      <c r="A379" t="s">
        <v>743</v>
      </c>
      <c r="G379" t="s">
        <v>1396</v>
      </c>
      <c r="H379" t="s">
        <v>1499</v>
      </c>
      <c r="I379" s="15" t="s">
        <v>2012</v>
      </c>
      <c r="L379" s="8" t="s">
        <v>2020</v>
      </c>
      <c r="AC379" s="8"/>
      <c r="AD379" s="8"/>
    </row>
    <row r="380" spans="1:56" x14ac:dyDescent="0.2">
      <c r="A380" t="s">
        <v>743</v>
      </c>
      <c r="G380" t="s">
        <v>1396</v>
      </c>
      <c r="H380" t="s">
        <v>1499</v>
      </c>
      <c r="I380" s="8" t="s">
        <v>2013</v>
      </c>
      <c r="L380" s="8" t="s">
        <v>2021</v>
      </c>
    </row>
    <row r="381" spans="1:56" x14ac:dyDescent="0.2">
      <c r="A381" t="s">
        <v>816</v>
      </c>
      <c r="B381" t="str">
        <f>IF(OR($A377=$A381,ISBLANK($A381)),"",IF(ISERR(SEARCH("cell-based",E381)),IF(AND(ISERR(SEARCH("biochem",E381)),ISERR(SEARCH("protein",E381)),ISERR(SEARCH("nucleic",E381))),"",IF(ISERR(SEARCH("target",G381)),"Define a Target component","")),IF(ISERR(SEARCH("cell",G381)),"Define a Cell component",""))&amp;IF(ISERR(SEARCH("small-molecule",E381)),IF(ISBLANK(K381), "Need a Detector Role",""),"")&amp;IF(ISERR(SEARCH("fluorescence",L381)),"",IF(ISBLANK(S381), "Need Emission",IF(ISBLANK(R381), "Need Excitation","")))&amp;IF(ISERR(SEARCH("absorbance",L381)),"",IF(ISBLANK(T381), "Need Absorbance","")))</f>
        <v>Need a Detector Role</v>
      </c>
      <c r="C381" t="s">
        <v>840</v>
      </c>
      <c r="D381" s="8" t="s">
        <v>2010</v>
      </c>
      <c r="E381" t="s">
        <v>931</v>
      </c>
      <c r="F381" t="s">
        <v>1391</v>
      </c>
      <c r="G381" t="s">
        <v>1400</v>
      </c>
      <c r="H381" t="s">
        <v>1463</v>
      </c>
      <c r="I381" s="8" t="s">
        <v>1725</v>
      </c>
      <c r="L381" s="8" t="s">
        <v>2018</v>
      </c>
      <c r="N381" s="8" t="s">
        <v>2015</v>
      </c>
      <c r="O381" t="s">
        <v>886</v>
      </c>
      <c r="P381" t="s">
        <v>887</v>
      </c>
      <c r="Q381" t="s">
        <v>940</v>
      </c>
      <c r="R381" t="s">
        <v>870</v>
      </c>
      <c r="S381" t="s">
        <v>975</v>
      </c>
      <c r="T381" t="s">
        <v>942</v>
      </c>
      <c r="U381" t="s">
        <v>1071</v>
      </c>
      <c r="V381">
        <v>488</v>
      </c>
      <c r="W381">
        <v>613</v>
      </c>
      <c r="Y381" t="s">
        <v>1614</v>
      </c>
      <c r="Z381" s="8" t="s">
        <v>1697</v>
      </c>
      <c r="AA381">
        <v>30</v>
      </c>
      <c r="AB381" t="s">
        <v>1348</v>
      </c>
      <c r="AC381" s="8" t="s">
        <v>2022</v>
      </c>
      <c r="AD381" s="8" t="s">
        <v>2023</v>
      </c>
      <c r="AE381" t="s">
        <v>840</v>
      </c>
      <c r="AF381" t="s">
        <v>876</v>
      </c>
      <c r="AG381" t="s">
        <v>858</v>
      </c>
      <c r="AH381">
        <v>9</v>
      </c>
      <c r="AI381">
        <v>1</v>
      </c>
      <c r="AJ381" t="s">
        <v>527</v>
      </c>
      <c r="AK381" t="s">
        <v>528</v>
      </c>
      <c r="AL381" t="s">
        <v>75</v>
      </c>
      <c r="AM381" t="s">
        <v>141</v>
      </c>
      <c r="AN381" t="s">
        <v>77</v>
      </c>
      <c r="AO381" t="s">
        <v>335</v>
      </c>
      <c r="AP381" t="s">
        <v>289</v>
      </c>
      <c r="AQ381" t="s">
        <v>235</v>
      </c>
      <c r="AR381" t="s">
        <v>495</v>
      </c>
      <c r="AS381" s="8" t="s">
        <v>1930</v>
      </c>
      <c r="AT381" t="s">
        <v>153</v>
      </c>
      <c r="AU381" t="s">
        <v>76</v>
      </c>
      <c r="AV381" t="s">
        <v>529</v>
      </c>
      <c r="AW381" t="s">
        <v>530</v>
      </c>
      <c r="AX381" t="s">
        <v>531</v>
      </c>
      <c r="AY381" t="s">
        <v>532</v>
      </c>
      <c r="AZ381" t="s">
        <v>533</v>
      </c>
      <c r="BA381" t="s">
        <v>1</v>
      </c>
      <c r="BB381" t="s">
        <v>1</v>
      </c>
      <c r="BD381" s="8" t="s">
        <v>1746</v>
      </c>
    </row>
    <row r="382" spans="1:56" x14ac:dyDescent="0.2">
      <c r="A382" t="s">
        <v>816</v>
      </c>
      <c r="G382" t="s">
        <v>1396</v>
      </c>
      <c r="H382" t="s">
        <v>1499</v>
      </c>
      <c r="I382" s="8" t="s">
        <v>2013</v>
      </c>
      <c r="L382" s="8" t="s">
        <v>2021</v>
      </c>
      <c r="P382" t="s">
        <v>905</v>
      </c>
      <c r="Q382" t="s">
        <v>1081</v>
      </c>
      <c r="AC382" s="8"/>
      <c r="AD382" s="8"/>
    </row>
    <row r="383" spans="1:56" x14ac:dyDescent="0.2">
      <c r="A383" t="s">
        <v>816</v>
      </c>
      <c r="G383" t="s">
        <v>1138</v>
      </c>
      <c r="H383" t="s">
        <v>1345</v>
      </c>
      <c r="I383" t="s">
        <v>2014</v>
      </c>
      <c r="J383">
        <v>5</v>
      </c>
      <c r="K383" t="s">
        <v>902</v>
      </c>
      <c r="L383" s="8" t="s">
        <v>2015</v>
      </c>
      <c r="AC383" s="8"/>
      <c r="AD383" s="8"/>
    </row>
    <row r="384" spans="1:56" x14ac:dyDescent="0.2">
      <c r="A384" t="s">
        <v>816</v>
      </c>
      <c r="G384" t="s">
        <v>967</v>
      </c>
      <c r="H384" t="s">
        <v>1345</v>
      </c>
      <c r="I384" t="s">
        <v>2016</v>
      </c>
      <c r="J384">
        <v>25</v>
      </c>
      <c r="K384" t="s">
        <v>902</v>
      </c>
      <c r="L384" s="8" t="s">
        <v>2017</v>
      </c>
    </row>
    <row r="385" spans="1:56" x14ac:dyDescent="0.2">
      <c r="A385" t="s">
        <v>817</v>
      </c>
      <c r="B385" t="str">
        <f>IF(OR($A381=$A385,ISBLANK($A385)),"",IF(ISERR(SEARCH("cell-based",E385)),IF(AND(ISERR(SEARCH("biochem",E385)),ISERR(SEARCH("protein",E385)),ISERR(SEARCH("nucleic",E385))),"",IF(ISERR(SEARCH("target",G385)),"Define a Target component","")),IF(ISERR(SEARCH("cell",G385)),"Define a Cell component",""))&amp;IF(ISERR(SEARCH("small-molecule",E385)),IF(ISBLANK(K385), "Need a Detector Role",""),"")&amp;IF(ISERR(SEARCH("fluorescence",L385)),"",IF(ISBLANK(S385), "Need Emission",IF(ISBLANK(R385), "Need Excitation","")))&amp;IF(ISERR(SEARCH("absorbance",L385)),"",IF(ISBLANK(T385), "Need Absorbance","")))</f>
        <v>Need a Detector Role</v>
      </c>
      <c r="C385" t="s">
        <v>840</v>
      </c>
      <c r="D385" s="8" t="s">
        <v>2010</v>
      </c>
      <c r="E385" t="s">
        <v>931</v>
      </c>
      <c r="F385" t="s">
        <v>1391</v>
      </c>
      <c r="G385" t="s">
        <v>1400</v>
      </c>
      <c r="H385" t="s">
        <v>1463</v>
      </c>
      <c r="I385" s="8" t="s">
        <v>1725</v>
      </c>
      <c r="L385" s="8" t="s">
        <v>2018</v>
      </c>
      <c r="N385" s="8" t="s">
        <v>2015</v>
      </c>
      <c r="O385" t="s">
        <v>886</v>
      </c>
      <c r="P385" t="s">
        <v>887</v>
      </c>
      <c r="Q385" t="s">
        <v>940</v>
      </c>
      <c r="R385" t="s">
        <v>870</v>
      </c>
      <c r="S385" t="s">
        <v>975</v>
      </c>
      <c r="T385" t="s">
        <v>942</v>
      </c>
      <c r="U385" t="s">
        <v>1071</v>
      </c>
      <c r="V385">
        <v>488</v>
      </c>
      <c r="W385">
        <v>613</v>
      </c>
      <c r="Y385" t="s">
        <v>1614</v>
      </c>
      <c r="Z385" s="8" t="s">
        <v>1697</v>
      </c>
      <c r="AA385">
        <v>30</v>
      </c>
      <c r="AB385" t="s">
        <v>1348</v>
      </c>
      <c r="AC385" s="8" t="s">
        <v>2022</v>
      </c>
      <c r="AD385" s="8" t="s">
        <v>2023</v>
      </c>
      <c r="AE385" t="s">
        <v>840</v>
      </c>
      <c r="AF385" t="s">
        <v>876</v>
      </c>
      <c r="AG385" t="s">
        <v>858</v>
      </c>
      <c r="AH385">
        <v>9</v>
      </c>
      <c r="AI385">
        <v>1</v>
      </c>
      <c r="AJ385" t="s">
        <v>527</v>
      </c>
      <c r="AK385" t="s">
        <v>528</v>
      </c>
      <c r="AL385" t="s">
        <v>75</v>
      </c>
      <c r="AM385" t="s">
        <v>141</v>
      </c>
      <c r="AN385" t="s">
        <v>77</v>
      </c>
      <c r="AO385" t="s">
        <v>335</v>
      </c>
      <c r="AP385" t="s">
        <v>289</v>
      </c>
      <c r="AQ385" t="s">
        <v>235</v>
      </c>
      <c r="AR385" t="s">
        <v>495</v>
      </c>
      <c r="AS385" s="8" t="s">
        <v>1930</v>
      </c>
      <c r="AT385" t="s">
        <v>153</v>
      </c>
      <c r="AU385" t="s">
        <v>76</v>
      </c>
      <c r="AV385" t="s">
        <v>529</v>
      </c>
      <c r="AW385" t="s">
        <v>530</v>
      </c>
      <c r="AX385" t="s">
        <v>531</v>
      </c>
      <c r="AY385" t="s">
        <v>532</v>
      </c>
      <c r="AZ385" t="s">
        <v>533</v>
      </c>
      <c r="BA385" t="s">
        <v>1</v>
      </c>
      <c r="BB385" t="s">
        <v>1</v>
      </c>
      <c r="BD385" s="8" t="s">
        <v>1746</v>
      </c>
    </row>
    <row r="386" spans="1:56" x14ac:dyDescent="0.2">
      <c r="A386" t="s">
        <v>817</v>
      </c>
      <c r="G386" t="s">
        <v>1396</v>
      </c>
      <c r="H386" t="s">
        <v>1499</v>
      </c>
      <c r="I386" s="15" t="s">
        <v>2012</v>
      </c>
      <c r="L386" s="8" t="s">
        <v>2020</v>
      </c>
      <c r="P386" t="s">
        <v>905</v>
      </c>
      <c r="Q386" t="s">
        <v>1081</v>
      </c>
      <c r="AC386" s="8"/>
      <c r="AD386" s="8"/>
    </row>
    <row r="387" spans="1:56" x14ac:dyDescent="0.2">
      <c r="A387" t="s">
        <v>817</v>
      </c>
      <c r="G387" t="s">
        <v>1138</v>
      </c>
      <c r="H387" t="s">
        <v>1345</v>
      </c>
      <c r="I387" t="s">
        <v>2014</v>
      </c>
      <c r="J387">
        <v>5</v>
      </c>
      <c r="K387" t="s">
        <v>902</v>
      </c>
      <c r="L387" s="8" t="s">
        <v>2015</v>
      </c>
      <c r="AC387" s="8"/>
      <c r="AD387" s="8"/>
    </row>
    <row r="388" spans="1:56" x14ac:dyDescent="0.2">
      <c r="A388" t="s">
        <v>818</v>
      </c>
      <c r="B388" t="str">
        <f>IF(OR($A385=$A388,ISBLANK($A388)),"",IF(ISERR(SEARCH("cell-based",E388)),IF(AND(ISERR(SEARCH("biochem",E388)),ISERR(SEARCH("protein",E388)),ISERR(SEARCH("nucleic",E388))),"",IF(ISERR(SEARCH("target",G388)),"Define a Target component","")),IF(ISERR(SEARCH("cell",G388)),"Define a Cell component",""))&amp;IF(ISERR(SEARCH("small-molecule",E388)),IF(ISBLANK(K388), "Need a Detector Role",""),"")&amp;IF(ISERR(SEARCH("fluorescence",L388)),"",IF(ISBLANK(S388), "Need Emission",IF(ISBLANK(R388), "Need Excitation","")))&amp;IF(ISERR(SEARCH("absorbance",L388)),"",IF(ISBLANK(T388), "Need Absorbance","")))</f>
        <v>Need a Detector Role</v>
      </c>
      <c r="C388" t="s">
        <v>840</v>
      </c>
      <c r="D388" s="8" t="s">
        <v>2010</v>
      </c>
      <c r="E388" t="s">
        <v>931</v>
      </c>
      <c r="F388" t="s">
        <v>1391</v>
      </c>
      <c r="G388" t="s">
        <v>1400</v>
      </c>
      <c r="H388" t="s">
        <v>1463</v>
      </c>
      <c r="I388" s="8" t="s">
        <v>1725</v>
      </c>
      <c r="L388" s="8" t="s">
        <v>2018</v>
      </c>
      <c r="N388" s="8" t="s">
        <v>2015</v>
      </c>
      <c r="O388" t="s">
        <v>886</v>
      </c>
      <c r="P388" t="s">
        <v>887</v>
      </c>
      <c r="Q388" t="s">
        <v>940</v>
      </c>
      <c r="R388" t="s">
        <v>870</v>
      </c>
      <c r="S388" t="s">
        <v>975</v>
      </c>
      <c r="T388" t="s">
        <v>942</v>
      </c>
      <c r="U388" t="s">
        <v>1071</v>
      </c>
      <c r="V388">
        <v>488</v>
      </c>
      <c r="W388">
        <v>613</v>
      </c>
      <c r="Y388" t="s">
        <v>1614</v>
      </c>
      <c r="Z388" s="8" t="s">
        <v>1697</v>
      </c>
      <c r="AA388">
        <v>30</v>
      </c>
      <c r="AB388" t="s">
        <v>1348</v>
      </c>
      <c r="AC388" s="8" t="s">
        <v>2022</v>
      </c>
      <c r="AD388" s="8" t="s">
        <v>2023</v>
      </c>
      <c r="AE388" t="s">
        <v>840</v>
      </c>
      <c r="AF388" t="s">
        <v>876</v>
      </c>
      <c r="AG388" t="s">
        <v>858</v>
      </c>
      <c r="AH388">
        <v>9</v>
      </c>
      <c r="AI388">
        <v>1</v>
      </c>
      <c r="AJ388" t="s">
        <v>527</v>
      </c>
      <c r="AK388" t="s">
        <v>528</v>
      </c>
      <c r="AL388" t="s">
        <v>75</v>
      </c>
      <c r="AM388" t="s">
        <v>141</v>
      </c>
      <c r="AN388" t="s">
        <v>77</v>
      </c>
      <c r="AO388" t="s">
        <v>335</v>
      </c>
      <c r="AP388" t="s">
        <v>289</v>
      </c>
      <c r="AQ388" t="s">
        <v>235</v>
      </c>
      <c r="AR388" t="s">
        <v>495</v>
      </c>
      <c r="AS388" s="8" t="s">
        <v>1930</v>
      </c>
      <c r="AT388" t="s">
        <v>153</v>
      </c>
      <c r="AU388" t="s">
        <v>76</v>
      </c>
      <c r="AV388" t="s">
        <v>529</v>
      </c>
      <c r="AW388" t="s">
        <v>530</v>
      </c>
      <c r="AX388" t="s">
        <v>531</v>
      </c>
      <c r="AY388" t="s">
        <v>532</v>
      </c>
      <c r="AZ388" t="s">
        <v>533</v>
      </c>
      <c r="BA388" t="s">
        <v>1</v>
      </c>
      <c r="BB388" t="s">
        <v>1</v>
      </c>
      <c r="BD388" s="8" t="s">
        <v>1746</v>
      </c>
    </row>
    <row r="389" spans="1:56" x14ac:dyDescent="0.2">
      <c r="A389" t="s">
        <v>818</v>
      </c>
      <c r="G389" t="s">
        <v>1396</v>
      </c>
      <c r="H389" t="s">
        <v>1499</v>
      </c>
      <c r="I389" s="8" t="s">
        <v>2011</v>
      </c>
      <c r="J389" s="8"/>
      <c r="K389" s="8"/>
      <c r="L389" s="8" t="s">
        <v>2019</v>
      </c>
      <c r="P389" t="s">
        <v>905</v>
      </c>
      <c r="Q389" t="s">
        <v>1081</v>
      </c>
      <c r="AC389" s="8"/>
      <c r="AD389" s="8"/>
    </row>
    <row r="390" spans="1:56" x14ac:dyDescent="0.2">
      <c r="A390" t="s">
        <v>818</v>
      </c>
      <c r="G390" t="s">
        <v>1138</v>
      </c>
      <c r="H390" t="s">
        <v>1345</v>
      </c>
      <c r="I390" t="s">
        <v>2014</v>
      </c>
      <c r="J390">
        <v>5</v>
      </c>
      <c r="K390" t="s">
        <v>902</v>
      </c>
      <c r="L390" s="8" t="s">
        <v>2015</v>
      </c>
      <c r="AC390" s="8"/>
      <c r="AD390" s="8"/>
    </row>
    <row r="391" spans="1:56" x14ac:dyDescent="0.2">
      <c r="A391" t="s">
        <v>818</v>
      </c>
      <c r="G391" t="s">
        <v>967</v>
      </c>
      <c r="H391" t="s">
        <v>1345</v>
      </c>
      <c r="I391" t="s">
        <v>2016</v>
      </c>
      <c r="J391">
        <v>25</v>
      </c>
      <c r="K391" t="s">
        <v>902</v>
      </c>
      <c r="L391" s="8" t="s">
        <v>2017</v>
      </c>
    </row>
    <row r="392" spans="1:56" x14ac:dyDescent="0.2">
      <c r="A392">
        <v>588370</v>
      </c>
      <c r="B392" t="str">
        <f>IF(OR($A388=$A392,ISBLANK($A392)),"",IF(ISERR(SEARCH("cell-based",E392)),IF(AND(ISERR(SEARCH("biochem",E392)),ISERR(SEARCH("protein",E392)),ISERR(SEARCH("nucleic",E392))),"",IF(ISERR(SEARCH("target",G392)),"Define a Target component","")),IF(ISERR(SEARCH("cell",G392)),"Define a Cell component",""))&amp;IF(ISERR(SEARCH("small-molecule",E392)),IF(ISBLANK(K392), "Need a Detector Role",""),"")&amp;IF(ISERR(SEARCH("fluorescence",L392)),"",IF(ISBLANK(S392), "Need Emission",IF(ISBLANK(R392), "Need Excitation","")))&amp;IF(ISERR(SEARCH("absorbance",L392)),"",IF(ISBLANK(T392), "Need Absorbance","")))</f>
        <v>Need a Detector Role</v>
      </c>
      <c r="C392" t="s">
        <v>840</v>
      </c>
      <c r="D392" s="8" t="s">
        <v>1726</v>
      </c>
      <c r="E392" t="s">
        <v>931</v>
      </c>
      <c r="F392" t="s">
        <v>1407</v>
      </c>
      <c r="G392" t="s">
        <v>1400</v>
      </c>
      <c r="H392" t="s">
        <v>1366</v>
      </c>
      <c r="I392" s="8" t="s">
        <v>1805</v>
      </c>
      <c r="N392" s="14" t="s">
        <v>1806</v>
      </c>
      <c r="O392" s="7" t="s">
        <v>955</v>
      </c>
      <c r="P392" s="7" t="s">
        <v>1335</v>
      </c>
      <c r="Q392" s="8" t="s">
        <v>2026</v>
      </c>
      <c r="R392" t="s">
        <v>870</v>
      </c>
      <c r="S392" t="s">
        <v>975</v>
      </c>
      <c r="T392" t="s">
        <v>908</v>
      </c>
      <c r="U392" t="s">
        <v>1809</v>
      </c>
      <c r="Y392" t="s">
        <v>1669</v>
      </c>
      <c r="Z392" s="8" t="s">
        <v>1693</v>
      </c>
      <c r="AA392">
        <v>12</v>
      </c>
      <c r="AB392" t="s">
        <v>1039</v>
      </c>
      <c r="AC392" s="8" t="s">
        <v>2027</v>
      </c>
      <c r="AD392" s="8" t="s">
        <v>1862</v>
      </c>
      <c r="AE392" t="s">
        <v>993</v>
      </c>
      <c r="AF392" t="s">
        <v>894</v>
      </c>
      <c r="AG392" t="s">
        <v>1051</v>
      </c>
      <c r="AH392">
        <v>1</v>
      </c>
      <c r="AI392">
        <v>1</v>
      </c>
      <c r="AJ392" t="s">
        <v>397</v>
      </c>
      <c r="AK392" t="s">
        <v>664</v>
      </c>
      <c r="AL392" t="s">
        <v>111</v>
      </c>
      <c r="AM392" t="s">
        <v>107</v>
      </c>
      <c r="AN392" t="s">
        <v>77</v>
      </c>
      <c r="AO392" t="s">
        <v>335</v>
      </c>
      <c r="AP392" t="s">
        <v>289</v>
      </c>
      <c r="AQ392" t="s">
        <v>235</v>
      </c>
      <c r="AR392" t="s">
        <v>321</v>
      </c>
      <c r="AS392" t="s">
        <v>76</v>
      </c>
      <c r="AT392" t="s">
        <v>655</v>
      </c>
      <c r="AU392" t="s">
        <v>363</v>
      </c>
      <c r="AV392" t="s">
        <v>399</v>
      </c>
      <c r="AW392" t="s">
        <v>101</v>
      </c>
      <c r="AX392" t="s">
        <v>400</v>
      </c>
      <c r="AY392" t="s">
        <v>665</v>
      </c>
      <c r="AZ392" t="s">
        <v>402</v>
      </c>
      <c r="BA392" t="s">
        <v>1</v>
      </c>
      <c r="BB392" t="s">
        <v>1</v>
      </c>
      <c r="BD392" s="8" t="s">
        <v>1746</v>
      </c>
    </row>
    <row r="393" spans="1:56" x14ac:dyDescent="0.2">
      <c r="A393">
        <v>588370</v>
      </c>
      <c r="G393" t="s">
        <v>1138</v>
      </c>
      <c r="H393" t="s">
        <v>1345</v>
      </c>
      <c r="I393" t="s">
        <v>1807</v>
      </c>
      <c r="L393" s="8" t="s">
        <v>1806</v>
      </c>
      <c r="N393" s="14"/>
      <c r="O393" s="7"/>
      <c r="P393" s="7"/>
      <c r="Q393" s="8"/>
      <c r="Z393" s="8"/>
      <c r="AC393" s="8"/>
      <c r="AD393" s="8"/>
      <c r="BD393" s="8"/>
    </row>
    <row r="394" spans="1:56" x14ac:dyDescent="0.2">
      <c r="A394">
        <v>504578</v>
      </c>
      <c r="B394" t="str">
        <f>IF(OR($A392=$A394,ISBLANK($A394)),"",IF(ISERR(SEARCH("cell-based",E394)),IF(AND(ISERR(SEARCH("biochem",E394)),ISERR(SEARCH("protein",E394)),ISERR(SEARCH("nucleic",E394))),"",IF(ISERR(SEARCH("target",G394)),"Define a Target component","")),IF(ISERR(SEARCH("cell",G394)),"Define a Cell component",""))&amp;IF(ISERR(SEARCH("small-molecule",E394)),IF(ISBLANK(K394), "Need a Detector Role",""),"")&amp;IF(ISERR(SEARCH("fluorescence",L394)),"",IF(ISBLANK(S394), "Need Emission",IF(ISBLANK(R394), "Need Excitation","")))&amp;IF(ISERR(SEARCH("absorbance",L394)),"",IF(ISBLANK(T394), "Need Absorbance","")))</f>
        <v>Need a Detector Role</v>
      </c>
      <c r="C394" t="s">
        <v>930</v>
      </c>
      <c r="D394" s="8" t="s">
        <v>2028</v>
      </c>
      <c r="E394" t="s">
        <v>931</v>
      </c>
      <c r="F394" t="s">
        <v>880</v>
      </c>
      <c r="G394" t="s">
        <v>1400</v>
      </c>
      <c r="H394" t="s">
        <v>1366</v>
      </c>
      <c r="I394" t="s">
        <v>1805</v>
      </c>
      <c r="L394" s="8" t="s">
        <v>2037</v>
      </c>
      <c r="N394" t="s">
        <v>2039</v>
      </c>
      <c r="O394" t="s">
        <v>886</v>
      </c>
      <c r="P394" t="s">
        <v>887</v>
      </c>
      <c r="Q394" t="s">
        <v>2040</v>
      </c>
      <c r="R394" t="s">
        <v>851</v>
      </c>
      <c r="S394" t="s">
        <v>990</v>
      </c>
      <c r="U394" t="s">
        <v>1115</v>
      </c>
      <c r="V394">
        <v>488</v>
      </c>
      <c r="W394">
        <v>530</v>
      </c>
      <c r="Y394" t="s">
        <v>1557</v>
      </c>
      <c r="AC394" s="8" t="s">
        <v>2027</v>
      </c>
      <c r="AD394" s="8" t="s">
        <v>1862</v>
      </c>
      <c r="AE394" t="s">
        <v>993</v>
      </c>
      <c r="AF394" t="s">
        <v>894</v>
      </c>
      <c r="AG394" t="s">
        <v>1018</v>
      </c>
      <c r="AH394">
        <v>1</v>
      </c>
      <c r="AI394">
        <v>2</v>
      </c>
      <c r="AJ394" t="s">
        <v>397</v>
      </c>
      <c r="AK394" t="s">
        <v>621</v>
      </c>
      <c r="AL394" t="s">
        <v>111</v>
      </c>
      <c r="AM394" t="s">
        <v>538</v>
      </c>
      <c r="AN394" t="s">
        <v>77</v>
      </c>
      <c r="AO394" t="s">
        <v>335</v>
      </c>
      <c r="AP394" t="s">
        <v>289</v>
      </c>
      <c r="AQ394" t="s">
        <v>235</v>
      </c>
      <c r="AR394" t="s">
        <v>203</v>
      </c>
      <c r="AS394" t="s">
        <v>394</v>
      </c>
      <c r="AT394" t="s">
        <v>337</v>
      </c>
      <c r="AU394" t="s">
        <v>458</v>
      </c>
      <c r="AV394" t="s">
        <v>399</v>
      </c>
      <c r="AW394" t="s">
        <v>101</v>
      </c>
      <c r="AX394" t="s">
        <v>400</v>
      </c>
      <c r="AY394" t="s">
        <v>622</v>
      </c>
      <c r="AZ394" t="s">
        <v>402</v>
      </c>
      <c r="BA394" t="s">
        <v>1</v>
      </c>
      <c r="BB394" t="s">
        <v>1</v>
      </c>
      <c r="BD394" t="s">
        <v>1746</v>
      </c>
    </row>
    <row r="395" spans="1:56" x14ac:dyDescent="0.2">
      <c r="A395">
        <v>504578</v>
      </c>
      <c r="D395" s="8" t="s">
        <v>2029</v>
      </c>
      <c r="G395" t="s">
        <v>1396</v>
      </c>
      <c r="H395" s="19" t="s">
        <v>1906</v>
      </c>
      <c r="I395" s="8" t="s">
        <v>2028</v>
      </c>
      <c r="L395" t="s">
        <v>2033</v>
      </c>
      <c r="V395">
        <v>488</v>
      </c>
      <c r="W395">
        <v>585</v>
      </c>
    </row>
    <row r="396" spans="1:56" x14ac:dyDescent="0.2">
      <c r="A396">
        <v>504578</v>
      </c>
      <c r="D396" s="8" t="s">
        <v>2030</v>
      </c>
      <c r="G396" t="s">
        <v>1396</v>
      </c>
      <c r="H396" s="19" t="s">
        <v>1906</v>
      </c>
      <c r="I396" s="8" t="s">
        <v>2029</v>
      </c>
      <c r="L396" t="s">
        <v>2032</v>
      </c>
    </row>
    <row r="397" spans="1:56" x14ac:dyDescent="0.2">
      <c r="A397">
        <v>504578</v>
      </c>
      <c r="D397" s="11" t="s">
        <v>2045</v>
      </c>
      <c r="G397" t="s">
        <v>1400</v>
      </c>
      <c r="H397" t="s">
        <v>1366</v>
      </c>
      <c r="I397" s="8" t="s">
        <v>2034</v>
      </c>
      <c r="L397" t="s">
        <v>2038</v>
      </c>
    </row>
    <row r="398" spans="1:56" x14ac:dyDescent="0.2">
      <c r="A398">
        <v>504578</v>
      </c>
      <c r="G398" t="s">
        <v>1396</v>
      </c>
      <c r="H398" s="19" t="s">
        <v>1906</v>
      </c>
      <c r="I398" s="8" t="s">
        <v>2030</v>
      </c>
      <c r="L398" t="s">
        <v>2031</v>
      </c>
    </row>
    <row r="399" spans="1:56" x14ac:dyDescent="0.2">
      <c r="A399">
        <v>504578</v>
      </c>
      <c r="G399" t="s">
        <v>1129</v>
      </c>
      <c r="H399" s="14" t="s">
        <v>1345</v>
      </c>
      <c r="I399" s="8" t="s">
        <v>2035</v>
      </c>
      <c r="L399" t="s">
        <v>2036</v>
      </c>
    </row>
    <row r="400" spans="1:56" x14ac:dyDescent="0.2">
      <c r="A400">
        <v>504578</v>
      </c>
      <c r="G400" t="s">
        <v>967</v>
      </c>
      <c r="H400" s="14" t="s">
        <v>1553</v>
      </c>
      <c r="I400" s="8" t="s">
        <v>2041</v>
      </c>
      <c r="L400" t="s">
        <v>2041</v>
      </c>
    </row>
    <row r="401" spans="1:56" x14ac:dyDescent="0.2">
      <c r="A401" t="s">
        <v>689</v>
      </c>
      <c r="B401" t="str">
        <f>IF(OR($A394=$A401,ISBLANK($A401)),"",IF(ISERR(SEARCH("cell-based",E401)),IF(AND(ISERR(SEARCH("biochem",E401)),ISERR(SEARCH("protein",E401)),ISERR(SEARCH("nucleic",E401))),"",IF(ISERR(SEARCH("target",G401)),"Define a Target component","")),IF(ISERR(SEARCH("cell",G401)),"Define a Cell component",""))&amp;IF(ISERR(SEARCH("small-molecule",E401)),IF(ISBLANK(K401), "Need a Detector Role",""),"")&amp;IF(ISERR(SEARCH("fluorescence",L401)),"",IF(ISBLANK(S401), "Need Emission",IF(ISBLANK(R401), "Need Excitation","")))&amp;IF(ISERR(SEARCH("absorbance",L401)),"",IF(ISBLANK(T401), "Need Absorbance","")))</f>
        <v>Need a Detector Role</v>
      </c>
      <c r="C401" t="s">
        <v>930</v>
      </c>
      <c r="D401" s="8" t="s">
        <v>2028</v>
      </c>
      <c r="E401" t="s">
        <v>931</v>
      </c>
      <c r="F401" t="s">
        <v>880</v>
      </c>
      <c r="G401" t="s">
        <v>1400</v>
      </c>
      <c r="H401" t="s">
        <v>1366</v>
      </c>
      <c r="I401" t="s">
        <v>1805</v>
      </c>
      <c r="L401" s="8" t="s">
        <v>2037</v>
      </c>
      <c r="N401" t="s">
        <v>2039</v>
      </c>
      <c r="O401" t="s">
        <v>886</v>
      </c>
      <c r="P401" t="s">
        <v>887</v>
      </c>
      <c r="Q401" t="s">
        <v>2040</v>
      </c>
      <c r="R401" t="s">
        <v>851</v>
      </c>
      <c r="S401" t="s">
        <v>990</v>
      </c>
      <c r="U401" t="s">
        <v>1115</v>
      </c>
      <c r="V401">
        <v>488</v>
      </c>
      <c r="W401">
        <v>530</v>
      </c>
      <c r="Y401" t="s">
        <v>1557</v>
      </c>
      <c r="AC401" s="8" t="s">
        <v>2027</v>
      </c>
      <c r="AD401" s="8" t="s">
        <v>1862</v>
      </c>
      <c r="AE401" t="s">
        <v>993</v>
      </c>
      <c r="AF401" t="s">
        <v>894</v>
      </c>
      <c r="AG401" t="s">
        <v>1018</v>
      </c>
      <c r="AH401">
        <v>1</v>
      </c>
      <c r="AI401">
        <v>2</v>
      </c>
      <c r="AJ401" t="s">
        <v>397</v>
      </c>
      <c r="AK401" t="s">
        <v>621</v>
      </c>
      <c r="AL401" t="s">
        <v>111</v>
      </c>
      <c r="AM401" t="s">
        <v>538</v>
      </c>
      <c r="AN401" t="s">
        <v>77</v>
      </c>
      <c r="AO401" t="s">
        <v>335</v>
      </c>
      <c r="AP401" t="s">
        <v>289</v>
      </c>
      <c r="AQ401" t="s">
        <v>235</v>
      </c>
      <c r="AR401" t="s">
        <v>203</v>
      </c>
      <c r="AS401" t="s">
        <v>394</v>
      </c>
      <c r="AT401" t="s">
        <v>337</v>
      </c>
      <c r="AU401" t="s">
        <v>458</v>
      </c>
      <c r="AV401" t="s">
        <v>399</v>
      </c>
      <c r="AW401" t="s">
        <v>101</v>
      </c>
      <c r="AX401" t="s">
        <v>400</v>
      </c>
      <c r="AY401" t="s">
        <v>622</v>
      </c>
      <c r="AZ401" t="s">
        <v>402</v>
      </c>
      <c r="BA401" t="s">
        <v>1</v>
      </c>
      <c r="BB401" t="s">
        <v>1</v>
      </c>
      <c r="BD401" t="s">
        <v>1746</v>
      </c>
    </row>
    <row r="402" spans="1:56" x14ac:dyDescent="0.2">
      <c r="A402" t="s">
        <v>689</v>
      </c>
      <c r="D402" s="8" t="s">
        <v>2029</v>
      </c>
      <c r="G402" t="s">
        <v>1396</v>
      </c>
      <c r="H402" s="19" t="s">
        <v>1906</v>
      </c>
      <c r="I402" s="8" t="s">
        <v>2028</v>
      </c>
      <c r="L402" t="s">
        <v>2033</v>
      </c>
      <c r="V402">
        <v>488</v>
      </c>
      <c r="W402">
        <v>585</v>
      </c>
      <c r="AD402" s="8"/>
    </row>
    <row r="403" spans="1:56" x14ac:dyDescent="0.2">
      <c r="A403" t="s">
        <v>689</v>
      </c>
      <c r="D403" s="8" t="s">
        <v>2030</v>
      </c>
      <c r="G403" t="s">
        <v>1396</v>
      </c>
      <c r="H403" s="19" t="s">
        <v>1906</v>
      </c>
      <c r="I403" s="8" t="s">
        <v>2029</v>
      </c>
      <c r="L403" t="s">
        <v>2032</v>
      </c>
      <c r="AD403" s="8"/>
    </row>
    <row r="404" spans="1:56" x14ac:dyDescent="0.2">
      <c r="A404" t="s">
        <v>689</v>
      </c>
      <c r="D404" s="11" t="s">
        <v>2045</v>
      </c>
      <c r="G404" t="s">
        <v>1400</v>
      </c>
      <c r="H404" t="s">
        <v>1366</v>
      </c>
      <c r="I404" s="8" t="s">
        <v>2034</v>
      </c>
      <c r="L404" t="s">
        <v>2038</v>
      </c>
      <c r="AD404" s="8"/>
    </row>
    <row r="405" spans="1:56" x14ac:dyDescent="0.2">
      <c r="A405" t="s">
        <v>689</v>
      </c>
      <c r="G405" t="s">
        <v>1396</v>
      </c>
      <c r="H405" s="19" t="s">
        <v>1906</v>
      </c>
      <c r="I405" s="8" t="s">
        <v>2030</v>
      </c>
      <c r="L405" t="s">
        <v>2031</v>
      </c>
    </row>
    <row r="406" spans="1:56" x14ac:dyDescent="0.2">
      <c r="A406" t="s">
        <v>689</v>
      </c>
      <c r="G406" t="s">
        <v>1129</v>
      </c>
      <c r="H406" s="14" t="s">
        <v>1345</v>
      </c>
      <c r="I406" s="8" t="s">
        <v>2035</v>
      </c>
      <c r="L406" t="s">
        <v>2036</v>
      </c>
    </row>
    <row r="407" spans="1:56" x14ac:dyDescent="0.2">
      <c r="A407" t="s">
        <v>689</v>
      </c>
      <c r="G407" t="s">
        <v>967</v>
      </c>
      <c r="H407" s="14" t="s">
        <v>1553</v>
      </c>
      <c r="I407" s="8" t="s">
        <v>2041</v>
      </c>
      <c r="L407" t="s">
        <v>2041</v>
      </c>
    </row>
    <row r="408" spans="1:56" x14ac:dyDescent="0.2">
      <c r="A408" t="s">
        <v>536</v>
      </c>
      <c r="B408" t="str">
        <f>IF(OR($A401=$A408,ISBLANK($A408)),"",IF(ISERR(SEARCH("cell-based",E408)),IF(AND(ISERR(SEARCH("biochem",E408)),ISERR(SEARCH("protein",E408)),ISERR(SEARCH("nucleic",E408))),"",IF(ISERR(SEARCH("target",G408)),"Define a Target component","")),IF(ISERR(SEARCH("cell",G408)),"Define a Cell component",""))&amp;IF(ISERR(SEARCH("small-molecule",E408)),IF(ISBLANK(K408), "Need a Detector Role",""),"")&amp;IF(ISERR(SEARCH("fluorescence",L408)),"",IF(ISBLANK(S408), "Need Emission",IF(ISBLANK(R408), "Need Excitation","")))&amp;IF(ISERR(SEARCH("absorbance",L408)),"",IF(ISBLANK(T408), "Need Absorbance","")))</f>
        <v>Need a Detector Role</v>
      </c>
      <c r="C408" t="s">
        <v>964</v>
      </c>
      <c r="D408" s="8" t="s">
        <v>2028</v>
      </c>
      <c r="E408" t="s">
        <v>931</v>
      </c>
      <c r="F408" t="s">
        <v>915</v>
      </c>
      <c r="G408" t="s">
        <v>1400</v>
      </c>
      <c r="H408" t="s">
        <v>1366</v>
      </c>
      <c r="I408" t="s">
        <v>1805</v>
      </c>
      <c r="L408" s="8" t="s">
        <v>2037</v>
      </c>
      <c r="N408" s="8" t="s">
        <v>2042</v>
      </c>
      <c r="O408" t="s">
        <v>886</v>
      </c>
      <c r="P408" t="s">
        <v>887</v>
      </c>
      <c r="Q408" s="8" t="s">
        <v>2043</v>
      </c>
      <c r="R408" t="s">
        <v>870</v>
      </c>
      <c r="S408" t="s">
        <v>990</v>
      </c>
      <c r="U408" t="s">
        <v>1115</v>
      </c>
      <c r="V408">
        <v>488</v>
      </c>
      <c r="W408">
        <v>530</v>
      </c>
      <c r="Y408" t="s">
        <v>1557</v>
      </c>
      <c r="Z408" s="8" t="s">
        <v>1697</v>
      </c>
      <c r="AA408" s="7">
        <v>0.05</v>
      </c>
      <c r="AB408" s="19" t="s">
        <v>2044</v>
      </c>
      <c r="AC408" s="8" t="s">
        <v>2027</v>
      </c>
      <c r="AD408" s="8" t="s">
        <v>1862</v>
      </c>
      <c r="AE408" t="s">
        <v>993</v>
      </c>
      <c r="AF408" t="s">
        <v>894</v>
      </c>
      <c r="AG408" t="s">
        <v>963</v>
      </c>
      <c r="AH408">
        <v>1</v>
      </c>
      <c r="AI408">
        <v>2</v>
      </c>
      <c r="AJ408" t="s">
        <v>397</v>
      </c>
      <c r="AK408" t="s">
        <v>537</v>
      </c>
      <c r="AL408" t="s">
        <v>111</v>
      </c>
      <c r="AM408" t="s">
        <v>538</v>
      </c>
      <c r="AN408" t="s">
        <v>77</v>
      </c>
      <c r="AO408" t="s">
        <v>335</v>
      </c>
      <c r="AP408" t="s">
        <v>152</v>
      </c>
      <c r="AQ408" t="s">
        <v>235</v>
      </c>
      <c r="AR408" t="s">
        <v>203</v>
      </c>
      <c r="AS408" t="s">
        <v>394</v>
      </c>
      <c r="AT408" t="s">
        <v>337</v>
      </c>
      <c r="AU408" t="s">
        <v>323</v>
      </c>
      <c r="AV408" t="s">
        <v>399</v>
      </c>
      <c r="AW408" t="s">
        <v>101</v>
      </c>
      <c r="AX408" t="s">
        <v>400</v>
      </c>
      <c r="AY408" t="s">
        <v>539</v>
      </c>
      <c r="AZ408" t="s">
        <v>402</v>
      </c>
      <c r="BA408" t="s">
        <v>1</v>
      </c>
      <c r="BB408" t="s">
        <v>1</v>
      </c>
      <c r="BD408" s="8" t="s">
        <v>1746</v>
      </c>
    </row>
    <row r="409" spans="1:56" x14ac:dyDescent="0.2">
      <c r="A409" t="s">
        <v>536</v>
      </c>
      <c r="D409" s="8" t="s">
        <v>2029</v>
      </c>
      <c r="G409" t="s">
        <v>1392</v>
      </c>
      <c r="H409" s="19" t="s">
        <v>1906</v>
      </c>
      <c r="I409" s="8" t="s">
        <v>2028</v>
      </c>
      <c r="L409" t="s">
        <v>2033</v>
      </c>
      <c r="P409" t="s">
        <v>905</v>
      </c>
      <c r="AA409" s="7"/>
      <c r="AC409" s="8"/>
      <c r="AD409" s="8"/>
    </row>
    <row r="410" spans="1:56" x14ac:dyDescent="0.2">
      <c r="A410" t="s">
        <v>536</v>
      </c>
      <c r="G410" t="s">
        <v>1392</v>
      </c>
      <c r="H410" s="19" t="s">
        <v>1906</v>
      </c>
      <c r="I410" s="8" t="s">
        <v>2029</v>
      </c>
      <c r="L410" t="s">
        <v>2032</v>
      </c>
      <c r="AA410" s="7"/>
      <c r="AC410" s="8"/>
      <c r="AD410" s="8"/>
    </row>
    <row r="411" spans="1:56" x14ac:dyDescent="0.2">
      <c r="A411" t="s">
        <v>536</v>
      </c>
      <c r="G411" t="s">
        <v>1344</v>
      </c>
      <c r="H411" s="14" t="s">
        <v>1553</v>
      </c>
      <c r="I411" s="8" t="s">
        <v>2042</v>
      </c>
      <c r="J411">
        <v>25</v>
      </c>
      <c r="K411" t="s">
        <v>986</v>
      </c>
      <c r="L411" s="8" t="s">
        <v>2042</v>
      </c>
      <c r="AA411" s="7"/>
    </row>
    <row r="412" spans="1:56" x14ac:dyDescent="0.2">
      <c r="A412" t="s">
        <v>536</v>
      </c>
      <c r="G412" t="s">
        <v>967</v>
      </c>
      <c r="H412" s="14" t="s">
        <v>1553</v>
      </c>
      <c r="I412" s="8" t="s">
        <v>2041</v>
      </c>
      <c r="J412">
        <v>10</v>
      </c>
      <c r="K412" t="s">
        <v>970</v>
      </c>
      <c r="L412" t="s">
        <v>2041</v>
      </c>
      <c r="AA412" s="7"/>
    </row>
    <row r="413" spans="1:56" x14ac:dyDescent="0.2">
      <c r="A413" t="s">
        <v>690</v>
      </c>
      <c r="B413" t="str">
        <f>IF(OR($A408=$A413,ISBLANK($A413)),"",IF(ISERR(SEARCH("cell-based",E413)),IF(AND(ISERR(SEARCH("biochem",E413)),ISERR(SEARCH("protein",E413)),ISERR(SEARCH("nucleic",E413))),"",IF(ISERR(SEARCH("target",G413)),"Define a Target component","")),IF(ISERR(SEARCH("cell",G413)),"Define a Cell component",""))&amp;IF(ISERR(SEARCH("small-molecule",E413)),IF(ISBLANK(K413), "Need a Detector Role",""),"")&amp;IF(ISERR(SEARCH("fluorescence",L413)),"",IF(ISBLANK(S413), "Need Emission",IF(ISBLANK(R413), "Need Excitation","")))&amp;IF(ISERR(SEARCH("absorbance",L413)),"",IF(ISBLANK(T413), "Need Absorbance","")))</f>
        <v>Need a Detector Role</v>
      </c>
      <c r="C413" t="s">
        <v>964</v>
      </c>
      <c r="D413" s="8" t="s">
        <v>2028</v>
      </c>
      <c r="E413" t="s">
        <v>931</v>
      </c>
      <c r="F413" t="s">
        <v>915</v>
      </c>
      <c r="G413" t="s">
        <v>1400</v>
      </c>
      <c r="H413" t="s">
        <v>1366</v>
      </c>
      <c r="I413" t="s">
        <v>1805</v>
      </c>
      <c r="L413" s="8" t="s">
        <v>2037</v>
      </c>
      <c r="N413" s="8" t="s">
        <v>2042</v>
      </c>
      <c r="O413" t="s">
        <v>886</v>
      </c>
      <c r="P413" t="s">
        <v>887</v>
      </c>
      <c r="Q413" s="8" t="s">
        <v>2043</v>
      </c>
      <c r="R413" t="s">
        <v>870</v>
      </c>
      <c r="S413" t="s">
        <v>990</v>
      </c>
      <c r="U413" t="s">
        <v>1115</v>
      </c>
      <c r="V413">
        <v>488</v>
      </c>
      <c r="W413">
        <v>530</v>
      </c>
      <c r="Y413" t="s">
        <v>1557</v>
      </c>
      <c r="Z413" s="8" t="s">
        <v>1697</v>
      </c>
      <c r="AA413" s="7">
        <v>0.05</v>
      </c>
      <c r="AB413" s="19" t="s">
        <v>2044</v>
      </c>
      <c r="AC413" s="8" t="s">
        <v>2027</v>
      </c>
      <c r="AD413" s="8" t="s">
        <v>1862</v>
      </c>
      <c r="AE413" t="s">
        <v>993</v>
      </c>
      <c r="AF413" t="s">
        <v>894</v>
      </c>
      <c r="AG413" t="s">
        <v>963</v>
      </c>
      <c r="AH413">
        <v>1</v>
      </c>
      <c r="AI413">
        <v>2</v>
      </c>
      <c r="AJ413" t="s">
        <v>397</v>
      </c>
      <c r="AK413" t="s">
        <v>537</v>
      </c>
      <c r="AL413" t="s">
        <v>111</v>
      </c>
      <c r="AM413" t="s">
        <v>538</v>
      </c>
      <c r="AN413" t="s">
        <v>77</v>
      </c>
      <c r="AO413" t="s">
        <v>335</v>
      </c>
      <c r="AP413" t="s">
        <v>152</v>
      </c>
      <c r="AQ413" t="s">
        <v>235</v>
      </c>
      <c r="AR413" t="s">
        <v>203</v>
      </c>
      <c r="AS413" t="s">
        <v>394</v>
      </c>
      <c r="AT413" t="s">
        <v>337</v>
      </c>
      <c r="AU413" t="s">
        <v>323</v>
      </c>
      <c r="AV413" t="s">
        <v>399</v>
      </c>
      <c r="AW413" t="s">
        <v>101</v>
      </c>
      <c r="AX413" t="s">
        <v>400</v>
      </c>
      <c r="AY413" t="s">
        <v>539</v>
      </c>
      <c r="AZ413" t="s">
        <v>402</v>
      </c>
      <c r="BA413" t="s">
        <v>1</v>
      </c>
      <c r="BB413" t="s">
        <v>1</v>
      </c>
      <c r="BD413" s="8" t="s">
        <v>1746</v>
      </c>
    </row>
    <row r="414" spans="1:56" x14ac:dyDescent="0.2">
      <c r="A414" t="s">
        <v>690</v>
      </c>
      <c r="D414" s="8" t="s">
        <v>2029</v>
      </c>
      <c r="G414" t="s">
        <v>1392</v>
      </c>
      <c r="H414" s="19" t="s">
        <v>1906</v>
      </c>
      <c r="I414" s="8" t="s">
        <v>2028</v>
      </c>
      <c r="L414" t="s">
        <v>2033</v>
      </c>
      <c r="P414" t="s">
        <v>905</v>
      </c>
      <c r="AC414" s="8"/>
      <c r="AD414" s="8"/>
    </row>
    <row r="415" spans="1:56" x14ac:dyDescent="0.2">
      <c r="A415" t="s">
        <v>690</v>
      </c>
      <c r="G415" t="s">
        <v>1392</v>
      </c>
      <c r="H415" s="19" t="s">
        <v>1906</v>
      </c>
      <c r="I415" s="8" t="s">
        <v>2029</v>
      </c>
      <c r="L415" t="s">
        <v>2032</v>
      </c>
      <c r="AC415" s="8"/>
      <c r="AD415" s="8"/>
    </row>
    <row r="416" spans="1:56" x14ac:dyDescent="0.2">
      <c r="A416" t="s">
        <v>690</v>
      </c>
      <c r="G416" t="s">
        <v>1344</v>
      </c>
      <c r="H416" s="14" t="s">
        <v>1553</v>
      </c>
      <c r="I416" s="8" t="s">
        <v>2042</v>
      </c>
      <c r="J416">
        <v>25</v>
      </c>
      <c r="K416" t="s">
        <v>986</v>
      </c>
      <c r="L416" s="8" t="s">
        <v>2042</v>
      </c>
    </row>
    <row r="417" spans="1:56" x14ac:dyDescent="0.2">
      <c r="A417" t="s">
        <v>690</v>
      </c>
      <c r="G417" t="s">
        <v>967</v>
      </c>
      <c r="H417" s="14" t="s">
        <v>1553</v>
      </c>
      <c r="I417" s="8" t="s">
        <v>2041</v>
      </c>
      <c r="J417">
        <v>10</v>
      </c>
      <c r="K417" t="s">
        <v>970</v>
      </c>
      <c r="L417" t="s">
        <v>2041</v>
      </c>
    </row>
    <row r="418" spans="1:56" x14ac:dyDescent="0.2">
      <c r="A418" t="s">
        <v>681</v>
      </c>
      <c r="B418" t="str">
        <f>IF(OR($A413=$A418,ISBLANK($A418)),"",IF(ISERR(SEARCH("cell-based",E418)),IF(AND(ISERR(SEARCH("biochem",E418)),ISERR(SEARCH("protein",E418)),ISERR(SEARCH("nucleic",E418))),"",IF(ISERR(SEARCH("target",G418)),"Define a Target component","")),IF(ISERR(SEARCH("cell",G418)),"Define a Cell component",""))&amp;IF(ISERR(SEARCH("small-molecule",E418)),IF(ISBLANK(K418), "Need a Detector Role",""),"")&amp;IF(ISERR(SEARCH("fluorescence",L418)),"",IF(ISBLANK(S418), "Need Emission",IF(ISBLANK(R418), "Need Excitation","")))&amp;IF(ISERR(SEARCH("absorbance",L418)),"",IF(ISBLANK(T418), "Need Absorbance","")))</f>
        <v>Need a Detector Role</v>
      </c>
      <c r="C418" t="s">
        <v>964</v>
      </c>
      <c r="D418" s="8" t="s">
        <v>2028</v>
      </c>
      <c r="E418" t="s">
        <v>931</v>
      </c>
      <c r="F418" t="s">
        <v>915</v>
      </c>
      <c r="G418" t="s">
        <v>1400</v>
      </c>
      <c r="H418" t="s">
        <v>1366</v>
      </c>
      <c r="I418" t="s">
        <v>1805</v>
      </c>
      <c r="L418" s="8" t="s">
        <v>2037</v>
      </c>
      <c r="N418" s="8" t="s">
        <v>2042</v>
      </c>
      <c r="O418" t="s">
        <v>886</v>
      </c>
      <c r="P418" t="s">
        <v>887</v>
      </c>
      <c r="Q418" t="s">
        <v>2040</v>
      </c>
      <c r="R418" t="s">
        <v>870</v>
      </c>
      <c r="S418" t="s">
        <v>852</v>
      </c>
      <c r="U418" t="s">
        <v>1115</v>
      </c>
      <c r="V418">
        <v>488</v>
      </c>
      <c r="W418">
        <v>530</v>
      </c>
      <c r="Y418" t="s">
        <v>1614</v>
      </c>
      <c r="Z418" s="8" t="s">
        <v>1697</v>
      </c>
      <c r="AA418">
        <v>35</v>
      </c>
      <c r="AB418" t="s">
        <v>1348</v>
      </c>
      <c r="AC418" s="8" t="s">
        <v>2027</v>
      </c>
      <c r="AD418" s="8" t="s">
        <v>1862</v>
      </c>
      <c r="AE418" t="s">
        <v>993</v>
      </c>
      <c r="AF418" t="s">
        <v>894</v>
      </c>
      <c r="AG418" t="s">
        <v>963</v>
      </c>
      <c r="AH418">
        <v>9</v>
      </c>
      <c r="AI418">
        <v>1</v>
      </c>
      <c r="AJ418" t="s">
        <v>397</v>
      </c>
      <c r="AK418" t="s">
        <v>682</v>
      </c>
      <c r="AL418" t="s">
        <v>111</v>
      </c>
      <c r="AM418" t="s">
        <v>538</v>
      </c>
      <c r="AN418" t="s">
        <v>77</v>
      </c>
      <c r="AO418" t="s">
        <v>335</v>
      </c>
      <c r="AP418" t="s">
        <v>152</v>
      </c>
      <c r="AQ418" t="s">
        <v>235</v>
      </c>
      <c r="AR418" t="s">
        <v>203</v>
      </c>
      <c r="AS418" t="s">
        <v>394</v>
      </c>
      <c r="AT418" t="s">
        <v>337</v>
      </c>
      <c r="AU418" t="s">
        <v>363</v>
      </c>
      <c r="AV418" t="s">
        <v>399</v>
      </c>
      <c r="AW418" t="s">
        <v>101</v>
      </c>
      <c r="AX418" t="s">
        <v>400</v>
      </c>
      <c r="AY418" t="s">
        <v>683</v>
      </c>
      <c r="AZ418" t="s">
        <v>402</v>
      </c>
      <c r="BA418" t="s">
        <v>1</v>
      </c>
      <c r="BB418" t="s">
        <v>1</v>
      </c>
      <c r="BD418" s="8" t="s">
        <v>1746</v>
      </c>
    </row>
    <row r="419" spans="1:56" x14ac:dyDescent="0.2">
      <c r="A419" t="s">
        <v>681</v>
      </c>
      <c r="D419" s="8" t="s">
        <v>2029</v>
      </c>
      <c r="G419" t="s">
        <v>1392</v>
      </c>
      <c r="H419" s="19" t="s">
        <v>1906</v>
      </c>
      <c r="I419" s="8" t="s">
        <v>2028</v>
      </c>
      <c r="L419" t="s">
        <v>2033</v>
      </c>
      <c r="P419" t="s">
        <v>905</v>
      </c>
      <c r="AC419" s="8"/>
      <c r="AD419" s="8"/>
    </row>
    <row r="420" spans="1:56" x14ac:dyDescent="0.2">
      <c r="A420" t="s">
        <v>681</v>
      </c>
      <c r="G420" t="s">
        <v>1392</v>
      </c>
      <c r="H420" s="19" t="s">
        <v>1906</v>
      </c>
      <c r="I420" s="8" t="s">
        <v>2029</v>
      </c>
      <c r="L420" t="s">
        <v>2032</v>
      </c>
      <c r="AC420" s="8"/>
      <c r="AD420" s="8"/>
    </row>
    <row r="421" spans="1:56" x14ac:dyDescent="0.2">
      <c r="A421" t="s">
        <v>681</v>
      </c>
      <c r="G421" t="s">
        <v>1344</v>
      </c>
      <c r="H421" s="14" t="s">
        <v>1553</v>
      </c>
      <c r="I421" s="8" t="s">
        <v>2042</v>
      </c>
      <c r="J421">
        <v>30</v>
      </c>
      <c r="K421" t="s">
        <v>986</v>
      </c>
      <c r="L421" s="8" t="s">
        <v>2042</v>
      </c>
      <c r="AC421" s="8"/>
      <c r="AD421" s="8"/>
    </row>
    <row r="422" spans="1:56" x14ac:dyDescent="0.2">
      <c r="A422" t="s">
        <v>687</v>
      </c>
      <c r="B422" t="str">
        <f>IF(OR($A418=$A422,ISBLANK($A422)),"",IF(ISERR(SEARCH("cell-based",E422)),IF(AND(ISERR(SEARCH("biochem",E422)),ISERR(SEARCH("protein",E422)),ISERR(SEARCH("nucleic",E422))),"",IF(ISERR(SEARCH("target",G422)),"Define a Target component","")),IF(ISERR(SEARCH("cell",G422)),"Define a Cell component",""))&amp;IF(ISERR(SEARCH("small-molecule",E422)),IF(ISBLANK(K422), "Need a Detector Role",""),"")&amp;IF(ISERR(SEARCH("fluorescence",L422)),"",IF(ISBLANK(S422), "Need Emission",IF(ISBLANK(R422), "Need Excitation","")))&amp;IF(ISERR(SEARCH("absorbance",L422)),"",IF(ISBLANK(T422), "Need Absorbance","")))</f>
        <v>Need a Detector Role</v>
      </c>
      <c r="C422" t="s">
        <v>964</v>
      </c>
      <c r="D422" s="8" t="s">
        <v>2028</v>
      </c>
      <c r="E422" t="s">
        <v>931</v>
      </c>
      <c r="F422" t="s">
        <v>915</v>
      </c>
      <c r="G422" t="s">
        <v>1400</v>
      </c>
      <c r="H422" t="s">
        <v>1366</v>
      </c>
      <c r="I422" t="s">
        <v>1805</v>
      </c>
      <c r="L422" s="8" t="s">
        <v>2037</v>
      </c>
      <c r="N422" s="8" t="s">
        <v>2042</v>
      </c>
      <c r="O422" t="s">
        <v>886</v>
      </c>
      <c r="P422" t="s">
        <v>887</v>
      </c>
      <c r="Q422" t="s">
        <v>940</v>
      </c>
      <c r="R422" t="s">
        <v>870</v>
      </c>
      <c r="S422" t="s">
        <v>852</v>
      </c>
      <c r="U422" t="s">
        <v>1071</v>
      </c>
      <c r="V422">
        <v>488</v>
      </c>
      <c r="W422">
        <v>530</v>
      </c>
      <c r="Y422" t="s">
        <v>1614</v>
      </c>
      <c r="Z422" s="8" t="s">
        <v>1697</v>
      </c>
      <c r="AA422">
        <v>30</v>
      </c>
      <c r="AB422" t="s">
        <v>1348</v>
      </c>
      <c r="AC422" s="8" t="s">
        <v>2027</v>
      </c>
      <c r="AD422" s="8" t="s">
        <v>1862</v>
      </c>
      <c r="AE422" t="s">
        <v>993</v>
      </c>
      <c r="AF422" t="s">
        <v>894</v>
      </c>
      <c r="AG422" t="s">
        <v>963</v>
      </c>
      <c r="AH422">
        <v>9</v>
      </c>
      <c r="AI422">
        <v>1</v>
      </c>
      <c r="AJ422" t="s">
        <v>397</v>
      </c>
      <c r="AK422" t="s">
        <v>682</v>
      </c>
      <c r="AL422" t="s">
        <v>111</v>
      </c>
      <c r="AM422" t="s">
        <v>538</v>
      </c>
      <c r="AN422" t="s">
        <v>77</v>
      </c>
      <c r="AO422" t="s">
        <v>335</v>
      </c>
      <c r="AP422" t="s">
        <v>152</v>
      </c>
      <c r="AQ422" t="s">
        <v>235</v>
      </c>
      <c r="AR422" t="s">
        <v>203</v>
      </c>
      <c r="AS422" t="s">
        <v>394</v>
      </c>
      <c r="AT422" t="s">
        <v>337</v>
      </c>
      <c r="AU422" t="s">
        <v>363</v>
      </c>
      <c r="AV422" t="s">
        <v>399</v>
      </c>
      <c r="AW422" t="s">
        <v>101</v>
      </c>
      <c r="AX422" t="s">
        <v>400</v>
      </c>
      <c r="AY422" t="s">
        <v>683</v>
      </c>
      <c r="AZ422" t="s">
        <v>402</v>
      </c>
      <c r="BA422" t="s">
        <v>1</v>
      </c>
      <c r="BB422" t="s">
        <v>1</v>
      </c>
      <c r="BD422" s="8" t="s">
        <v>1746</v>
      </c>
    </row>
    <row r="423" spans="1:56" x14ac:dyDescent="0.2">
      <c r="A423" t="s">
        <v>687</v>
      </c>
      <c r="D423" s="8" t="s">
        <v>2029</v>
      </c>
      <c r="G423" t="s">
        <v>1392</v>
      </c>
      <c r="H423" s="19" t="s">
        <v>1906</v>
      </c>
      <c r="I423" s="8" t="s">
        <v>2028</v>
      </c>
      <c r="L423" t="s">
        <v>2033</v>
      </c>
      <c r="P423" t="s">
        <v>905</v>
      </c>
      <c r="Q423" t="s">
        <v>1081</v>
      </c>
      <c r="AC423" s="8"/>
      <c r="AD423" s="8"/>
    </row>
    <row r="424" spans="1:56" x14ac:dyDescent="0.2">
      <c r="A424" t="s">
        <v>687</v>
      </c>
      <c r="G424" t="s">
        <v>1392</v>
      </c>
      <c r="H424" s="19" t="s">
        <v>1906</v>
      </c>
      <c r="I424" s="8" t="s">
        <v>2029</v>
      </c>
      <c r="L424" t="s">
        <v>2032</v>
      </c>
      <c r="AC424" s="8"/>
      <c r="AD424" s="8"/>
    </row>
    <row r="425" spans="1:56" x14ac:dyDescent="0.2">
      <c r="A425" t="s">
        <v>687</v>
      </c>
      <c r="G425" t="s">
        <v>1344</v>
      </c>
      <c r="H425" s="14" t="s">
        <v>1553</v>
      </c>
      <c r="I425" s="8" t="s">
        <v>2042</v>
      </c>
      <c r="J425">
        <v>30</v>
      </c>
      <c r="K425" t="s">
        <v>986</v>
      </c>
      <c r="L425" s="8" t="s">
        <v>2042</v>
      </c>
      <c r="AC425" s="8"/>
      <c r="AD425" s="8"/>
    </row>
    <row r="426" spans="1:56" x14ac:dyDescent="0.2">
      <c r="A426" t="s">
        <v>396</v>
      </c>
      <c r="B426" t="str">
        <f>IF(OR($A422=$A426,ISBLANK($A426)),"",IF(ISERR(SEARCH("cell-based",E426)),IF(AND(ISERR(SEARCH("biochem",E426)),ISERR(SEARCH("protein",E426)),ISERR(SEARCH("nucleic",E426))),"",IF(ISERR(SEARCH("target",G426)),"Define a Target component","")),IF(ISERR(SEARCH("cell",G426)),"Define a Cell component",""))&amp;IF(ISERR(SEARCH("small-molecule",E426)),IF(ISBLANK(K426), "Need a Detector Role",""),"")&amp;IF(ISERR(SEARCH("fluorescence",L426)),"",IF(ISBLANK(S426), "Need Emission",IF(ISBLANK(R426), "Need Excitation","")))&amp;IF(ISERR(SEARCH("absorbance",L426)),"",IF(ISBLANK(T426), "Need Absorbance","")))</f>
        <v>Need a Detector Role</v>
      </c>
      <c r="C426" s="8" t="s">
        <v>2024</v>
      </c>
      <c r="AC426" s="8" t="s">
        <v>2046</v>
      </c>
      <c r="AD426" s="8" t="s">
        <v>2047</v>
      </c>
      <c r="AE426" t="s">
        <v>993</v>
      </c>
      <c r="AF426" t="s">
        <v>894</v>
      </c>
      <c r="AG426" t="s">
        <v>1175</v>
      </c>
      <c r="AJ426" t="s">
        <v>397</v>
      </c>
      <c r="AK426" t="s">
        <v>398</v>
      </c>
      <c r="AL426" s="8" t="s">
        <v>2024</v>
      </c>
      <c r="AM426" t="s">
        <v>107</v>
      </c>
      <c r="AN426" t="s">
        <v>77</v>
      </c>
      <c r="AO426" t="s">
        <v>335</v>
      </c>
      <c r="AP426" t="s">
        <v>152</v>
      </c>
      <c r="AQ426" t="s">
        <v>235</v>
      </c>
      <c r="AR426" t="s">
        <v>203</v>
      </c>
      <c r="AS426" t="s">
        <v>394</v>
      </c>
      <c r="AT426" t="s">
        <v>337</v>
      </c>
      <c r="AU426" t="s">
        <v>76</v>
      </c>
      <c r="AV426" t="s">
        <v>399</v>
      </c>
      <c r="AW426" t="s">
        <v>101</v>
      </c>
      <c r="AX426" t="s">
        <v>400</v>
      </c>
      <c r="AY426" t="s">
        <v>401</v>
      </c>
      <c r="AZ426" t="s">
        <v>402</v>
      </c>
      <c r="BA426" t="s">
        <v>1</v>
      </c>
      <c r="BB426" t="s">
        <v>1</v>
      </c>
      <c r="BD426" s="8" t="s">
        <v>1746</v>
      </c>
    </row>
    <row r="427" spans="1:56" x14ac:dyDescent="0.2">
      <c r="A427" t="s">
        <v>484</v>
      </c>
      <c r="B427" t="str">
        <f>IF(OR($A426=$A427,ISBLANK($A427)),"",IF(ISERR(SEARCH("cell-based",E427)),IF(AND(ISERR(SEARCH("biochem",E427)),ISERR(SEARCH("protein",E427)),ISERR(SEARCH("nucleic",E427))),"",IF(ISERR(SEARCH("target",G427)),"Define a Target component","")),IF(ISERR(SEARCH("cell",G427)),"Define a Cell component",""))&amp;IF(ISERR(SEARCH("small-molecule",E427)),IF(ISBLANK(K427), "Need a Detector Role",""),"")&amp;IF(ISERR(SEARCH("fluorescence",L427)),"",IF(ISBLANK(S427), "Need Emission",IF(ISBLANK(R427), "Need Excitation","")))&amp;IF(ISERR(SEARCH("absorbance",L427)),"",IF(ISBLANK(T427), "Need Absorbance","")))</f>
        <v>Need a Detector Role</v>
      </c>
      <c r="C427" t="s">
        <v>964</v>
      </c>
      <c r="D427" s="8" t="s">
        <v>2028</v>
      </c>
      <c r="E427" t="s">
        <v>931</v>
      </c>
      <c r="F427" t="s">
        <v>915</v>
      </c>
      <c r="G427" t="s">
        <v>1400</v>
      </c>
      <c r="H427" t="s">
        <v>1366</v>
      </c>
      <c r="I427" t="s">
        <v>1283</v>
      </c>
      <c r="L427" s="8" t="s">
        <v>2037</v>
      </c>
      <c r="N427" s="8" t="s">
        <v>2050</v>
      </c>
      <c r="O427" t="s">
        <v>886</v>
      </c>
      <c r="P427" t="s">
        <v>887</v>
      </c>
      <c r="Q427" t="s">
        <v>940</v>
      </c>
      <c r="R427" t="s">
        <v>870</v>
      </c>
      <c r="S427" t="s">
        <v>975</v>
      </c>
      <c r="T427" t="s">
        <v>890</v>
      </c>
      <c r="U427" t="s">
        <v>1071</v>
      </c>
      <c r="V427">
        <v>488</v>
      </c>
      <c r="W427">
        <v>575</v>
      </c>
      <c r="Y427" t="s">
        <v>1635</v>
      </c>
      <c r="Z427" s="8" t="s">
        <v>1693</v>
      </c>
      <c r="AA427">
        <v>50</v>
      </c>
      <c r="AB427" t="s">
        <v>1039</v>
      </c>
      <c r="AC427" s="8" t="s">
        <v>2027</v>
      </c>
      <c r="AD427" s="8" t="s">
        <v>1862</v>
      </c>
      <c r="AE427" t="s">
        <v>993</v>
      </c>
      <c r="AF427" t="s">
        <v>894</v>
      </c>
      <c r="AG427" t="s">
        <v>895</v>
      </c>
      <c r="AH427">
        <v>1</v>
      </c>
      <c r="AI427">
        <v>1</v>
      </c>
      <c r="AJ427" t="s">
        <v>397</v>
      </c>
      <c r="AK427" t="s">
        <v>398</v>
      </c>
      <c r="AL427" t="s">
        <v>75</v>
      </c>
      <c r="AM427" t="s">
        <v>107</v>
      </c>
      <c r="AN427" t="s">
        <v>77</v>
      </c>
      <c r="AO427" t="s">
        <v>335</v>
      </c>
      <c r="AP427" t="s">
        <v>152</v>
      </c>
      <c r="AQ427" t="s">
        <v>235</v>
      </c>
      <c r="AR427" t="s">
        <v>203</v>
      </c>
      <c r="AS427" t="s">
        <v>394</v>
      </c>
      <c r="AT427" t="s">
        <v>337</v>
      </c>
      <c r="AU427" t="s">
        <v>76</v>
      </c>
      <c r="AV427" t="s">
        <v>399</v>
      </c>
      <c r="AW427" t="s">
        <v>101</v>
      </c>
      <c r="AX427" t="s">
        <v>400</v>
      </c>
      <c r="AY427" t="s">
        <v>401</v>
      </c>
      <c r="AZ427" t="s">
        <v>402</v>
      </c>
      <c r="BA427" t="s">
        <v>1</v>
      </c>
      <c r="BB427" t="s">
        <v>1</v>
      </c>
      <c r="BD427" s="8" t="s">
        <v>1746</v>
      </c>
    </row>
    <row r="428" spans="1:56" x14ac:dyDescent="0.2">
      <c r="A428" t="s">
        <v>484</v>
      </c>
      <c r="D428" s="8" t="s">
        <v>2029</v>
      </c>
      <c r="G428" t="s">
        <v>1392</v>
      </c>
      <c r="H428" s="19" t="s">
        <v>1906</v>
      </c>
      <c r="I428" s="8" t="s">
        <v>2028</v>
      </c>
      <c r="L428" t="s">
        <v>2033</v>
      </c>
      <c r="P428" t="s">
        <v>905</v>
      </c>
      <c r="Q428" t="s">
        <v>1081</v>
      </c>
      <c r="AC428" s="8"/>
      <c r="AD428" s="8"/>
    </row>
    <row r="429" spans="1:56" x14ac:dyDescent="0.2">
      <c r="A429" t="s">
        <v>484</v>
      </c>
      <c r="G429" t="s">
        <v>1392</v>
      </c>
      <c r="H429" s="19" t="s">
        <v>1906</v>
      </c>
      <c r="I429" s="8" t="s">
        <v>2029</v>
      </c>
      <c r="L429" t="s">
        <v>2032</v>
      </c>
      <c r="AC429" s="8"/>
      <c r="AD429" s="8"/>
    </row>
    <row r="430" spans="1:56" x14ac:dyDescent="0.2">
      <c r="A430" t="s">
        <v>484</v>
      </c>
      <c r="G430" t="s">
        <v>1344</v>
      </c>
      <c r="H430" s="14" t="s">
        <v>1553</v>
      </c>
      <c r="I430" s="8" t="s">
        <v>2041</v>
      </c>
      <c r="J430">
        <v>36</v>
      </c>
      <c r="K430" t="s">
        <v>986</v>
      </c>
      <c r="L430" s="8" t="s">
        <v>2041</v>
      </c>
    </row>
    <row r="431" spans="1:56" x14ac:dyDescent="0.2">
      <c r="A431" t="s">
        <v>484</v>
      </c>
      <c r="G431" t="s">
        <v>1129</v>
      </c>
      <c r="H431" s="19" t="s">
        <v>2049</v>
      </c>
      <c r="I431" s="8" t="s">
        <v>2048</v>
      </c>
      <c r="J431">
        <v>25</v>
      </c>
      <c r="K431" s="8" t="s">
        <v>2051</v>
      </c>
    </row>
    <row r="432" spans="1:56" x14ac:dyDescent="0.2">
      <c r="A432" t="s">
        <v>484</v>
      </c>
      <c r="G432" t="s">
        <v>1138</v>
      </c>
      <c r="H432" t="s">
        <v>1345</v>
      </c>
      <c r="I432" t="s">
        <v>2098</v>
      </c>
    </row>
    <row r="433" spans="1:56" x14ac:dyDescent="0.2">
      <c r="A433" t="s">
        <v>485</v>
      </c>
      <c r="B433" t="str">
        <f>IF(OR($A427=$A433,ISBLANK($A433)),"",IF(ISERR(SEARCH("cell-based",E433)),IF(AND(ISERR(SEARCH("biochem",E433)),ISERR(SEARCH("protein",E433)),ISERR(SEARCH("nucleic",E433))),"",IF(ISERR(SEARCH("target",G433)),"Define a Target component","")),IF(ISERR(SEARCH("cell",G433)),"Define a Cell component",""))&amp;IF(ISERR(SEARCH("small-molecule",E433)),IF(ISBLANK(K433), "Need a Detector Role",""),"")&amp;IF(ISERR(SEARCH("fluorescence",L433)),"",IF(ISBLANK(S433), "Need Emission",IF(ISBLANK(R433), "Need Excitation","")))&amp;IF(ISERR(SEARCH("absorbance",L433)),"",IF(ISBLANK(T433), "Need Absorbance","")))</f>
        <v>Need a Detector Role</v>
      </c>
      <c r="C433" s="8" t="s">
        <v>2024</v>
      </c>
      <c r="L433" s="8"/>
      <c r="N433" s="8"/>
      <c r="Z433" s="8"/>
      <c r="AC433" s="8" t="s">
        <v>2027</v>
      </c>
      <c r="AD433" s="8" t="s">
        <v>1862</v>
      </c>
      <c r="AE433" t="s">
        <v>993</v>
      </c>
      <c r="AF433" t="s">
        <v>894</v>
      </c>
      <c r="AG433" t="s">
        <v>1175</v>
      </c>
      <c r="AJ433" t="s">
        <v>397</v>
      </c>
      <c r="AK433" t="s">
        <v>398</v>
      </c>
      <c r="AL433" t="s">
        <v>75</v>
      </c>
      <c r="AM433" t="s">
        <v>107</v>
      </c>
      <c r="AN433" t="s">
        <v>77</v>
      </c>
      <c r="AO433" t="s">
        <v>335</v>
      </c>
      <c r="AP433" t="s">
        <v>152</v>
      </c>
      <c r="AQ433" t="s">
        <v>235</v>
      </c>
      <c r="AR433" t="s">
        <v>203</v>
      </c>
      <c r="AS433" t="s">
        <v>394</v>
      </c>
      <c r="AT433" t="s">
        <v>337</v>
      </c>
      <c r="AU433" t="s">
        <v>76</v>
      </c>
      <c r="AV433" t="s">
        <v>399</v>
      </c>
      <c r="AW433" t="s">
        <v>101</v>
      </c>
      <c r="AX433" t="s">
        <v>400</v>
      </c>
      <c r="AY433" t="s">
        <v>401</v>
      </c>
      <c r="AZ433" t="s">
        <v>402</v>
      </c>
      <c r="BA433" t="s">
        <v>1</v>
      </c>
      <c r="BB433" t="s">
        <v>1</v>
      </c>
      <c r="BD433" s="8" t="s">
        <v>1746</v>
      </c>
    </row>
    <row r="434" spans="1:56" x14ac:dyDescent="0.2">
      <c r="A434" t="s">
        <v>491</v>
      </c>
      <c r="B434" t="str">
        <f>IF(OR($A433=$A434,ISBLANK($A434)),"",IF(ISERR(SEARCH("cell-based",E434)),IF(AND(ISERR(SEARCH("biochem",E434)),ISERR(SEARCH("protein",E434)),ISERR(SEARCH("nucleic",E434))),"",IF(ISERR(SEARCH("target",G434)),"Define a Target component","")),IF(ISERR(SEARCH("cell",G434)),"Define a Cell component",""))&amp;IF(ISERR(SEARCH("small-molecule",E434)),IF(ISBLANK(K434), "Need a Detector Role",""),"")&amp;IF(ISERR(SEARCH("fluorescence",L434)),"",IF(ISBLANK(S434), "Need Emission",IF(ISBLANK(R434), "Need Excitation","")))&amp;IF(ISERR(SEARCH("absorbance",L434)),"",IF(ISBLANK(T434), "Need Absorbance","")))</f>
        <v>Need a Detector Role</v>
      </c>
      <c r="C434" t="s">
        <v>964</v>
      </c>
      <c r="D434" s="8" t="s">
        <v>2028</v>
      </c>
      <c r="E434" t="s">
        <v>931</v>
      </c>
      <c r="F434" t="s">
        <v>915</v>
      </c>
      <c r="G434" t="s">
        <v>1400</v>
      </c>
      <c r="H434" t="s">
        <v>1366</v>
      </c>
      <c r="I434" t="s">
        <v>1283</v>
      </c>
      <c r="L434" s="8" t="s">
        <v>2037</v>
      </c>
      <c r="N434" s="8" t="s">
        <v>2050</v>
      </c>
      <c r="O434" t="s">
        <v>886</v>
      </c>
      <c r="P434" t="s">
        <v>887</v>
      </c>
      <c r="Q434" t="s">
        <v>940</v>
      </c>
      <c r="R434" t="s">
        <v>870</v>
      </c>
      <c r="S434" t="s">
        <v>975</v>
      </c>
      <c r="T434" t="s">
        <v>890</v>
      </c>
      <c r="U434" t="s">
        <v>1071</v>
      </c>
      <c r="V434">
        <v>488</v>
      </c>
      <c r="W434">
        <v>575</v>
      </c>
      <c r="Y434" t="s">
        <v>1635</v>
      </c>
      <c r="Z434" s="8" t="s">
        <v>1693</v>
      </c>
      <c r="AA434">
        <v>50</v>
      </c>
      <c r="AB434" t="s">
        <v>1039</v>
      </c>
      <c r="AC434" s="8" t="s">
        <v>2027</v>
      </c>
      <c r="AD434" s="8" t="s">
        <v>1862</v>
      </c>
      <c r="AE434" t="s">
        <v>993</v>
      </c>
      <c r="AF434" t="s">
        <v>894</v>
      </c>
      <c r="AG434" t="s">
        <v>895</v>
      </c>
      <c r="AH434">
        <v>1</v>
      </c>
      <c r="AI434">
        <v>1</v>
      </c>
      <c r="AJ434" t="s">
        <v>397</v>
      </c>
      <c r="AK434" t="s">
        <v>398</v>
      </c>
      <c r="AL434" t="s">
        <v>75</v>
      </c>
      <c r="AM434" t="s">
        <v>107</v>
      </c>
      <c r="AN434" t="s">
        <v>77</v>
      </c>
      <c r="AO434" t="s">
        <v>335</v>
      </c>
      <c r="AP434" t="s">
        <v>152</v>
      </c>
      <c r="AQ434" t="s">
        <v>235</v>
      </c>
      <c r="AR434" t="s">
        <v>203</v>
      </c>
      <c r="AS434" t="s">
        <v>394</v>
      </c>
      <c r="AT434" t="s">
        <v>337</v>
      </c>
      <c r="AU434" t="s">
        <v>76</v>
      </c>
      <c r="AV434" t="s">
        <v>399</v>
      </c>
      <c r="AW434" t="s">
        <v>101</v>
      </c>
      <c r="AX434" t="s">
        <v>400</v>
      </c>
      <c r="AY434" t="s">
        <v>401</v>
      </c>
      <c r="AZ434" t="s">
        <v>402</v>
      </c>
      <c r="BA434" t="s">
        <v>1</v>
      </c>
      <c r="BB434" t="s">
        <v>1</v>
      </c>
      <c r="BD434" s="8" t="s">
        <v>1746</v>
      </c>
    </row>
    <row r="435" spans="1:56" x14ac:dyDescent="0.2">
      <c r="A435" t="s">
        <v>491</v>
      </c>
      <c r="D435" s="8" t="s">
        <v>2029</v>
      </c>
      <c r="G435" t="s">
        <v>1392</v>
      </c>
      <c r="H435" s="19" t="s">
        <v>1906</v>
      </c>
      <c r="I435" s="8" t="s">
        <v>2028</v>
      </c>
      <c r="L435" t="s">
        <v>2033</v>
      </c>
      <c r="P435" t="s">
        <v>905</v>
      </c>
      <c r="Q435" t="s">
        <v>1081</v>
      </c>
      <c r="AC435" s="8"/>
      <c r="AD435" s="8"/>
    </row>
    <row r="436" spans="1:56" x14ac:dyDescent="0.2">
      <c r="A436" t="s">
        <v>491</v>
      </c>
      <c r="G436" t="s">
        <v>1392</v>
      </c>
      <c r="H436" s="19" t="s">
        <v>1906</v>
      </c>
      <c r="I436" s="8" t="s">
        <v>2029</v>
      </c>
      <c r="L436" t="s">
        <v>2032</v>
      </c>
      <c r="AC436" s="8"/>
      <c r="AD436" s="8"/>
    </row>
    <row r="437" spans="1:56" x14ac:dyDescent="0.2">
      <c r="A437" t="s">
        <v>491</v>
      </c>
      <c r="G437" t="s">
        <v>1344</v>
      </c>
      <c r="H437" s="14" t="s">
        <v>1553</v>
      </c>
      <c r="I437" s="8" t="s">
        <v>2041</v>
      </c>
      <c r="J437">
        <v>36</v>
      </c>
      <c r="K437" t="s">
        <v>986</v>
      </c>
      <c r="L437" s="8" t="s">
        <v>2041</v>
      </c>
      <c r="AC437" s="8"/>
      <c r="AD437" s="8"/>
    </row>
    <row r="438" spans="1:56" x14ac:dyDescent="0.2">
      <c r="A438" t="s">
        <v>491</v>
      </c>
      <c r="G438" t="s">
        <v>1129</v>
      </c>
      <c r="H438" s="19" t="s">
        <v>2049</v>
      </c>
      <c r="I438" s="8" t="s">
        <v>2048</v>
      </c>
      <c r="J438">
        <v>25</v>
      </c>
      <c r="K438" s="8" t="s">
        <v>2051</v>
      </c>
    </row>
    <row r="439" spans="1:56" x14ac:dyDescent="0.2">
      <c r="A439" t="s">
        <v>491</v>
      </c>
      <c r="G439" t="s">
        <v>1138</v>
      </c>
      <c r="H439" t="s">
        <v>1345</v>
      </c>
      <c r="I439" t="s">
        <v>2098</v>
      </c>
    </row>
    <row r="440" spans="1:56" x14ac:dyDescent="0.2">
      <c r="A440" t="s">
        <v>513</v>
      </c>
      <c r="B440" t="str">
        <f>IF(OR($A434=$A440,ISBLANK($A440)),"",IF(ISERR(SEARCH("cell-based",E440)),IF(AND(ISERR(SEARCH("biochem",E440)),ISERR(SEARCH("protein",E440)),ISERR(SEARCH("nucleic",E440))),"",IF(ISERR(SEARCH("target",G440)),"Define a Target component","")),IF(ISERR(SEARCH("cell",G440)),"Define a Cell component",""))&amp;IF(ISERR(SEARCH("small-molecule",E440)),IF(ISBLANK(K440), "Need a Detector Role",""),"")&amp;IF(ISERR(SEARCH("fluorescence",L440)),"",IF(ISBLANK(S440), "Need Emission",IF(ISBLANK(R440), "Need Excitation","")))&amp;IF(ISERR(SEARCH("absorbance",L440)),"",IF(ISBLANK(T440), "Need Absorbance","")))</f>
        <v>Need a Detector Role</v>
      </c>
      <c r="C440" t="s">
        <v>964</v>
      </c>
      <c r="D440" s="8" t="s">
        <v>2028</v>
      </c>
      <c r="E440" t="s">
        <v>931</v>
      </c>
      <c r="F440" t="s">
        <v>915</v>
      </c>
      <c r="G440" t="s">
        <v>1400</v>
      </c>
      <c r="H440" t="s">
        <v>1366</v>
      </c>
      <c r="I440" t="s">
        <v>1283</v>
      </c>
      <c r="L440" s="8" t="s">
        <v>2037</v>
      </c>
      <c r="N440" s="8" t="s">
        <v>2050</v>
      </c>
      <c r="O440" t="s">
        <v>886</v>
      </c>
      <c r="P440" t="s">
        <v>887</v>
      </c>
      <c r="Q440" t="s">
        <v>940</v>
      </c>
      <c r="R440" t="s">
        <v>870</v>
      </c>
      <c r="S440" t="s">
        <v>975</v>
      </c>
      <c r="T440" t="s">
        <v>890</v>
      </c>
      <c r="U440" t="s">
        <v>1071</v>
      </c>
      <c r="V440">
        <v>488</v>
      </c>
      <c r="W440">
        <v>575</v>
      </c>
      <c r="Y440" t="s">
        <v>1635</v>
      </c>
      <c r="Z440" s="8" t="s">
        <v>1693</v>
      </c>
      <c r="AA440">
        <v>40</v>
      </c>
      <c r="AB440" t="s">
        <v>1039</v>
      </c>
      <c r="AC440" s="8" t="s">
        <v>2027</v>
      </c>
      <c r="AD440" s="8" t="s">
        <v>1862</v>
      </c>
      <c r="AE440" t="s">
        <v>993</v>
      </c>
      <c r="AF440" t="s">
        <v>894</v>
      </c>
      <c r="AG440" t="s">
        <v>858</v>
      </c>
      <c r="AH440">
        <v>1</v>
      </c>
      <c r="AI440">
        <v>1</v>
      </c>
      <c r="AJ440" t="s">
        <v>397</v>
      </c>
      <c r="AK440" t="s">
        <v>398</v>
      </c>
      <c r="AL440" t="s">
        <v>75</v>
      </c>
      <c r="AM440" t="s">
        <v>107</v>
      </c>
      <c r="AN440" t="s">
        <v>77</v>
      </c>
      <c r="AO440" t="s">
        <v>335</v>
      </c>
      <c r="AP440" t="s">
        <v>152</v>
      </c>
      <c r="AQ440" t="s">
        <v>235</v>
      </c>
      <c r="AR440" t="s">
        <v>203</v>
      </c>
      <c r="AS440" t="s">
        <v>394</v>
      </c>
      <c r="AT440" t="s">
        <v>337</v>
      </c>
      <c r="AU440" t="s">
        <v>76</v>
      </c>
      <c r="AV440" t="s">
        <v>399</v>
      </c>
      <c r="AW440" t="s">
        <v>101</v>
      </c>
      <c r="AX440" t="s">
        <v>400</v>
      </c>
      <c r="AY440" t="s">
        <v>401</v>
      </c>
      <c r="AZ440" t="s">
        <v>402</v>
      </c>
      <c r="BA440" t="s">
        <v>1</v>
      </c>
      <c r="BB440" t="s">
        <v>1</v>
      </c>
      <c r="BD440" s="8" t="s">
        <v>1746</v>
      </c>
    </row>
    <row r="441" spans="1:56" x14ac:dyDescent="0.2">
      <c r="A441" t="s">
        <v>513</v>
      </c>
      <c r="D441" s="8" t="s">
        <v>2029</v>
      </c>
      <c r="G441" t="s">
        <v>1392</v>
      </c>
      <c r="H441" s="19" t="s">
        <v>1906</v>
      </c>
      <c r="I441" s="8" t="s">
        <v>2028</v>
      </c>
      <c r="L441" t="s">
        <v>2033</v>
      </c>
      <c r="P441" t="s">
        <v>905</v>
      </c>
      <c r="Q441" t="s">
        <v>1081</v>
      </c>
      <c r="AC441" s="8"/>
      <c r="AD441" s="8"/>
    </row>
    <row r="442" spans="1:56" x14ac:dyDescent="0.2">
      <c r="A442" t="s">
        <v>513</v>
      </c>
      <c r="G442" t="s">
        <v>1392</v>
      </c>
      <c r="H442" s="19" t="s">
        <v>1906</v>
      </c>
      <c r="I442" s="8" t="s">
        <v>2029</v>
      </c>
      <c r="L442" t="s">
        <v>2032</v>
      </c>
      <c r="AC442" s="8"/>
      <c r="AD442" s="8"/>
    </row>
    <row r="443" spans="1:56" x14ac:dyDescent="0.2">
      <c r="A443" t="s">
        <v>513</v>
      </c>
      <c r="G443" t="s">
        <v>1344</v>
      </c>
      <c r="H443" s="14" t="s">
        <v>1553</v>
      </c>
      <c r="I443" s="8" t="s">
        <v>2041</v>
      </c>
      <c r="J443">
        <v>36</v>
      </c>
      <c r="K443" t="s">
        <v>986</v>
      </c>
      <c r="L443" s="8" t="s">
        <v>2041</v>
      </c>
      <c r="AC443" s="8"/>
      <c r="AD443" s="8"/>
    </row>
    <row r="444" spans="1:56" x14ac:dyDescent="0.2">
      <c r="A444" t="s">
        <v>513</v>
      </c>
      <c r="G444" t="s">
        <v>1129</v>
      </c>
      <c r="H444" s="19" t="s">
        <v>2049</v>
      </c>
      <c r="I444" s="8" t="s">
        <v>2048</v>
      </c>
      <c r="J444">
        <v>25</v>
      </c>
      <c r="K444" s="8" t="s">
        <v>2051</v>
      </c>
    </row>
    <row r="445" spans="1:56" x14ac:dyDescent="0.2">
      <c r="A445" t="s">
        <v>513</v>
      </c>
      <c r="G445" t="s">
        <v>1138</v>
      </c>
      <c r="H445" t="s">
        <v>1345</v>
      </c>
      <c r="I445" t="s">
        <v>2098</v>
      </c>
    </row>
    <row r="446" spans="1:56" x14ac:dyDescent="0.2">
      <c r="A446" t="s">
        <v>523</v>
      </c>
      <c r="B446" t="str">
        <f>IF(OR($A440=$A446,ISBLANK($A446)),"",IF(ISERR(SEARCH("cell-based",E446)),IF(AND(ISERR(SEARCH("biochem",E446)),ISERR(SEARCH("protein",E446)),ISERR(SEARCH("nucleic",E446))),"",IF(ISERR(SEARCH("target",G446)),"Define a Target component","")),IF(ISERR(SEARCH("cell",G446)),"Define a Cell component",""))&amp;IF(ISERR(SEARCH("small-molecule",E446)),IF(ISBLANK(K446), "Need a Detector Role",""),"")&amp;IF(ISERR(SEARCH("fluorescence",L446)),"",IF(ISBLANK(S446), "Need Emission",IF(ISBLANK(R446), "Need Excitation","")))&amp;IF(ISERR(SEARCH("absorbance",L446)),"",IF(ISBLANK(T446), "Need Absorbance","")))</f>
        <v>Need a Detector Role</v>
      </c>
      <c r="C446" t="s">
        <v>964</v>
      </c>
      <c r="D446" s="8" t="s">
        <v>2028</v>
      </c>
      <c r="E446" t="s">
        <v>931</v>
      </c>
      <c r="F446" t="s">
        <v>915</v>
      </c>
      <c r="G446" t="s">
        <v>1400</v>
      </c>
      <c r="H446" t="s">
        <v>1366</v>
      </c>
      <c r="I446" t="s">
        <v>1283</v>
      </c>
      <c r="L446" s="8" t="s">
        <v>2037</v>
      </c>
      <c r="N446" s="8" t="s">
        <v>2050</v>
      </c>
      <c r="O446" t="s">
        <v>886</v>
      </c>
      <c r="P446" t="s">
        <v>887</v>
      </c>
      <c r="Q446" t="s">
        <v>940</v>
      </c>
      <c r="R446" t="s">
        <v>870</v>
      </c>
      <c r="S446" t="s">
        <v>975</v>
      </c>
      <c r="T446" t="s">
        <v>890</v>
      </c>
      <c r="U446" t="s">
        <v>1071</v>
      </c>
      <c r="V446">
        <v>488</v>
      </c>
      <c r="W446">
        <v>575</v>
      </c>
      <c r="Y446" t="s">
        <v>1614</v>
      </c>
      <c r="Z446" s="8" t="s">
        <v>1697</v>
      </c>
      <c r="AA446">
        <v>30</v>
      </c>
      <c r="AB446" t="s">
        <v>1348</v>
      </c>
      <c r="AC446" s="8" t="s">
        <v>2027</v>
      </c>
      <c r="AD446" s="8" t="s">
        <v>1862</v>
      </c>
      <c r="AE446" t="s">
        <v>993</v>
      </c>
      <c r="AF446" t="s">
        <v>894</v>
      </c>
      <c r="AG446" t="s">
        <v>858</v>
      </c>
      <c r="AH446">
        <v>9</v>
      </c>
      <c r="AI446">
        <v>1</v>
      </c>
      <c r="AJ446" t="s">
        <v>397</v>
      </c>
      <c r="AK446" t="s">
        <v>398</v>
      </c>
      <c r="AL446" t="s">
        <v>75</v>
      </c>
      <c r="AM446" t="s">
        <v>107</v>
      </c>
      <c r="AN446" t="s">
        <v>77</v>
      </c>
      <c r="AO446" t="s">
        <v>335</v>
      </c>
      <c r="AP446" t="s">
        <v>152</v>
      </c>
      <c r="AQ446" t="s">
        <v>235</v>
      </c>
      <c r="AR446" t="s">
        <v>203</v>
      </c>
      <c r="AS446" t="s">
        <v>394</v>
      </c>
      <c r="AT446" t="s">
        <v>337</v>
      </c>
      <c r="AU446" t="s">
        <v>76</v>
      </c>
      <c r="AV446" t="s">
        <v>399</v>
      </c>
      <c r="AW446" t="s">
        <v>101</v>
      </c>
      <c r="AX446" t="s">
        <v>400</v>
      </c>
      <c r="AY446" t="s">
        <v>401</v>
      </c>
      <c r="AZ446" t="s">
        <v>402</v>
      </c>
      <c r="BA446" t="s">
        <v>1</v>
      </c>
      <c r="BB446" t="s">
        <v>1</v>
      </c>
      <c r="BD446" s="8" t="s">
        <v>1746</v>
      </c>
    </row>
    <row r="447" spans="1:56" x14ac:dyDescent="0.2">
      <c r="A447" t="s">
        <v>523</v>
      </c>
      <c r="D447" s="8" t="s">
        <v>2029</v>
      </c>
      <c r="G447" t="s">
        <v>1392</v>
      </c>
      <c r="H447" s="19" t="s">
        <v>1906</v>
      </c>
      <c r="I447" s="8" t="s">
        <v>2028</v>
      </c>
      <c r="L447" t="s">
        <v>2033</v>
      </c>
      <c r="P447" t="s">
        <v>905</v>
      </c>
      <c r="Q447" t="s">
        <v>1081</v>
      </c>
      <c r="AC447" s="8"/>
      <c r="AD447" s="8"/>
    </row>
    <row r="448" spans="1:56" x14ac:dyDescent="0.2">
      <c r="A448" t="s">
        <v>523</v>
      </c>
      <c r="G448" t="s">
        <v>1392</v>
      </c>
      <c r="H448" s="19" t="s">
        <v>1906</v>
      </c>
      <c r="I448" s="8" t="s">
        <v>2029</v>
      </c>
      <c r="L448" t="s">
        <v>2032</v>
      </c>
      <c r="AC448" s="8"/>
      <c r="AD448" s="8"/>
    </row>
    <row r="449" spans="1:56" x14ac:dyDescent="0.2">
      <c r="A449" t="s">
        <v>523</v>
      </c>
      <c r="G449" t="s">
        <v>1344</v>
      </c>
      <c r="H449" s="14" t="s">
        <v>1553</v>
      </c>
      <c r="I449" s="8" t="s">
        <v>2041</v>
      </c>
      <c r="J449">
        <v>36</v>
      </c>
      <c r="K449" t="s">
        <v>986</v>
      </c>
      <c r="L449" s="8" t="s">
        <v>2041</v>
      </c>
      <c r="AC449" s="8"/>
      <c r="AD449" s="8"/>
    </row>
    <row r="450" spans="1:56" x14ac:dyDescent="0.2">
      <c r="A450" t="s">
        <v>523</v>
      </c>
      <c r="G450" t="s">
        <v>1129</v>
      </c>
      <c r="H450" s="19" t="s">
        <v>2049</v>
      </c>
      <c r="I450" s="8" t="s">
        <v>2048</v>
      </c>
      <c r="J450">
        <v>25</v>
      </c>
      <c r="K450" s="8" t="s">
        <v>2051</v>
      </c>
    </row>
    <row r="451" spans="1:56" x14ac:dyDescent="0.2">
      <c r="A451" t="s">
        <v>523</v>
      </c>
      <c r="G451" t="s">
        <v>1138</v>
      </c>
      <c r="H451" t="s">
        <v>1345</v>
      </c>
      <c r="I451" t="s">
        <v>2098</v>
      </c>
    </row>
    <row r="452" spans="1:56" x14ac:dyDescent="0.2">
      <c r="A452" t="s">
        <v>540</v>
      </c>
      <c r="B452" t="str">
        <f>IF(OR($A446=$A452,ISBLANK($A452)),"",IF(ISERR(SEARCH("cell-based",E452)),IF(AND(ISERR(SEARCH("biochem",E452)),ISERR(SEARCH("protein",E452)),ISERR(SEARCH("nucleic",E452))),"",IF(ISERR(SEARCH("target",G452)),"Define a Target component","")),IF(ISERR(SEARCH("cell",G452)),"Define a Cell component",""))&amp;IF(ISERR(SEARCH("small-molecule",E452)),IF(ISBLANK(K452), "Need a Detector Role",""),"")&amp;IF(ISERR(SEARCH("fluorescence",L452)),"",IF(ISBLANK(S452), "Need Emission",IF(ISBLANK(R452), "Need Excitation","")))&amp;IF(ISERR(SEARCH("absorbance",L452)),"",IF(ISBLANK(T452), "Need Absorbance","")))</f>
        <v>Need a Detector Role</v>
      </c>
      <c r="C452" t="s">
        <v>964</v>
      </c>
      <c r="D452" s="8" t="s">
        <v>2028</v>
      </c>
      <c r="E452" t="s">
        <v>931</v>
      </c>
      <c r="F452" t="s">
        <v>915</v>
      </c>
      <c r="G452" t="s">
        <v>1400</v>
      </c>
      <c r="H452" t="s">
        <v>1366</v>
      </c>
      <c r="I452" t="s">
        <v>1283</v>
      </c>
      <c r="L452" s="8" t="s">
        <v>2037</v>
      </c>
      <c r="N452" s="8" t="s">
        <v>2050</v>
      </c>
      <c r="O452" t="s">
        <v>886</v>
      </c>
      <c r="P452" t="s">
        <v>887</v>
      </c>
      <c r="Q452" t="s">
        <v>940</v>
      </c>
      <c r="R452" t="s">
        <v>870</v>
      </c>
      <c r="S452" t="s">
        <v>975</v>
      </c>
      <c r="T452" t="s">
        <v>890</v>
      </c>
      <c r="U452" t="s">
        <v>1071</v>
      </c>
      <c r="V452">
        <v>488</v>
      </c>
      <c r="W452">
        <v>575</v>
      </c>
      <c r="Y452" t="s">
        <v>1614</v>
      </c>
      <c r="Z452" s="8" t="s">
        <v>1697</v>
      </c>
      <c r="AA452">
        <v>30</v>
      </c>
      <c r="AB452" t="s">
        <v>1348</v>
      </c>
      <c r="AC452" s="8" t="s">
        <v>2027</v>
      </c>
      <c r="AD452" s="8" t="s">
        <v>1862</v>
      </c>
      <c r="AE452" t="s">
        <v>993</v>
      </c>
      <c r="AF452" t="s">
        <v>894</v>
      </c>
      <c r="AG452" t="s">
        <v>877</v>
      </c>
      <c r="AH452">
        <v>9</v>
      </c>
      <c r="AI452">
        <v>1</v>
      </c>
      <c r="AJ452" t="s">
        <v>397</v>
      </c>
      <c r="AK452" t="s">
        <v>398</v>
      </c>
      <c r="AL452" t="s">
        <v>75</v>
      </c>
      <c r="AM452" t="s">
        <v>107</v>
      </c>
      <c r="AN452" t="s">
        <v>77</v>
      </c>
      <c r="AO452" t="s">
        <v>335</v>
      </c>
      <c r="AP452" t="s">
        <v>152</v>
      </c>
      <c r="AQ452" t="s">
        <v>235</v>
      </c>
      <c r="AR452" t="s">
        <v>203</v>
      </c>
      <c r="AS452" t="s">
        <v>394</v>
      </c>
      <c r="AT452" t="s">
        <v>337</v>
      </c>
      <c r="AU452" t="s">
        <v>76</v>
      </c>
      <c r="AV452" t="s">
        <v>399</v>
      </c>
      <c r="AW452" t="s">
        <v>101</v>
      </c>
      <c r="AX452" t="s">
        <v>400</v>
      </c>
      <c r="AY452" t="s">
        <v>401</v>
      </c>
      <c r="AZ452" t="s">
        <v>402</v>
      </c>
      <c r="BA452" t="s">
        <v>1</v>
      </c>
      <c r="BB452" t="s">
        <v>1</v>
      </c>
      <c r="BD452" s="8" t="s">
        <v>1746</v>
      </c>
    </row>
    <row r="453" spans="1:56" x14ac:dyDescent="0.2">
      <c r="A453" t="s">
        <v>540</v>
      </c>
      <c r="D453" s="8" t="s">
        <v>2029</v>
      </c>
      <c r="G453" t="s">
        <v>1392</v>
      </c>
      <c r="H453" s="19" t="s">
        <v>1906</v>
      </c>
      <c r="I453" s="8" t="s">
        <v>2028</v>
      </c>
      <c r="L453" t="s">
        <v>2033</v>
      </c>
      <c r="P453" t="s">
        <v>905</v>
      </c>
      <c r="Q453" t="s">
        <v>1081</v>
      </c>
      <c r="AC453" s="8"/>
      <c r="AD453" s="8"/>
    </row>
    <row r="454" spans="1:56" x14ac:dyDescent="0.2">
      <c r="A454" t="s">
        <v>540</v>
      </c>
      <c r="G454" t="s">
        <v>1392</v>
      </c>
      <c r="H454" s="19" t="s">
        <v>1906</v>
      </c>
      <c r="I454" s="8" t="s">
        <v>2029</v>
      </c>
      <c r="L454" t="s">
        <v>2032</v>
      </c>
      <c r="AC454" s="8"/>
      <c r="AD454" s="8"/>
    </row>
    <row r="455" spans="1:56" x14ac:dyDescent="0.2">
      <c r="A455" t="s">
        <v>540</v>
      </c>
      <c r="G455" t="s">
        <v>1344</v>
      </c>
      <c r="H455" s="14" t="s">
        <v>1553</v>
      </c>
      <c r="I455" s="8" t="s">
        <v>2041</v>
      </c>
      <c r="J455">
        <v>36</v>
      </c>
      <c r="K455" t="s">
        <v>986</v>
      </c>
      <c r="L455" s="8" t="s">
        <v>2041</v>
      </c>
      <c r="AC455" s="8"/>
      <c r="AD455" s="8"/>
    </row>
    <row r="456" spans="1:56" x14ac:dyDescent="0.2">
      <c r="A456" t="s">
        <v>540</v>
      </c>
      <c r="G456" t="s">
        <v>1129</v>
      </c>
      <c r="H456" s="19" t="s">
        <v>2049</v>
      </c>
      <c r="I456" s="8" t="s">
        <v>2048</v>
      </c>
      <c r="J456">
        <v>25</v>
      </c>
      <c r="K456" s="8" t="s">
        <v>2051</v>
      </c>
    </row>
    <row r="457" spans="1:56" x14ac:dyDescent="0.2">
      <c r="A457" t="s">
        <v>540</v>
      </c>
      <c r="G457" t="s">
        <v>1138</v>
      </c>
      <c r="H457" t="s">
        <v>1345</v>
      </c>
      <c r="I457" t="s">
        <v>2098</v>
      </c>
    </row>
    <row r="458" spans="1:56" x14ac:dyDescent="0.2">
      <c r="A458" t="s">
        <v>688</v>
      </c>
      <c r="B458" t="str">
        <f>IF(OR($A452=$A458,ISBLANK($A458)),"",IF(ISERR(SEARCH("cell-based",E458)),IF(AND(ISERR(SEARCH("biochem",E458)),ISERR(SEARCH("protein",E458)),ISERR(SEARCH("nucleic",E458))),"",IF(ISERR(SEARCH("target",G458)),"Define a Target component","")),IF(ISERR(SEARCH("cell",G458)),"Define a Cell component",""))&amp;IF(ISERR(SEARCH("small-molecule",E458)),IF(ISBLANK(K458), "Need a Detector Role",""),"")&amp;IF(ISERR(SEARCH("fluorescence",L458)),"",IF(ISBLANK(S458), "Need Emission",IF(ISBLANK(R458), "Need Excitation","")))&amp;IF(ISERR(SEARCH("absorbance",L458)),"",IF(ISBLANK(T458), "Need Absorbance","")))</f>
        <v>Need a Detector Role</v>
      </c>
      <c r="C458" t="s">
        <v>964</v>
      </c>
      <c r="D458" s="8" t="s">
        <v>2028</v>
      </c>
      <c r="E458" t="s">
        <v>931</v>
      </c>
      <c r="F458" t="s">
        <v>915</v>
      </c>
      <c r="G458" t="s">
        <v>1400</v>
      </c>
      <c r="H458" t="s">
        <v>1366</v>
      </c>
      <c r="I458" t="s">
        <v>1283</v>
      </c>
      <c r="L458" s="8" t="s">
        <v>2037</v>
      </c>
      <c r="N458" s="8" t="s">
        <v>2050</v>
      </c>
      <c r="O458" t="s">
        <v>886</v>
      </c>
      <c r="P458" t="s">
        <v>887</v>
      </c>
      <c r="Q458" t="s">
        <v>940</v>
      </c>
      <c r="R458" t="s">
        <v>870</v>
      </c>
      <c r="S458" t="s">
        <v>975</v>
      </c>
      <c r="T458" t="s">
        <v>890</v>
      </c>
      <c r="U458" t="s">
        <v>1071</v>
      </c>
      <c r="V458">
        <v>488</v>
      </c>
      <c r="W458">
        <v>575</v>
      </c>
      <c r="Y458" t="s">
        <v>1614</v>
      </c>
      <c r="Z458" s="8" t="s">
        <v>1697</v>
      </c>
      <c r="AA458">
        <v>30</v>
      </c>
      <c r="AB458" t="s">
        <v>1348</v>
      </c>
      <c r="AC458" s="8" t="s">
        <v>2027</v>
      </c>
      <c r="AD458" s="8" t="s">
        <v>1862</v>
      </c>
      <c r="AE458" t="s">
        <v>993</v>
      </c>
      <c r="AF458" t="s">
        <v>894</v>
      </c>
      <c r="AG458" t="s">
        <v>877</v>
      </c>
      <c r="AH458">
        <v>9</v>
      </c>
      <c r="AI458">
        <v>1</v>
      </c>
      <c r="AJ458" t="s">
        <v>397</v>
      </c>
      <c r="AK458" t="s">
        <v>398</v>
      </c>
      <c r="AL458" t="s">
        <v>75</v>
      </c>
      <c r="AM458" t="s">
        <v>107</v>
      </c>
      <c r="AN458" t="s">
        <v>77</v>
      </c>
      <c r="AO458" t="s">
        <v>335</v>
      </c>
      <c r="AP458" t="s">
        <v>152</v>
      </c>
      <c r="AQ458" t="s">
        <v>235</v>
      </c>
      <c r="AR458" t="s">
        <v>203</v>
      </c>
      <c r="AS458" t="s">
        <v>394</v>
      </c>
      <c r="AT458" t="s">
        <v>337</v>
      </c>
      <c r="AU458" t="s">
        <v>76</v>
      </c>
      <c r="AV458" t="s">
        <v>399</v>
      </c>
      <c r="AW458" t="s">
        <v>101</v>
      </c>
      <c r="AX458" t="s">
        <v>400</v>
      </c>
      <c r="AY458" t="s">
        <v>401</v>
      </c>
      <c r="AZ458" t="s">
        <v>402</v>
      </c>
      <c r="BA458" t="s">
        <v>1</v>
      </c>
      <c r="BB458" t="s">
        <v>1</v>
      </c>
      <c r="BD458" s="8" t="s">
        <v>1746</v>
      </c>
    </row>
    <row r="459" spans="1:56" x14ac:dyDescent="0.2">
      <c r="A459" t="s">
        <v>688</v>
      </c>
      <c r="D459" s="8" t="s">
        <v>2029</v>
      </c>
      <c r="G459" t="s">
        <v>1392</v>
      </c>
      <c r="H459" s="19" t="s">
        <v>1906</v>
      </c>
      <c r="I459" s="8" t="s">
        <v>2028</v>
      </c>
      <c r="L459" t="s">
        <v>2033</v>
      </c>
      <c r="P459" t="s">
        <v>905</v>
      </c>
      <c r="Q459" t="s">
        <v>1081</v>
      </c>
      <c r="AC459" s="8"/>
      <c r="AD459" s="8"/>
    </row>
    <row r="460" spans="1:56" x14ac:dyDescent="0.2">
      <c r="A460" t="s">
        <v>688</v>
      </c>
      <c r="G460" t="s">
        <v>1392</v>
      </c>
      <c r="H460" s="19" t="s">
        <v>1906</v>
      </c>
      <c r="I460" s="8" t="s">
        <v>2029</v>
      </c>
      <c r="L460" t="s">
        <v>2032</v>
      </c>
      <c r="AC460" s="8"/>
      <c r="AD460" s="8"/>
    </row>
    <row r="461" spans="1:56" x14ac:dyDescent="0.2">
      <c r="A461" t="s">
        <v>688</v>
      </c>
      <c r="G461" t="s">
        <v>1344</v>
      </c>
      <c r="H461" s="14" t="s">
        <v>1553</v>
      </c>
      <c r="I461" s="8" t="s">
        <v>2041</v>
      </c>
      <c r="J461">
        <v>36</v>
      </c>
      <c r="K461" t="s">
        <v>986</v>
      </c>
      <c r="L461" s="8" t="s">
        <v>2041</v>
      </c>
      <c r="AC461" s="8"/>
      <c r="AD461" s="8"/>
    </row>
    <row r="462" spans="1:56" x14ac:dyDescent="0.2">
      <c r="A462" t="s">
        <v>688</v>
      </c>
      <c r="G462" t="s">
        <v>1129</v>
      </c>
      <c r="H462" s="19" t="s">
        <v>2049</v>
      </c>
      <c r="I462" s="8" t="s">
        <v>2048</v>
      </c>
      <c r="J462">
        <v>25</v>
      </c>
      <c r="K462" s="8" t="s">
        <v>2051</v>
      </c>
    </row>
    <row r="463" spans="1:56" x14ac:dyDescent="0.2">
      <c r="A463" t="s">
        <v>688</v>
      </c>
      <c r="G463" t="s">
        <v>1138</v>
      </c>
      <c r="H463" t="s">
        <v>1345</v>
      </c>
      <c r="I463" t="s">
        <v>2098</v>
      </c>
    </row>
    <row r="464" spans="1:56" x14ac:dyDescent="0.2">
      <c r="A464">
        <v>489042</v>
      </c>
      <c r="B464" t="str">
        <f>IF(OR($A458=$A464,ISBLANK($A464)),"",IF(ISERR(SEARCH("cell-based",E464)),IF(AND(ISERR(SEARCH("biochem",E464)),ISERR(SEARCH("protein",E464)),ISERR(SEARCH("nucleic",E464))),"",IF(ISERR(SEARCH("target",G464)),"Define a Target component","")),IF(ISERR(SEARCH("cell",G464)),"Define a Cell component",""))&amp;IF(ISERR(SEARCH("small-molecule",E464)),IF(ISBLANK(K464), "Need a Detector Role",""),"")&amp;IF(ISERR(SEARCH("fluorescence",L464)),"",IF(ISBLANK(S464), "Need Emission",IF(ISBLANK(R464), "Need Excitation","")))&amp;IF(ISERR(SEARCH("absorbance",L464)),"",IF(ISBLANK(T464), "Need Absorbance","")))</f>
        <v>Need a Detector Role</v>
      </c>
      <c r="C464" t="s">
        <v>840</v>
      </c>
      <c r="D464" s="8" t="s">
        <v>2063</v>
      </c>
      <c r="E464" t="s">
        <v>931</v>
      </c>
      <c r="F464" t="s">
        <v>1395</v>
      </c>
      <c r="G464" t="s">
        <v>1400</v>
      </c>
      <c r="H464" t="s">
        <v>1463</v>
      </c>
      <c r="I464" s="8" t="s">
        <v>2060</v>
      </c>
      <c r="L464" s="8" t="s">
        <v>2061</v>
      </c>
      <c r="M464" t="s">
        <v>1224</v>
      </c>
      <c r="N464" s="8" t="s">
        <v>2061</v>
      </c>
      <c r="O464" t="s">
        <v>886</v>
      </c>
      <c r="P464" t="s">
        <v>1428</v>
      </c>
      <c r="Q464" s="8" t="s">
        <v>2062</v>
      </c>
      <c r="R464" t="s">
        <v>870</v>
      </c>
      <c r="S464" t="s">
        <v>975</v>
      </c>
      <c r="T464" t="s">
        <v>890</v>
      </c>
      <c r="U464" t="s">
        <v>1071</v>
      </c>
      <c r="X464">
        <v>595</v>
      </c>
      <c r="AC464" s="8" t="s">
        <v>2052</v>
      </c>
      <c r="AD464" s="8" t="s">
        <v>1955</v>
      </c>
      <c r="AE464" t="s">
        <v>840</v>
      </c>
      <c r="AF464" t="s">
        <v>876</v>
      </c>
      <c r="AG464" t="s">
        <v>1051</v>
      </c>
      <c r="AH464">
        <v>9</v>
      </c>
      <c r="AI464">
        <v>1</v>
      </c>
      <c r="AJ464" t="s">
        <v>493</v>
      </c>
      <c r="AK464" t="s">
        <v>559</v>
      </c>
      <c r="AL464" t="s">
        <v>111</v>
      </c>
      <c r="AM464" t="s">
        <v>141</v>
      </c>
      <c r="AN464" t="s">
        <v>77</v>
      </c>
      <c r="AO464" t="s">
        <v>335</v>
      </c>
      <c r="AP464" t="s">
        <v>289</v>
      </c>
      <c r="AQ464" t="s">
        <v>235</v>
      </c>
      <c r="AR464" t="s">
        <v>321</v>
      </c>
      <c r="AS464" t="s">
        <v>373</v>
      </c>
      <c r="AT464" t="s">
        <v>76</v>
      </c>
      <c r="AU464" t="s">
        <v>323</v>
      </c>
      <c r="AV464" t="s">
        <v>496</v>
      </c>
      <c r="AW464" t="s">
        <v>497</v>
      </c>
      <c r="AX464" t="s">
        <v>498</v>
      </c>
      <c r="AY464" t="s">
        <v>560</v>
      </c>
      <c r="AZ464" t="s">
        <v>500</v>
      </c>
      <c r="BA464" t="s">
        <v>1</v>
      </c>
      <c r="BB464" t="s">
        <v>1</v>
      </c>
      <c r="BD464" s="8" t="s">
        <v>1746</v>
      </c>
    </row>
    <row r="465" spans="1:56" x14ac:dyDescent="0.2">
      <c r="A465" t="s">
        <v>640</v>
      </c>
      <c r="B465" t="str">
        <f>IF(OR($A464=$A465,ISBLANK($A465)),"",IF(ISERR(SEARCH("cell-based",E465)),IF(AND(ISERR(SEARCH("biochem",E465)),ISERR(SEARCH("protein",E465)),ISERR(SEARCH("nucleic",E465))),"",IF(ISERR(SEARCH("target",G465)),"Define a Target component","")),IF(ISERR(SEARCH("cell",G465)),"Define a Cell component",""))&amp;IF(ISERR(SEARCH("small-molecule",E465)),IF(ISBLANK(K465), "Need a Detector Role",""),"")&amp;IF(ISERR(SEARCH("fluorescence",L465)),"",IF(ISBLANK(S465), "Need Emission",IF(ISBLANK(R465), "Need Excitation","")))&amp;IF(ISERR(SEARCH("absorbance",L465)),"",IF(ISBLANK(T465), "Need Absorbance","")))</f>
        <v>Need a Detector Role</v>
      </c>
      <c r="C465" t="s">
        <v>840</v>
      </c>
      <c r="D465" s="8" t="s">
        <v>2063</v>
      </c>
      <c r="E465" t="s">
        <v>931</v>
      </c>
      <c r="F465" t="s">
        <v>1395</v>
      </c>
      <c r="G465" t="s">
        <v>1400</v>
      </c>
      <c r="H465" t="s">
        <v>1463</v>
      </c>
      <c r="I465" s="8" t="s">
        <v>2060</v>
      </c>
      <c r="L465" s="8" t="s">
        <v>2061</v>
      </c>
      <c r="M465" t="s">
        <v>1224</v>
      </c>
      <c r="N465" s="8" t="s">
        <v>2064</v>
      </c>
      <c r="O465" t="s">
        <v>886</v>
      </c>
      <c r="P465" t="s">
        <v>887</v>
      </c>
      <c r="Q465" t="s">
        <v>940</v>
      </c>
      <c r="R465" t="s">
        <v>870</v>
      </c>
      <c r="S465" t="s">
        <v>975</v>
      </c>
      <c r="T465" t="s">
        <v>890</v>
      </c>
      <c r="U465" t="s">
        <v>1071</v>
      </c>
      <c r="V465">
        <v>488</v>
      </c>
      <c r="W465">
        <v>613</v>
      </c>
      <c r="Y465" t="s">
        <v>1554</v>
      </c>
      <c r="Z465" s="8" t="s">
        <v>1693</v>
      </c>
      <c r="AA465">
        <v>60</v>
      </c>
      <c r="AB465" t="s">
        <v>1039</v>
      </c>
      <c r="AC465" s="8" t="s">
        <v>2052</v>
      </c>
      <c r="AD465" s="8" t="s">
        <v>1955</v>
      </c>
      <c r="AE465" t="s">
        <v>840</v>
      </c>
      <c r="AF465" t="s">
        <v>876</v>
      </c>
      <c r="AG465" t="s">
        <v>1051</v>
      </c>
      <c r="AH465">
        <v>1</v>
      </c>
      <c r="AI465">
        <v>1</v>
      </c>
      <c r="AJ465" t="s">
        <v>493</v>
      </c>
      <c r="AK465" t="s">
        <v>559</v>
      </c>
      <c r="AL465" t="s">
        <v>111</v>
      </c>
      <c r="AM465" t="s">
        <v>141</v>
      </c>
      <c r="AN465" t="s">
        <v>77</v>
      </c>
      <c r="AO465" t="s">
        <v>335</v>
      </c>
      <c r="AP465" t="s">
        <v>289</v>
      </c>
      <c r="AQ465" t="s">
        <v>235</v>
      </c>
      <c r="AR465" t="s">
        <v>321</v>
      </c>
      <c r="AS465" t="s">
        <v>373</v>
      </c>
      <c r="AT465" t="s">
        <v>76</v>
      </c>
      <c r="AU465" t="s">
        <v>323</v>
      </c>
      <c r="AV465" t="s">
        <v>496</v>
      </c>
      <c r="AW465" t="s">
        <v>497</v>
      </c>
      <c r="AX465" t="s">
        <v>498</v>
      </c>
      <c r="AY465" t="s">
        <v>560</v>
      </c>
      <c r="AZ465" t="s">
        <v>500</v>
      </c>
      <c r="BA465" t="s">
        <v>1</v>
      </c>
      <c r="BB465" t="s">
        <v>1</v>
      </c>
      <c r="BD465" s="8" t="s">
        <v>1746</v>
      </c>
    </row>
    <row r="466" spans="1:56" x14ac:dyDescent="0.2">
      <c r="A466" t="s">
        <v>640</v>
      </c>
      <c r="G466" t="s">
        <v>1305</v>
      </c>
      <c r="H466" t="s">
        <v>1553</v>
      </c>
      <c r="I466" t="s">
        <v>2059</v>
      </c>
      <c r="J466">
        <v>7</v>
      </c>
      <c r="K466" t="s">
        <v>1100</v>
      </c>
      <c r="L466" s="8" t="s">
        <v>2058</v>
      </c>
      <c r="P466" s="19" t="s">
        <v>1756</v>
      </c>
      <c r="Q466" t="s">
        <v>1081</v>
      </c>
    </row>
    <row r="467" spans="1:56" x14ac:dyDescent="0.2">
      <c r="A467">
        <v>504936</v>
      </c>
      <c r="B467" t="str">
        <f>IF(OR($A465=$A467,ISBLANK($A467)),"",IF(ISERR(SEARCH("cell-based",E467)),IF(AND(ISERR(SEARCH("biochem",E467)),ISERR(SEARCH("protein",E467)),ISERR(SEARCH("nucleic",E467))),"",IF(ISERR(SEARCH("target",G467)),"Define a Target component","")),IF(ISERR(SEARCH("cell",G467)),"Define a Cell component",""))&amp;IF(ISERR(SEARCH("small-molecule",E467)),IF(ISBLANK(K467), "Need a Detector Role",""),"")&amp;IF(ISERR(SEARCH("fluorescence",L467)),"",IF(ISBLANK(S467), "Need Emission",IF(ISBLANK(R467), "Need Excitation","")))&amp;IF(ISERR(SEARCH("absorbance",L467)),"",IF(ISBLANK(T467), "Need Absorbance","")))</f>
        <v>Need a Detector Role</v>
      </c>
      <c r="C467" t="s">
        <v>840</v>
      </c>
      <c r="D467" s="8" t="s">
        <v>2065</v>
      </c>
      <c r="E467" t="s">
        <v>931</v>
      </c>
      <c r="F467" t="s">
        <v>932</v>
      </c>
      <c r="G467" t="s">
        <v>1400</v>
      </c>
      <c r="H467" t="s">
        <v>1463</v>
      </c>
      <c r="I467" s="8" t="s">
        <v>2060</v>
      </c>
      <c r="L467" s="8" t="s">
        <v>2061</v>
      </c>
      <c r="M467" t="s">
        <v>1224</v>
      </c>
      <c r="N467" s="8" t="s">
        <v>2067</v>
      </c>
      <c r="O467" t="s">
        <v>886</v>
      </c>
      <c r="P467" t="s">
        <v>887</v>
      </c>
      <c r="Q467" t="s">
        <v>940</v>
      </c>
      <c r="R467" t="s">
        <v>870</v>
      </c>
      <c r="S467" t="s">
        <v>975</v>
      </c>
      <c r="T467" t="s">
        <v>853</v>
      </c>
      <c r="U467" t="s">
        <v>1071</v>
      </c>
      <c r="V467">
        <v>488</v>
      </c>
      <c r="W467">
        <v>530</v>
      </c>
      <c r="Y467" t="s">
        <v>1635</v>
      </c>
      <c r="Z467" s="8" t="s">
        <v>1693</v>
      </c>
      <c r="AA467">
        <v>60</v>
      </c>
      <c r="AB467" t="s">
        <v>1039</v>
      </c>
      <c r="AC467" s="8" t="s">
        <v>2052</v>
      </c>
      <c r="AD467" s="8" t="s">
        <v>1955</v>
      </c>
      <c r="AE467" t="s">
        <v>840</v>
      </c>
      <c r="AF467" t="s">
        <v>876</v>
      </c>
      <c r="AG467" t="s">
        <v>963</v>
      </c>
      <c r="AH467">
        <v>1</v>
      </c>
      <c r="AI467">
        <v>1</v>
      </c>
      <c r="AJ467" t="s">
        <v>493</v>
      </c>
      <c r="AK467" t="s">
        <v>643</v>
      </c>
      <c r="AL467" t="s">
        <v>111</v>
      </c>
      <c r="AM467" t="s">
        <v>141</v>
      </c>
      <c r="AN467" t="s">
        <v>77</v>
      </c>
      <c r="AO467" t="s">
        <v>335</v>
      </c>
      <c r="AP467" t="s">
        <v>289</v>
      </c>
      <c r="AQ467" t="s">
        <v>235</v>
      </c>
      <c r="AR467" t="s">
        <v>495</v>
      </c>
      <c r="AS467" t="s">
        <v>644</v>
      </c>
      <c r="AT467" t="s">
        <v>153</v>
      </c>
      <c r="AU467" t="s">
        <v>363</v>
      </c>
      <c r="AV467" t="s">
        <v>496</v>
      </c>
      <c r="AW467" t="s">
        <v>497</v>
      </c>
      <c r="AX467" t="s">
        <v>498</v>
      </c>
      <c r="AY467" t="s">
        <v>645</v>
      </c>
      <c r="AZ467" t="s">
        <v>500</v>
      </c>
      <c r="BA467" t="s">
        <v>1</v>
      </c>
      <c r="BB467" t="s">
        <v>1</v>
      </c>
      <c r="BD467" s="8" t="s">
        <v>1746</v>
      </c>
    </row>
    <row r="468" spans="1:56" x14ac:dyDescent="0.2">
      <c r="A468">
        <v>504936</v>
      </c>
      <c r="G468" t="s">
        <v>1138</v>
      </c>
      <c r="H468" t="s">
        <v>1345</v>
      </c>
      <c r="I468" t="s">
        <v>2066</v>
      </c>
      <c r="L468" s="8" t="s">
        <v>2067</v>
      </c>
      <c r="P468" t="s">
        <v>905</v>
      </c>
      <c r="Q468" t="s">
        <v>1081</v>
      </c>
    </row>
    <row r="469" spans="1:56" x14ac:dyDescent="0.2">
      <c r="A469">
        <v>504936</v>
      </c>
      <c r="G469" t="s">
        <v>1338</v>
      </c>
      <c r="H469" t="s">
        <v>1345</v>
      </c>
      <c r="I469" t="s">
        <v>2068</v>
      </c>
      <c r="L469" s="8" t="s">
        <v>2069</v>
      </c>
    </row>
    <row r="470" spans="1:56" x14ac:dyDescent="0.2">
      <c r="A470" t="s">
        <v>492</v>
      </c>
      <c r="B470" t="str">
        <f>IF(OR($A468=$A470,ISBLANK($A470)),"",IF(ISERR(SEARCH("cell-based",E470)),IF(AND(ISERR(SEARCH("biochem",E470)),ISERR(SEARCH("protein",E470)),ISERR(SEARCH("nucleic",E470))),"",IF(ISERR(SEARCH("target",G470)),"Define a Target component","")),IF(ISERR(SEARCH("cell",G470)),"Define a Cell component",""))&amp;IF(ISERR(SEARCH("small-molecule",E470)),IF(ISBLANK(K470), "Need a Detector Role",""),"")&amp;IF(ISERR(SEARCH("fluorescence",L470)),"",IF(ISBLANK(S470), "Need Emission",IF(ISBLANK(R470), "Need Excitation","")))&amp;IF(ISERR(SEARCH("absorbance",L470)),"",IF(ISBLANK(T470), "Need Absorbance","")))</f>
        <v>Need a Detector Role</v>
      </c>
      <c r="C470" t="s">
        <v>840</v>
      </c>
      <c r="D470" s="8" t="s">
        <v>2053</v>
      </c>
      <c r="E470" t="s">
        <v>931</v>
      </c>
      <c r="F470" t="s">
        <v>1147</v>
      </c>
      <c r="G470" t="s">
        <v>1400</v>
      </c>
      <c r="H470" t="s">
        <v>1463</v>
      </c>
      <c r="I470" s="8" t="s">
        <v>2060</v>
      </c>
      <c r="L470" s="8" t="s">
        <v>2061</v>
      </c>
      <c r="M470" t="s">
        <v>1224</v>
      </c>
      <c r="N470" s="8" t="s">
        <v>2054</v>
      </c>
      <c r="O470" t="s">
        <v>955</v>
      </c>
      <c r="P470" t="s">
        <v>887</v>
      </c>
      <c r="Q470" t="s">
        <v>940</v>
      </c>
      <c r="R470" t="s">
        <v>870</v>
      </c>
      <c r="S470" t="s">
        <v>975</v>
      </c>
      <c r="T470" t="s">
        <v>890</v>
      </c>
      <c r="U470" t="s">
        <v>1071</v>
      </c>
      <c r="V470">
        <v>488</v>
      </c>
      <c r="W470">
        <v>613</v>
      </c>
      <c r="Y470" t="s">
        <v>1635</v>
      </c>
      <c r="Z470" s="8" t="s">
        <v>1697</v>
      </c>
      <c r="AA470">
        <v>65</v>
      </c>
      <c r="AB470" t="s">
        <v>1039</v>
      </c>
      <c r="AC470" s="8" t="s">
        <v>2052</v>
      </c>
      <c r="AD470" s="8" t="s">
        <v>1955</v>
      </c>
      <c r="AE470" t="s">
        <v>840</v>
      </c>
      <c r="AF470" t="s">
        <v>876</v>
      </c>
      <c r="AG470" t="s">
        <v>895</v>
      </c>
      <c r="AH470">
        <v>1</v>
      </c>
      <c r="AI470">
        <v>1</v>
      </c>
      <c r="AJ470" t="s">
        <v>493</v>
      </c>
      <c r="AK470" t="s">
        <v>494</v>
      </c>
      <c r="AL470" t="s">
        <v>75</v>
      </c>
      <c r="AM470" t="s">
        <v>141</v>
      </c>
      <c r="AN470" t="s">
        <v>77</v>
      </c>
      <c r="AO470" t="s">
        <v>335</v>
      </c>
      <c r="AP470" t="s">
        <v>289</v>
      </c>
      <c r="AQ470" t="s">
        <v>235</v>
      </c>
      <c r="AR470" t="s">
        <v>495</v>
      </c>
      <c r="AS470" t="s">
        <v>76</v>
      </c>
      <c r="AT470" t="s">
        <v>153</v>
      </c>
      <c r="AU470" t="s">
        <v>76</v>
      </c>
      <c r="AV470" t="s">
        <v>496</v>
      </c>
      <c r="AW470" t="s">
        <v>497</v>
      </c>
      <c r="AX470" t="s">
        <v>498</v>
      </c>
      <c r="AY470" t="s">
        <v>499</v>
      </c>
      <c r="AZ470" t="s">
        <v>500</v>
      </c>
      <c r="BA470" t="s">
        <v>1</v>
      </c>
      <c r="BB470" t="s">
        <v>1</v>
      </c>
      <c r="BD470" s="8" t="s">
        <v>1746</v>
      </c>
    </row>
    <row r="471" spans="1:56" x14ac:dyDescent="0.2">
      <c r="A471" t="s">
        <v>492</v>
      </c>
      <c r="G471" t="s">
        <v>1138</v>
      </c>
      <c r="H471" t="s">
        <v>1345</v>
      </c>
      <c r="I471" t="s">
        <v>2056</v>
      </c>
      <c r="J471">
        <v>5</v>
      </c>
      <c r="K471" t="s">
        <v>970</v>
      </c>
      <c r="L471" s="8" t="s">
        <v>2054</v>
      </c>
      <c r="P471" t="s">
        <v>905</v>
      </c>
      <c r="Q471" t="s">
        <v>1081</v>
      </c>
      <c r="AC471" s="8"/>
      <c r="AD471" s="8"/>
    </row>
    <row r="472" spans="1:56" x14ac:dyDescent="0.2">
      <c r="A472" t="s">
        <v>492</v>
      </c>
      <c r="G472" t="s">
        <v>967</v>
      </c>
      <c r="H472" t="s">
        <v>1345</v>
      </c>
      <c r="I472" t="s">
        <v>2057</v>
      </c>
      <c r="J472">
        <v>3</v>
      </c>
      <c r="K472" t="s">
        <v>970</v>
      </c>
      <c r="L472" s="8" t="s">
        <v>2055</v>
      </c>
      <c r="AC472" s="8"/>
      <c r="AD472" s="8"/>
    </row>
    <row r="473" spans="1:56" x14ac:dyDescent="0.2">
      <c r="A473" t="s">
        <v>492</v>
      </c>
      <c r="G473" t="s">
        <v>1305</v>
      </c>
      <c r="H473" t="s">
        <v>1553</v>
      </c>
      <c r="I473" t="s">
        <v>2059</v>
      </c>
      <c r="J473">
        <v>7</v>
      </c>
      <c r="K473" t="s">
        <v>1100</v>
      </c>
      <c r="L473" s="8" t="s">
        <v>2058</v>
      </c>
      <c r="AC473" s="8"/>
      <c r="AD473" s="8"/>
    </row>
    <row r="474" spans="1:56" x14ac:dyDescent="0.2">
      <c r="A474" t="s">
        <v>501</v>
      </c>
      <c r="B474" t="str">
        <f>IF(OR($A470=$A474,ISBLANK($A474)),"",IF(ISERR(SEARCH("cell-based",E474)),IF(AND(ISERR(SEARCH("biochem",E474)),ISERR(SEARCH("protein",E474)),ISERR(SEARCH("nucleic",E474))),"",IF(ISERR(SEARCH("target",G474)),"Define a Target component","")),IF(ISERR(SEARCH("cell",G474)),"Define a Cell component",""))&amp;IF(ISERR(SEARCH("small-molecule",E474)),IF(ISBLANK(K474), "Need a Detector Role",""),"")&amp;IF(ISERR(SEARCH("fluorescence",L474)),"",IF(ISBLANK(S474), "Need Emission",IF(ISBLANK(R474), "Need Excitation","")))&amp;IF(ISERR(SEARCH("absorbance",L474)),"",IF(ISBLANK(T474), "Need Absorbance","")))</f>
        <v>Need a Detector Role</v>
      </c>
      <c r="C474" t="s">
        <v>840</v>
      </c>
      <c r="D474" s="8" t="s">
        <v>2053</v>
      </c>
      <c r="E474" t="s">
        <v>931</v>
      </c>
      <c r="F474" t="s">
        <v>1147</v>
      </c>
      <c r="G474" t="s">
        <v>1400</v>
      </c>
      <c r="H474" t="s">
        <v>1463</v>
      </c>
      <c r="I474" s="8" t="s">
        <v>2060</v>
      </c>
      <c r="L474" s="8" t="s">
        <v>2061</v>
      </c>
      <c r="M474" t="s">
        <v>1224</v>
      </c>
      <c r="N474" s="8" t="s">
        <v>2054</v>
      </c>
      <c r="O474" t="s">
        <v>955</v>
      </c>
      <c r="P474" t="s">
        <v>887</v>
      </c>
      <c r="Q474" t="s">
        <v>940</v>
      </c>
      <c r="R474" t="s">
        <v>870</v>
      </c>
      <c r="S474" t="s">
        <v>975</v>
      </c>
      <c r="T474" t="s">
        <v>890</v>
      </c>
      <c r="U474" t="s">
        <v>1071</v>
      </c>
      <c r="V474">
        <v>488</v>
      </c>
      <c r="W474">
        <v>613</v>
      </c>
      <c r="Y474" t="s">
        <v>1635</v>
      </c>
      <c r="Z474" s="8" t="s">
        <v>1697</v>
      </c>
      <c r="AA474">
        <v>65</v>
      </c>
      <c r="AB474" t="s">
        <v>1039</v>
      </c>
      <c r="AC474" s="8" t="s">
        <v>2052</v>
      </c>
      <c r="AD474" s="8" t="s">
        <v>1955</v>
      </c>
      <c r="AE474" t="s">
        <v>840</v>
      </c>
      <c r="AF474" t="s">
        <v>876</v>
      </c>
      <c r="AG474" t="s">
        <v>895</v>
      </c>
      <c r="AH474">
        <v>1</v>
      </c>
      <c r="AI474">
        <v>1</v>
      </c>
      <c r="AJ474" t="s">
        <v>493</v>
      </c>
      <c r="AK474" t="s">
        <v>494</v>
      </c>
      <c r="AL474" t="s">
        <v>75</v>
      </c>
      <c r="AM474" t="s">
        <v>141</v>
      </c>
      <c r="AN474" t="s">
        <v>77</v>
      </c>
      <c r="AO474" t="s">
        <v>335</v>
      </c>
      <c r="AP474" t="s">
        <v>289</v>
      </c>
      <c r="AQ474" t="s">
        <v>235</v>
      </c>
      <c r="AR474" t="s">
        <v>495</v>
      </c>
      <c r="AS474" t="s">
        <v>76</v>
      </c>
      <c r="AT474" t="s">
        <v>153</v>
      </c>
      <c r="AU474" t="s">
        <v>76</v>
      </c>
      <c r="AV474" t="s">
        <v>496</v>
      </c>
      <c r="AW474" t="s">
        <v>497</v>
      </c>
      <c r="AX474" t="s">
        <v>498</v>
      </c>
      <c r="AY474" t="s">
        <v>499</v>
      </c>
      <c r="AZ474" t="s">
        <v>500</v>
      </c>
      <c r="BA474" t="s">
        <v>1</v>
      </c>
      <c r="BB474" t="s">
        <v>1</v>
      </c>
      <c r="BD474" s="8" t="s">
        <v>1746</v>
      </c>
    </row>
    <row r="475" spans="1:56" x14ac:dyDescent="0.2">
      <c r="A475" t="s">
        <v>501</v>
      </c>
      <c r="G475" t="s">
        <v>1138</v>
      </c>
      <c r="H475" t="s">
        <v>1345</v>
      </c>
      <c r="I475" t="s">
        <v>2056</v>
      </c>
      <c r="J475">
        <v>5</v>
      </c>
      <c r="K475" t="s">
        <v>970</v>
      </c>
      <c r="L475" s="8" t="s">
        <v>2054</v>
      </c>
      <c r="P475" t="s">
        <v>905</v>
      </c>
      <c r="Q475" t="s">
        <v>1081</v>
      </c>
    </row>
    <row r="476" spans="1:56" x14ac:dyDescent="0.2">
      <c r="A476" t="s">
        <v>501</v>
      </c>
      <c r="G476" t="s">
        <v>967</v>
      </c>
      <c r="H476" t="s">
        <v>1345</v>
      </c>
      <c r="I476" t="s">
        <v>2057</v>
      </c>
      <c r="J476">
        <v>3</v>
      </c>
      <c r="K476" t="s">
        <v>970</v>
      </c>
      <c r="L476" s="8" t="s">
        <v>2055</v>
      </c>
    </row>
    <row r="477" spans="1:56" x14ac:dyDescent="0.2">
      <c r="A477" t="s">
        <v>501</v>
      </c>
      <c r="G477" t="s">
        <v>1305</v>
      </c>
      <c r="H477" t="s">
        <v>1553</v>
      </c>
      <c r="I477" t="s">
        <v>2059</v>
      </c>
      <c r="J477">
        <v>7</v>
      </c>
      <c r="K477" t="s">
        <v>1100</v>
      </c>
      <c r="L477" s="8" t="s">
        <v>2058</v>
      </c>
    </row>
    <row r="478" spans="1:56" x14ac:dyDescent="0.2">
      <c r="A478" t="s">
        <v>502</v>
      </c>
      <c r="B478" t="str">
        <f>IF(OR($A474=$A478,ISBLANK($A478)),"",IF(ISERR(SEARCH("cell-based",E478)),IF(AND(ISERR(SEARCH("biochem",E478)),ISERR(SEARCH("protein",E478)),ISERR(SEARCH("nucleic",E478))),"",IF(ISERR(SEARCH("target",G478)),"Define a Target component","")),IF(ISERR(SEARCH("cell",G478)),"Define a Cell component",""))&amp;IF(ISERR(SEARCH("small-molecule",E478)),IF(ISBLANK(K478), "Need a Detector Role",""),"")&amp;IF(ISERR(SEARCH("fluorescence",L478)),"",IF(ISBLANK(S478), "Need Emission",IF(ISBLANK(R478), "Need Excitation","")))&amp;IF(ISERR(SEARCH("absorbance",L478)),"",IF(ISBLANK(T478), "Need Absorbance","")))</f>
        <v>Need a Detector Role</v>
      </c>
      <c r="C478" s="8" t="s">
        <v>1759</v>
      </c>
      <c r="AC478" s="8" t="s">
        <v>2052</v>
      </c>
      <c r="AD478" s="8" t="s">
        <v>1955</v>
      </c>
      <c r="AE478" t="s">
        <v>840</v>
      </c>
      <c r="AF478" t="s">
        <v>876</v>
      </c>
      <c r="AG478" t="s">
        <v>1175</v>
      </c>
      <c r="AJ478" t="s">
        <v>493</v>
      </c>
      <c r="AK478" t="s">
        <v>494</v>
      </c>
      <c r="AL478" t="s">
        <v>75</v>
      </c>
      <c r="AM478" t="s">
        <v>141</v>
      </c>
      <c r="AN478" t="s">
        <v>77</v>
      </c>
      <c r="AO478" t="s">
        <v>335</v>
      </c>
      <c r="AP478" t="s">
        <v>289</v>
      </c>
      <c r="AQ478" t="s">
        <v>235</v>
      </c>
      <c r="AR478" t="s">
        <v>495</v>
      </c>
      <c r="AS478" t="s">
        <v>76</v>
      </c>
      <c r="AT478" t="s">
        <v>153</v>
      </c>
      <c r="AU478" t="s">
        <v>76</v>
      </c>
      <c r="AV478" t="s">
        <v>496</v>
      </c>
      <c r="AW478" t="s">
        <v>497</v>
      </c>
      <c r="AX478" t="s">
        <v>498</v>
      </c>
      <c r="AY478" t="s">
        <v>499</v>
      </c>
      <c r="AZ478" t="s">
        <v>500</v>
      </c>
      <c r="BA478" t="s">
        <v>1</v>
      </c>
      <c r="BB478" t="s">
        <v>1</v>
      </c>
      <c r="BD478" s="8" t="s">
        <v>1746</v>
      </c>
    </row>
    <row r="479" spans="1:56" x14ac:dyDescent="0.2">
      <c r="A479" t="s">
        <v>521</v>
      </c>
      <c r="B479" t="str">
        <f>IF(OR($A1920=$A479,ISBLANK($A479)),"",IF(ISERR(SEARCH("cell-based",E479)),IF(AND(ISERR(SEARCH("biochem",E479)),ISERR(SEARCH("protein",E479)),ISERR(SEARCH("nucleic",E479))),"",IF(ISERR(SEARCH("target",G479)),"Define a Target component","")),IF(ISERR(SEARCH("cell",G479)),"Define a Cell component",""))&amp;IF(ISERR(SEARCH("small-molecule",E479)),IF(ISBLANK(K479), "Need a Detector Role",""),"")&amp;IF(ISERR(SEARCH("fluorescence",L479)),"",IF(ISBLANK(S479), "Need Emission",IF(ISBLANK(R479), "Need Excitation","")))&amp;IF(ISERR(SEARCH("absorbance",L479)),"",IF(ISBLANK(T479), "Need Absorbance","")))</f>
        <v>Need a Detector Role</v>
      </c>
      <c r="C479" t="s">
        <v>1006</v>
      </c>
      <c r="E479" t="s">
        <v>931</v>
      </c>
      <c r="F479" s="19" t="s">
        <v>2268</v>
      </c>
      <c r="G479" t="s">
        <v>1400</v>
      </c>
      <c r="H479" t="s">
        <v>1463</v>
      </c>
      <c r="I479" s="8" t="s">
        <v>2060</v>
      </c>
      <c r="L479" s="8" t="s">
        <v>2061</v>
      </c>
      <c r="M479" t="s">
        <v>1224</v>
      </c>
      <c r="N479" s="8"/>
      <c r="P479" t="s">
        <v>887</v>
      </c>
      <c r="Q479" t="s">
        <v>940</v>
      </c>
      <c r="R479" t="s">
        <v>870</v>
      </c>
      <c r="S479" t="s">
        <v>975</v>
      </c>
      <c r="T479" t="s">
        <v>890</v>
      </c>
      <c r="U479" t="s">
        <v>1071</v>
      </c>
      <c r="V479">
        <v>488</v>
      </c>
      <c r="W479">
        <v>613</v>
      </c>
      <c r="Y479" t="s">
        <v>1635</v>
      </c>
      <c r="Z479" s="8" t="s">
        <v>1697</v>
      </c>
      <c r="AA479">
        <v>15</v>
      </c>
      <c r="AB479" t="s">
        <v>1039</v>
      </c>
      <c r="AC479" s="8" t="s">
        <v>2052</v>
      </c>
      <c r="AD479" s="8" t="s">
        <v>1955</v>
      </c>
      <c r="AE479" t="s">
        <v>840</v>
      </c>
      <c r="AF479" t="s">
        <v>876</v>
      </c>
      <c r="AG479" t="s">
        <v>1106</v>
      </c>
      <c r="AH479">
        <v>1</v>
      </c>
      <c r="AI479">
        <v>1</v>
      </c>
      <c r="AJ479" t="s">
        <v>493</v>
      </c>
      <c r="AK479" s="8" t="s">
        <v>2267</v>
      </c>
      <c r="AL479" t="s">
        <v>75</v>
      </c>
      <c r="AM479" t="s">
        <v>141</v>
      </c>
      <c r="AN479" t="s">
        <v>77</v>
      </c>
      <c r="AO479" t="s">
        <v>335</v>
      </c>
      <c r="AP479" t="s">
        <v>289</v>
      </c>
      <c r="AQ479" t="s">
        <v>235</v>
      </c>
      <c r="AR479" t="s">
        <v>495</v>
      </c>
      <c r="AS479" t="s">
        <v>76</v>
      </c>
      <c r="AT479" t="s">
        <v>153</v>
      </c>
      <c r="AU479" t="s">
        <v>76</v>
      </c>
      <c r="AV479" t="s">
        <v>496</v>
      </c>
      <c r="AW479" t="s">
        <v>497</v>
      </c>
      <c r="AX479" t="s">
        <v>498</v>
      </c>
      <c r="AY479" t="s">
        <v>499</v>
      </c>
      <c r="AZ479" t="s">
        <v>500</v>
      </c>
      <c r="BA479" t="s">
        <v>1</v>
      </c>
      <c r="BB479" t="s">
        <v>1</v>
      </c>
      <c r="BD479" s="8" t="s">
        <v>1746</v>
      </c>
    </row>
    <row r="480" spans="1:56" x14ac:dyDescent="0.2">
      <c r="A480" t="s">
        <v>521</v>
      </c>
      <c r="G480" t="s">
        <v>1138</v>
      </c>
      <c r="H480" t="s">
        <v>1345</v>
      </c>
      <c r="I480" t="s">
        <v>2056</v>
      </c>
      <c r="J480">
        <v>5</v>
      </c>
      <c r="K480" t="s">
        <v>970</v>
      </c>
      <c r="L480" s="8" t="s">
        <v>2054</v>
      </c>
      <c r="P480" t="s">
        <v>905</v>
      </c>
      <c r="Q480" t="s">
        <v>1081</v>
      </c>
      <c r="AC480" s="8"/>
      <c r="AD480" s="8"/>
      <c r="BD480" s="8"/>
    </row>
    <row r="481" spans="1:56" x14ac:dyDescent="0.2">
      <c r="A481" t="s">
        <v>521</v>
      </c>
      <c r="G481" t="s">
        <v>967</v>
      </c>
      <c r="H481" t="s">
        <v>1345</v>
      </c>
      <c r="I481" t="s">
        <v>2057</v>
      </c>
      <c r="J481">
        <v>3</v>
      </c>
      <c r="K481" t="s">
        <v>970</v>
      </c>
      <c r="L481" s="8" t="s">
        <v>2055</v>
      </c>
      <c r="AC481" s="8"/>
      <c r="AD481" s="8"/>
      <c r="BD481" s="8"/>
    </row>
    <row r="482" spans="1:56" x14ac:dyDescent="0.2">
      <c r="A482" t="s">
        <v>521</v>
      </c>
      <c r="G482" t="s">
        <v>1305</v>
      </c>
      <c r="H482" t="s">
        <v>1553</v>
      </c>
      <c r="I482" t="s">
        <v>2059</v>
      </c>
      <c r="J482">
        <v>7</v>
      </c>
      <c r="K482" t="s">
        <v>1100</v>
      </c>
      <c r="L482" s="8" t="s">
        <v>2058</v>
      </c>
      <c r="AC482" s="8"/>
      <c r="AD482" s="8"/>
      <c r="BD482" s="8"/>
    </row>
    <row r="483" spans="1:56" x14ac:dyDescent="0.2">
      <c r="A483" t="s">
        <v>520</v>
      </c>
      <c r="B483" t="str">
        <f>IF(OR($A478=$A483,ISBLANK($A483)),"",IF(ISERR(SEARCH("cell-based",E483)),IF(AND(ISERR(SEARCH("biochem",E483)),ISERR(SEARCH("protein",E483)),ISERR(SEARCH("nucleic",E483))),"",IF(ISERR(SEARCH("target",G483)),"Define a Target component","")),IF(ISERR(SEARCH("cell",G483)),"Define a Cell component",""))&amp;IF(ISERR(SEARCH("small-molecule",E483)),IF(ISBLANK(K483), "Need a Detector Role",""),"")&amp;IF(ISERR(SEARCH("fluorescence",L483)),"",IF(ISBLANK(S483), "Need Emission",IF(ISBLANK(R483), "Need Excitation","")))&amp;IF(ISERR(SEARCH("absorbance",L483)),"",IF(ISBLANK(T483), "Need Absorbance","")))</f>
        <v>Need a Detector Role</v>
      </c>
      <c r="C483" t="s">
        <v>840</v>
      </c>
      <c r="D483" s="8" t="s">
        <v>2053</v>
      </c>
      <c r="E483" t="s">
        <v>931</v>
      </c>
      <c r="F483" t="s">
        <v>1147</v>
      </c>
      <c r="G483" t="s">
        <v>1400</v>
      </c>
      <c r="H483" t="s">
        <v>1463</v>
      </c>
      <c r="I483" s="8" t="s">
        <v>2060</v>
      </c>
      <c r="L483" s="8" t="s">
        <v>2061</v>
      </c>
      <c r="M483" t="s">
        <v>1224</v>
      </c>
      <c r="N483" s="8" t="s">
        <v>2054</v>
      </c>
      <c r="O483" t="s">
        <v>955</v>
      </c>
      <c r="P483" t="s">
        <v>887</v>
      </c>
      <c r="Q483" t="s">
        <v>940</v>
      </c>
      <c r="R483" t="s">
        <v>870</v>
      </c>
      <c r="S483" t="s">
        <v>975</v>
      </c>
      <c r="T483" t="s">
        <v>890</v>
      </c>
      <c r="U483" t="s">
        <v>1071</v>
      </c>
      <c r="V483">
        <v>488</v>
      </c>
      <c r="W483">
        <v>613</v>
      </c>
      <c r="Y483" t="s">
        <v>1635</v>
      </c>
      <c r="Z483" s="8" t="s">
        <v>1697</v>
      </c>
      <c r="AA483">
        <v>65</v>
      </c>
      <c r="AB483" t="s">
        <v>1039</v>
      </c>
      <c r="AC483" s="8" t="s">
        <v>2052</v>
      </c>
      <c r="AD483" s="8" t="s">
        <v>1955</v>
      </c>
      <c r="AE483" t="s">
        <v>840</v>
      </c>
      <c r="AF483" t="s">
        <v>876</v>
      </c>
      <c r="AG483" t="s">
        <v>858</v>
      </c>
      <c r="AH483">
        <v>1</v>
      </c>
      <c r="AI483">
        <v>1</v>
      </c>
      <c r="AJ483" t="s">
        <v>493</v>
      </c>
      <c r="AK483" t="s">
        <v>494</v>
      </c>
      <c r="AL483" t="s">
        <v>75</v>
      </c>
      <c r="AM483" t="s">
        <v>141</v>
      </c>
      <c r="AN483" t="s">
        <v>77</v>
      </c>
      <c r="AO483" t="s">
        <v>335</v>
      </c>
      <c r="AP483" t="s">
        <v>289</v>
      </c>
      <c r="AQ483" t="s">
        <v>235</v>
      </c>
      <c r="AR483" t="s">
        <v>495</v>
      </c>
      <c r="AS483" t="s">
        <v>76</v>
      </c>
      <c r="AT483" t="s">
        <v>153</v>
      </c>
      <c r="AU483" t="s">
        <v>76</v>
      </c>
      <c r="AV483" t="s">
        <v>496</v>
      </c>
      <c r="AW483" t="s">
        <v>497</v>
      </c>
      <c r="AX483" t="s">
        <v>498</v>
      </c>
      <c r="AY483" t="s">
        <v>499</v>
      </c>
      <c r="AZ483" t="s">
        <v>500</v>
      </c>
      <c r="BA483" t="s">
        <v>1</v>
      </c>
      <c r="BB483" t="s">
        <v>1</v>
      </c>
      <c r="BD483" s="8" t="s">
        <v>1746</v>
      </c>
    </row>
    <row r="484" spans="1:56" x14ac:dyDescent="0.2">
      <c r="A484" t="s">
        <v>520</v>
      </c>
      <c r="G484" t="s">
        <v>1138</v>
      </c>
      <c r="H484" t="s">
        <v>1345</v>
      </c>
      <c r="I484" t="s">
        <v>2056</v>
      </c>
      <c r="J484">
        <v>5</v>
      </c>
      <c r="K484" t="s">
        <v>970</v>
      </c>
      <c r="L484" s="8" t="s">
        <v>2054</v>
      </c>
      <c r="P484" t="s">
        <v>905</v>
      </c>
      <c r="Q484" t="s">
        <v>1081</v>
      </c>
    </row>
    <row r="485" spans="1:56" x14ac:dyDescent="0.2">
      <c r="A485" t="s">
        <v>520</v>
      </c>
      <c r="G485" t="s">
        <v>967</v>
      </c>
      <c r="H485" t="s">
        <v>1345</v>
      </c>
      <c r="I485" t="s">
        <v>2057</v>
      </c>
      <c r="J485">
        <v>3</v>
      </c>
      <c r="K485" t="s">
        <v>970</v>
      </c>
      <c r="L485" s="8" t="s">
        <v>2055</v>
      </c>
    </row>
    <row r="486" spans="1:56" x14ac:dyDescent="0.2">
      <c r="A486" t="s">
        <v>522</v>
      </c>
      <c r="B486" t="str">
        <f>IF(OR($A483=$A486,ISBLANK($A486)),"",IF(ISERR(SEARCH("cell-based",E486)),IF(AND(ISERR(SEARCH("biochem",E486)),ISERR(SEARCH("protein",E486)),ISERR(SEARCH("nucleic",E486))),"",IF(ISERR(SEARCH("target",G486)),"Define a Target component","")),IF(ISERR(SEARCH("cell",G486)),"Define a Cell component",""))&amp;IF(ISERR(SEARCH("small-molecule",E486)),IF(ISBLANK(K486), "Need a Detector Role",""),"")&amp;IF(ISERR(SEARCH("fluorescence",L486)),"",IF(ISBLANK(S486), "Need Emission",IF(ISBLANK(R486), "Need Excitation","")))&amp;IF(ISERR(SEARCH("absorbance",L486)),"",IF(ISBLANK(T486), "Need Absorbance","")))</f>
        <v>Need a Detector Role</v>
      </c>
      <c r="C486" t="s">
        <v>840</v>
      </c>
      <c r="D486" s="8" t="s">
        <v>2053</v>
      </c>
      <c r="E486" t="s">
        <v>931</v>
      </c>
      <c r="F486" t="s">
        <v>1147</v>
      </c>
      <c r="G486" t="s">
        <v>1400</v>
      </c>
      <c r="H486" t="s">
        <v>1463</v>
      </c>
      <c r="I486" s="8" t="s">
        <v>2060</v>
      </c>
      <c r="L486" s="8" t="s">
        <v>2061</v>
      </c>
      <c r="M486" t="s">
        <v>1224</v>
      </c>
      <c r="N486" s="8" t="s">
        <v>2054</v>
      </c>
      <c r="O486" t="s">
        <v>955</v>
      </c>
      <c r="P486" t="s">
        <v>887</v>
      </c>
      <c r="Q486" t="s">
        <v>940</v>
      </c>
      <c r="R486" t="s">
        <v>870</v>
      </c>
      <c r="S486" t="s">
        <v>975</v>
      </c>
      <c r="T486" t="s">
        <v>890</v>
      </c>
      <c r="U486" t="s">
        <v>1071</v>
      </c>
      <c r="V486">
        <v>488</v>
      </c>
      <c r="W486">
        <v>613</v>
      </c>
      <c r="Y486" t="s">
        <v>1614</v>
      </c>
      <c r="Z486" s="8" t="s">
        <v>1697</v>
      </c>
      <c r="AA486">
        <v>30</v>
      </c>
      <c r="AB486" t="s">
        <v>1348</v>
      </c>
      <c r="AC486" s="8" t="s">
        <v>2052</v>
      </c>
      <c r="AD486" s="8" t="s">
        <v>1955</v>
      </c>
      <c r="AE486" t="s">
        <v>840</v>
      </c>
      <c r="AF486" t="s">
        <v>876</v>
      </c>
      <c r="AG486" t="s">
        <v>858</v>
      </c>
      <c r="AH486">
        <v>9</v>
      </c>
      <c r="AI486">
        <v>1</v>
      </c>
      <c r="AJ486" t="s">
        <v>493</v>
      </c>
      <c r="AK486" t="s">
        <v>494</v>
      </c>
      <c r="AL486" t="s">
        <v>75</v>
      </c>
      <c r="AM486" t="s">
        <v>141</v>
      </c>
      <c r="AN486" t="s">
        <v>77</v>
      </c>
      <c r="AO486" t="s">
        <v>335</v>
      </c>
      <c r="AP486" t="s">
        <v>289</v>
      </c>
      <c r="AQ486" t="s">
        <v>235</v>
      </c>
      <c r="AR486" t="s">
        <v>495</v>
      </c>
      <c r="AS486" t="s">
        <v>76</v>
      </c>
      <c r="AT486" t="s">
        <v>153</v>
      </c>
      <c r="AU486" t="s">
        <v>76</v>
      </c>
      <c r="AV486" t="s">
        <v>496</v>
      </c>
      <c r="AW486" t="s">
        <v>497</v>
      </c>
      <c r="AX486" t="s">
        <v>498</v>
      </c>
      <c r="AY486" t="s">
        <v>499</v>
      </c>
      <c r="AZ486" t="s">
        <v>500</v>
      </c>
      <c r="BA486" t="s">
        <v>1</v>
      </c>
      <c r="BB486" t="s">
        <v>1</v>
      </c>
      <c r="BD486" s="8" t="s">
        <v>1746</v>
      </c>
    </row>
    <row r="487" spans="1:56" x14ac:dyDescent="0.2">
      <c r="A487" t="s">
        <v>522</v>
      </c>
      <c r="G487" t="s">
        <v>1138</v>
      </c>
      <c r="H487" t="s">
        <v>1345</v>
      </c>
      <c r="I487" t="s">
        <v>2056</v>
      </c>
      <c r="J487">
        <v>5</v>
      </c>
      <c r="K487" t="s">
        <v>970</v>
      </c>
      <c r="L487" s="8" t="s">
        <v>2054</v>
      </c>
      <c r="P487" t="s">
        <v>905</v>
      </c>
      <c r="Q487" t="s">
        <v>1081</v>
      </c>
    </row>
    <row r="488" spans="1:56" x14ac:dyDescent="0.2">
      <c r="A488" t="s">
        <v>522</v>
      </c>
      <c r="G488" t="s">
        <v>967</v>
      </c>
      <c r="H488" t="s">
        <v>1345</v>
      </c>
      <c r="I488" t="s">
        <v>2057</v>
      </c>
      <c r="J488">
        <v>3</v>
      </c>
      <c r="K488" t="s">
        <v>970</v>
      </c>
      <c r="L488" s="8" t="s">
        <v>2055</v>
      </c>
    </row>
    <row r="489" spans="1:56" x14ac:dyDescent="0.2">
      <c r="A489" t="s">
        <v>522</v>
      </c>
      <c r="G489" t="s">
        <v>1305</v>
      </c>
      <c r="H489" t="s">
        <v>1553</v>
      </c>
      <c r="I489" t="s">
        <v>2059</v>
      </c>
      <c r="J489">
        <v>7</v>
      </c>
      <c r="K489" t="s">
        <v>1100</v>
      </c>
      <c r="L489" s="8" t="s">
        <v>2058</v>
      </c>
    </row>
    <row r="490" spans="1:56" x14ac:dyDescent="0.2">
      <c r="A490" t="s">
        <v>641</v>
      </c>
      <c r="B490" t="str">
        <f>IF(OR($A486=$A490,ISBLANK($A490)),"",IF(ISERR(SEARCH("cell-based",E490)),IF(AND(ISERR(SEARCH("biochem",E490)),ISERR(SEARCH("protein",E490)),ISERR(SEARCH("nucleic",E490))),"",IF(ISERR(SEARCH("target",G490)),"Define a Target component","")),IF(ISERR(SEARCH("cell",G490)),"Define a Cell component",""))&amp;IF(ISERR(SEARCH("small-molecule",E490)),IF(ISBLANK(K490), "Need a Detector Role",""),"")&amp;IF(ISERR(SEARCH("fluorescence",L490)),"",IF(ISBLANK(S490), "Need Emission",IF(ISBLANK(R490), "Need Excitation","")))&amp;IF(ISERR(SEARCH("absorbance",L490)),"",IF(ISBLANK(T490), "Need Absorbance","")))</f>
        <v>Need a Detector Role</v>
      </c>
      <c r="C490" t="s">
        <v>840</v>
      </c>
      <c r="D490" s="8" t="s">
        <v>2053</v>
      </c>
      <c r="E490" t="s">
        <v>931</v>
      </c>
      <c r="F490" t="s">
        <v>1147</v>
      </c>
      <c r="G490" t="s">
        <v>1400</v>
      </c>
      <c r="H490" t="s">
        <v>1463</v>
      </c>
      <c r="I490" s="8" t="s">
        <v>2060</v>
      </c>
      <c r="L490" s="8" t="s">
        <v>2061</v>
      </c>
      <c r="M490" t="s">
        <v>1224</v>
      </c>
      <c r="N490" s="8" t="s">
        <v>2054</v>
      </c>
      <c r="O490" t="s">
        <v>955</v>
      </c>
      <c r="P490" t="s">
        <v>887</v>
      </c>
      <c r="Q490" t="s">
        <v>940</v>
      </c>
      <c r="R490" t="s">
        <v>870</v>
      </c>
      <c r="S490" t="s">
        <v>975</v>
      </c>
      <c r="T490" t="s">
        <v>890</v>
      </c>
      <c r="U490" t="s">
        <v>1071</v>
      </c>
      <c r="V490">
        <v>488</v>
      </c>
      <c r="W490">
        <v>613</v>
      </c>
      <c r="Y490" t="s">
        <v>1614</v>
      </c>
      <c r="Z490" s="8" t="s">
        <v>1697</v>
      </c>
      <c r="AA490">
        <v>10</v>
      </c>
      <c r="AB490" t="s">
        <v>1348</v>
      </c>
      <c r="AC490" s="8" t="s">
        <v>2052</v>
      </c>
      <c r="AD490" s="8" t="s">
        <v>1955</v>
      </c>
      <c r="AE490" t="s">
        <v>840</v>
      </c>
      <c r="AF490" t="s">
        <v>876</v>
      </c>
      <c r="AG490" t="s">
        <v>963</v>
      </c>
      <c r="AH490">
        <v>9</v>
      </c>
      <c r="AI490">
        <v>1</v>
      </c>
      <c r="AJ490" t="s">
        <v>493</v>
      </c>
      <c r="AK490" t="s">
        <v>494</v>
      </c>
      <c r="AL490" t="s">
        <v>75</v>
      </c>
      <c r="AM490" t="s">
        <v>141</v>
      </c>
      <c r="AN490" t="s">
        <v>77</v>
      </c>
      <c r="AO490" t="s">
        <v>335</v>
      </c>
      <c r="AP490" t="s">
        <v>289</v>
      </c>
      <c r="AQ490" t="s">
        <v>235</v>
      </c>
      <c r="AR490" t="s">
        <v>495</v>
      </c>
      <c r="AS490" t="s">
        <v>76</v>
      </c>
      <c r="AT490" t="s">
        <v>153</v>
      </c>
      <c r="AU490" t="s">
        <v>76</v>
      </c>
      <c r="AV490" t="s">
        <v>496</v>
      </c>
      <c r="AW490" t="s">
        <v>497</v>
      </c>
      <c r="AX490" t="s">
        <v>498</v>
      </c>
      <c r="AY490" t="s">
        <v>499</v>
      </c>
      <c r="AZ490" t="s">
        <v>500</v>
      </c>
      <c r="BA490" t="s">
        <v>1</v>
      </c>
      <c r="BB490" t="s">
        <v>1</v>
      </c>
      <c r="BD490" s="8" t="s">
        <v>1746</v>
      </c>
    </row>
    <row r="491" spans="1:56" x14ac:dyDescent="0.2">
      <c r="A491" t="s">
        <v>641</v>
      </c>
      <c r="G491" t="s">
        <v>1138</v>
      </c>
      <c r="H491" t="s">
        <v>1345</v>
      </c>
      <c r="I491" t="s">
        <v>2056</v>
      </c>
      <c r="J491">
        <v>5</v>
      </c>
      <c r="K491" t="s">
        <v>970</v>
      </c>
      <c r="L491" s="8" t="s">
        <v>2054</v>
      </c>
      <c r="P491" t="s">
        <v>905</v>
      </c>
      <c r="Q491" t="s">
        <v>1081</v>
      </c>
    </row>
    <row r="492" spans="1:56" x14ac:dyDescent="0.2">
      <c r="A492" t="s">
        <v>641</v>
      </c>
      <c r="G492" t="s">
        <v>967</v>
      </c>
      <c r="H492" t="s">
        <v>1345</v>
      </c>
      <c r="I492" t="s">
        <v>2057</v>
      </c>
      <c r="J492">
        <v>3</v>
      </c>
      <c r="K492" t="s">
        <v>970</v>
      </c>
      <c r="L492" s="8" t="s">
        <v>2055</v>
      </c>
    </row>
    <row r="493" spans="1:56" x14ac:dyDescent="0.2">
      <c r="A493" t="s">
        <v>641</v>
      </c>
      <c r="G493" t="s">
        <v>1305</v>
      </c>
      <c r="H493" t="s">
        <v>1553</v>
      </c>
      <c r="I493" t="s">
        <v>2059</v>
      </c>
      <c r="J493">
        <v>7</v>
      </c>
      <c r="K493" t="s">
        <v>1100</v>
      </c>
      <c r="L493" s="8" t="s">
        <v>2058</v>
      </c>
    </row>
    <row r="494" spans="1:56" x14ac:dyDescent="0.2">
      <c r="A494" t="s">
        <v>642</v>
      </c>
      <c r="B494" t="str">
        <f>IF(OR($A490=$A494,ISBLANK($A494)),"",IF(ISERR(SEARCH("cell-based",E494)),IF(AND(ISERR(SEARCH("biochem",E494)),ISERR(SEARCH("protein",E494)),ISERR(SEARCH("nucleic",E494))),"",IF(ISERR(SEARCH("target",G494)),"Define a Target component","")),IF(ISERR(SEARCH("cell",G494)),"Define a Cell component",""))&amp;IF(ISERR(SEARCH("small-molecule",E494)),IF(ISBLANK(K494), "Need a Detector Role",""),"")&amp;IF(ISERR(SEARCH("fluorescence",L494)),"",IF(ISBLANK(S494), "Need Emission",IF(ISBLANK(R494), "Need Excitation","")))&amp;IF(ISERR(SEARCH("absorbance",L494)),"",IF(ISBLANK(T494), "Need Absorbance","")))</f>
        <v>Need a Detector Role</v>
      </c>
      <c r="C494" t="s">
        <v>840</v>
      </c>
      <c r="D494" s="8" t="s">
        <v>2053</v>
      </c>
      <c r="E494" t="s">
        <v>931</v>
      </c>
      <c r="F494" t="s">
        <v>1147</v>
      </c>
      <c r="G494" t="s">
        <v>1400</v>
      </c>
      <c r="H494" t="s">
        <v>1463</v>
      </c>
      <c r="I494" s="8" t="s">
        <v>2060</v>
      </c>
      <c r="L494" s="8" t="s">
        <v>2061</v>
      </c>
      <c r="M494" t="s">
        <v>1224</v>
      </c>
      <c r="N494" s="8" t="s">
        <v>2054</v>
      </c>
      <c r="O494" t="s">
        <v>955</v>
      </c>
      <c r="P494" t="s">
        <v>887</v>
      </c>
      <c r="Q494" t="s">
        <v>940</v>
      </c>
      <c r="R494" t="s">
        <v>870</v>
      </c>
      <c r="S494" t="s">
        <v>975</v>
      </c>
      <c r="T494" t="s">
        <v>890</v>
      </c>
      <c r="U494" t="s">
        <v>1071</v>
      </c>
      <c r="V494">
        <v>488</v>
      </c>
      <c r="W494">
        <v>613</v>
      </c>
      <c r="Y494" t="s">
        <v>1614</v>
      </c>
      <c r="Z494" s="8" t="s">
        <v>1697</v>
      </c>
      <c r="AA494">
        <v>50</v>
      </c>
      <c r="AB494" t="s">
        <v>1348</v>
      </c>
      <c r="AC494" s="8" t="s">
        <v>2052</v>
      </c>
      <c r="AD494" s="8" t="s">
        <v>1955</v>
      </c>
      <c r="AE494" t="s">
        <v>840</v>
      </c>
      <c r="AF494" t="s">
        <v>876</v>
      </c>
      <c r="AG494" t="s">
        <v>963</v>
      </c>
      <c r="AH494">
        <v>9</v>
      </c>
      <c r="AI494">
        <v>1</v>
      </c>
      <c r="AJ494" t="s">
        <v>493</v>
      </c>
      <c r="AK494" t="s">
        <v>494</v>
      </c>
      <c r="AL494" t="s">
        <v>75</v>
      </c>
      <c r="AM494" t="s">
        <v>141</v>
      </c>
      <c r="AN494" t="s">
        <v>77</v>
      </c>
      <c r="AO494" t="s">
        <v>335</v>
      </c>
      <c r="AP494" t="s">
        <v>289</v>
      </c>
      <c r="AQ494" t="s">
        <v>235</v>
      </c>
      <c r="AR494" t="s">
        <v>495</v>
      </c>
      <c r="AS494" t="s">
        <v>76</v>
      </c>
      <c r="AT494" t="s">
        <v>153</v>
      </c>
      <c r="AU494" t="s">
        <v>76</v>
      </c>
      <c r="AV494" t="s">
        <v>496</v>
      </c>
      <c r="AW494" t="s">
        <v>497</v>
      </c>
      <c r="AX494" t="s">
        <v>498</v>
      </c>
      <c r="AY494" t="s">
        <v>499</v>
      </c>
      <c r="AZ494" t="s">
        <v>500</v>
      </c>
      <c r="BA494" t="s">
        <v>1</v>
      </c>
      <c r="BB494" t="s">
        <v>1</v>
      </c>
      <c r="BD494" s="8" t="s">
        <v>1746</v>
      </c>
    </row>
    <row r="495" spans="1:56" x14ac:dyDescent="0.2">
      <c r="A495" t="s">
        <v>642</v>
      </c>
      <c r="G495" t="s">
        <v>1138</v>
      </c>
      <c r="H495" t="s">
        <v>1345</v>
      </c>
      <c r="I495" t="s">
        <v>2056</v>
      </c>
      <c r="J495">
        <v>5</v>
      </c>
      <c r="K495" t="s">
        <v>970</v>
      </c>
      <c r="L495" s="8" t="s">
        <v>2054</v>
      </c>
      <c r="P495" t="s">
        <v>905</v>
      </c>
      <c r="Q495" t="s">
        <v>1081</v>
      </c>
    </row>
    <row r="496" spans="1:56" x14ac:dyDescent="0.2">
      <c r="A496" t="s">
        <v>642</v>
      </c>
      <c r="G496" t="s">
        <v>967</v>
      </c>
      <c r="H496" t="s">
        <v>1345</v>
      </c>
      <c r="I496" t="s">
        <v>2057</v>
      </c>
      <c r="J496">
        <v>3</v>
      </c>
      <c r="K496" t="s">
        <v>970</v>
      </c>
      <c r="L496" s="8" t="s">
        <v>2055</v>
      </c>
    </row>
    <row r="497" spans="1:58" x14ac:dyDescent="0.2">
      <c r="A497" t="s">
        <v>642</v>
      </c>
      <c r="G497" t="s">
        <v>1305</v>
      </c>
      <c r="H497" t="s">
        <v>1553</v>
      </c>
      <c r="I497" t="s">
        <v>2059</v>
      </c>
      <c r="J497">
        <v>7</v>
      </c>
      <c r="K497" t="s">
        <v>1100</v>
      </c>
      <c r="L497" s="8" t="s">
        <v>2058</v>
      </c>
    </row>
    <row r="498" spans="1:58" x14ac:dyDescent="0.2">
      <c r="A498" t="s">
        <v>279</v>
      </c>
      <c r="B498" t="str">
        <f>IF(OR($A494=$A498,ISBLANK($A498)),"",IF(ISERR(SEARCH("cell-based",E498)),IF(AND(ISERR(SEARCH("biochem",E498)),ISERR(SEARCH("protein",E498)),ISERR(SEARCH("nucleic",E498))),"",IF(ISERR(SEARCH("target",G498)),"Define a Target component","")),IF(ISERR(SEARCH("cell",G498)),"Define a Cell component",""))&amp;IF(ISERR(SEARCH("small-molecule",E498)),IF(ISBLANK(K498), "Need a Detector Role",""),"")&amp;IF(ISERR(SEARCH("fluorescence",#REF!)),"",IF(ISBLANK(S498), "Need Emission",IF(ISBLANK(R498), "Need Excitation","")))&amp;IF(ISERR(SEARCH("absorbance",#REF!)),"",IF(ISBLANK(T498), "Need Absorbance","")))</f>
        <v>Define a Target componentNeed a Detector Role</v>
      </c>
      <c r="C498" t="s">
        <v>964</v>
      </c>
      <c r="E498" t="s">
        <v>914</v>
      </c>
      <c r="F498" t="s">
        <v>880</v>
      </c>
      <c r="G498" t="s">
        <v>1097</v>
      </c>
      <c r="H498" t="s">
        <v>1536</v>
      </c>
      <c r="I498" s="8" t="s">
        <v>1701</v>
      </c>
      <c r="L498" s="8" t="s">
        <v>1702</v>
      </c>
      <c r="P498" t="s">
        <v>887</v>
      </c>
      <c r="Q498" t="s">
        <v>940</v>
      </c>
      <c r="R498" t="s">
        <v>870</v>
      </c>
      <c r="S498" t="s">
        <v>975</v>
      </c>
      <c r="T498" t="s">
        <v>908</v>
      </c>
      <c r="U498" t="s">
        <v>1071</v>
      </c>
      <c r="V498">
        <v>488</v>
      </c>
      <c r="W498">
        <v>530</v>
      </c>
      <c r="Y498" t="s">
        <v>1614</v>
      </c>
      <c r="Z498" s="8" t="s">
        <v>1697</v>
      </c>
      <c r="AA498">
        <v>10</v>
      </c>
      <c r="AB498" t="s">
        <v>1348</v>
      </c>
      <c r="AC498" s="8" t="s">
        <v>1729</v>
      </c>
      <c r="AD498" s="8" t="s">
        <v>1862</v>
      </c>
      <c r="AG498" t="s">
        <v>1062</v>
      </c>
      <c r="AH498">
        <v>9</v>
      </c>
      <c r="AI498">
        <v>1</v>
      </c>
      <c r="AJ498" t="s">
        <v>193</v>
      </c>
      <c r="AK498" t="s">
        <v>280</v>
      </c>
      <c r="AL498" t="s">
        <v>284</v>
      </c>
      <c r="AM498" t="s">
        <v>284</v>
      </c>
      <c r="AN498" t="s">
        <v>77</v>
      </c>
      <c r="AO498" t="s">
        <v>195</v>
      </c>
      <c r="AP498" t="s">
        <v>76</v>
      </c>
      <c r="AQ498" t="s">
        <v>143</v>
      </c>
      <c r="AR498" s="8" t="s">
        <v>203</v>
      </c>
      <c r="AS498" t="s">
        <v>76</v>
      </c>
      <c r="AT498" t="s">
        <v>76</v>
      </c>
      <c r="AU498" t="s">
        <v>76</v>
      </c>
      <c r="AV498" t="s">
        <v>196</v>
      </c>
      <c r="AW498" t="s">
        <v>197</v>
      </c>
      <c r="AX498" t="s">
        <v>198</v>
      </c>
      <c r="AY498" t="s">
        <v>285</v>
      </c>
      <c r="AZ498" t="s">
        <v>217</v>
      </c>
      <c r="BA498" t="s">
        <v>1</v>
      </c>
      <c r="BB498" t="s">
        <v>1</v>
      </c>
      <c r="BC498" t="s">
        <v>1700</v>
      </c>
      <c r="BD498" t="s">
        <v>1746</v>
      </c>
    </row>
    <row r="499" spans="1:58" x14ac:dyDescent="0.2">
      <c r="A499" t="s">
        <v>279</v>
      </c>
      <c r="I499" s="8"/>
      <c r="J499" s="8"/>
      <c r="P499" t="s">
        <v>905</v>
      </c>
      <c r="Q499" t="s">
        <v>1081</v>
      </c>
      <c r="Y499" t="s">
        <v>1635</v>
      </c>
      <c r="Z499" s="8" t="s">
        <v>1693</v>
      </c>
      <c r="AA499">
        <v>20</v>
      </c>
      <c r="AB499" t="s">
        <v>1039</v>
      </c>
    </row>
    <row r="500" spans="1:58" x14ac:dyDescent="0.2">
      <c r="A500" t="s">
        <v>348</v>
      </c>
      <c r="B500" t="str">
        <f>IF(OR($A498=$A500,ISBLANK($A500)),"",IF(ISERR(SEARCH("cell-based",E500)),IF(AND(ISERR(SEARCH("biochem",E500)),ISERR(SEARCH("protein",E500)),ISERR(SEARCH("nucleic",E500))),"",IF(ISERR(SEARCH("target",G500)),"Define a Target component","")),IF(ISERR(SEARCH("cell",G500)),"Define a Cell component",""))&amp;IF(ISERR(SEARCH("small-molecule",E500)),IF(ISBLANK(K500), "Need a Detector Role",""),"")&amp;IF(ISERR(SEARCH("fluorescence",L500)),"",IF(ISBLANK(S500), "Need Emission",IF(ISBLANK(R500), "Need Excitation","")))&amp;IF(ISERR(SEARCH("absorbance",L500)),"",IF(ISBLANK(T500), "Need Absorbance","")))</f>
        <v>Need a Detector Role</v>
      </c>
      <c r="AE500" t="s">
        <v>962</v>
      </c>
      <c r="AF500" t="s">
        <v>894</v>
      </c>
      <c r="AG500" t="s">
        <v>1175</v>
      </c>
      <c r="AJ500" t="s">
        <v>193</v>
      </c>
      <c r="AK500" t="s">
        <v>280</v>
      </c>
      <c r="AL500" t="s">
        <v>284</v>
      </c>
      <c r="AM500" t="s">
        <v>284</v>
      </c>
      <c r="AN500" t="s">
        <v>77</v>
      </c>
      <c r="AO500" t="s">
        <v>195</v>
      </c>
      <c r="AP500" t="s">
        <v>76</v>
      </c>
      <c r="AQ500" t="s">
        <v>76</v>
      </c>
      <c r="AR500" t="s">
        <v>76</v>
      </c>
      <c r="AS500" t="s">
        <v>76</v>
      </c>
      <c r="AT500" t="s">
        <v>76</v>
      </c>
      <c r="AU500" t="s">
        <v>76</v>
      </c>
      <c r="AV500" t="s">
        <v>196</v>
      </c>
      <c r="AW500" t="s">
        <v>197</v>
      </c>
      <c r="AX500" t="s">
        <v>198</v>
      </c>
      <c r="AY500" t="s">
        <v>285</v>
      </c>
      <c r="AZ500" t="s">
        <v>217</v>
      </c>
      <c r="BA500" t="s">
        <v>1</v>
      </c>
      <c r="BB500" t="s">
        <v>1</v>
      </c>
      <c r="BC500" t="s">
        <v>1700</v>
      </c>
    </row>
    <row r="501" spans="1:58" x14ac:dyDescent="0.2">
      <c r="A501">
        <v>504471</v>
      </c>
      <c r="B501" t="str">
        <f>IF(OR($A500=$A501,ISBLANK($A501)),"",IF(ISERR(SEARCH("cell-based",E501)),IF(AND(ISERR(SEARCH("biochem",E501)),ISERR(SEARCH("protein",E501)),ISERR(SEARCH("nucleic",E501))),"",IF(ISERR(SEARCH("target",G501)),"Define a Target component","")),IF(ISERR(SEARCH("cell",G501)),"Define a Cell component",""))&amp;IF(ISERR(SEARCH("small-molecule",E501)),IF(ISBLANK(K501), "Need a Detector Role",""),"")&amp;IF(ISERR(SEARCH("fluorescence",#REF!)),"",IF(ISBLANK(S501), "Need Emission",IF(ISBLANK(R501), "Need Excitation","")))&amp;IF(ISERR(SEARCH("absorbance",#REF!)),"",IF(ISBLANK(T501), "Need Absorbance","")))</f>
        <v>Define a Cell componentNeed a Detector Role</v>
      </c>
      <c r="C501" t="s">
        <v>840</v>
      </c>
      <c r="D501" s="8" t="s">
        <v>1728</v>
      </c>
      <c r="E501" t="s">
        <v>931</v>
      </c>
      <c r="F501" t="s">
        <v>1075</v>
      </c>
      <c r="G501" t="s">
        <v>1396</v>
      </c>
      <c r="H501" t="s">
        <v>1536</v>
      </c>
      <c r="I501" s="8" t="s">
        <v>1707</v>
      </c>
      <c r="L501" s="8" t="s">
        <v>1706</v>
      </c>
      <c r="M501" t="s">
        <v>1224</v>
      </c>
      <c r="N501" s="8" t="s">
        <v>1706</v>
      </c>
      <c r="O501" t="s">
        <v>886</v>
      </c>
      <c r="P501" t="s">
        <v>1113</v>
      </c>
      <c r="Q501" s="8" t="s">
        <v>1708</v>
      </c>
      <c r="R501" t="s">
        <v>851</v>
      </c>
      <c r="S501" t="s">
        <v>958</v>
      </c>
      <c r="U501" t="s">
        <v>1809</v>
      </c>
      <c r="V501">
        <v>488</v>
      </c>
      <c r="W501">
        <v>530</v>
      </c>
      <c r="Y501" t="s">
        <v>1554</v>
      </c>
      <c r="AC501" s="8" t="s">
        <v>1730</v>
      </c>
      <c r="AD501" t="s">
        <v>1703</v>
      </c>
      <c r="AE501" t="s">
        <v>962</v>
      </c>
      <c r="AF501" t="s">
        <v>894</v>
      </c>
      <c r="AG501" t="s">
        <v>1029</v>
      </c>
      <c r="AH501">
        <v>1</v>
      </c>
      <c r="AI501">
        <v>1</v>
      </c>
      <c r="AJ501" t="s">
        <v>371</v>
      </c>
      <c r="AK501" t="s">
        <v>583</v>
      </c>
      <c r="AL501" t="s">
        <v>111</v>
      </c>
      <c r="AM501" t="s">
        <v>141</v>
      </c>
      <c r="AN501" t="s">
        <v>77</v>
      </c>
      <c r="AO501" t="s">
        <v>142</v>
      </c>
      <c r="AP501" t="s">
        <v>289</v>
      </c>
      <c r="AQ501" t="s">
        <v>235</v>
      </c>
      <c r="AR501" t="s">
        <v>291</v>
      </c>
      <c r="AS501" t="s">
        <v>373</v>
      </c>
      <c r="AT501" t="s">
        <v>153</v>
      </c>
      <c r="AU501" t="s">
        <v>458</v>
      </c>
      <c r="AV501" t="s">
        <v>374</v>
      </c>
      <c r="AW501" t="s">
        <v>375</v>
      </c>
      <c r="AX501" t="s">
        <v>376</v>
      </c>
      <c r="AY501" t="s">
        <v>584</v>
      </c>
      <c r="AZ501" t="s">
        <v>378</v>
      </c>
      <c r="BA501" t="s">
        <v>1</v>
      </c>
      <c r="BB501" t="s">
        <v>1</v>
      </c>
      <c r="BC501" t="s">
        <v>1700</v>
      </c>
      <c r="BD501" s="8" t="s">
        <v>1746</v>
      </c>
    </row>
    <row r="502" spans="1:58" x14ac:dyDescent="0.2">
      <c r="A502" t="s">
        <v>585</v>
      </c>
      <c r="B502" t="str">
        <f>IF(OR($A501=$A502,ISBLANK($A502)),"",IF(ISERR(SEARCH("cell-based",E502)),IF(AND(ISERR(SEARCH("biochem",E502)),ISERR(SEARCH("protein",E502)),ISERR(SEARCH("nucleic",E502))),"",IF(ISERR(SEARCH("target",G502)),"Define a Target component","")),IF(ISERR(SEARCH("cell",G502)),"Define a Cell component",""))&amp;IF(ISERR(SEARCH("small-molecule",E502)),IF(ISBLANK(K502), "Need a Detector Role",""),"")&amp;IF(ISERR(SEARCH("fluorescence",#REF!)),"",IF(ISBLANK(S502), "Need Emission",IF(ISBLANK(R502), "Need Excitation","")))&amp;IF(ISERR(SEARCH("absorbance",#REF!)),"",IF(ISBLANK(T502), "Need Absorbance","")))</f>
        <v>Define a Cell componentNeed a Detector Role</v>
      </c>
      <c r="C502" t="s">
        <v>840</v>
      </c>
      <c r="D502" s="8" t="s">
        <v>1728</v>
      </c>
      <c r="E502" t="s">
        <v>931</v>
      </c>
      <c r="F502" t="s">
        <v>1075</v>
      </c>
      <c r="G502" t="s">
        <v>1396</v>
      </c>
      <c r="H502" t="s">
        <v>1536</v>
      </c>
      <c r="I502" s="11" t="s">
        <v>1710</v>
      </c>
      <c r="L502" s="8" t="s">
        <v>1709</v>
      </c>
      <c r="M502" t="s">
        <v>1224</v>
      </c>
      <c r="N502" s="8" t="s">
        <v>1709</v>
      </c>
      <c r="O502" t="s">
        <v>886</v>
      </c>
      <c r="P502" t="s">
        <v>1113</v>
      </c>
      <c r="Q502" s="8" t="s">
        <v>1708</v>
      </c>
      <c r="R502" t="s">
        <v>851</v>
      </c>
      <c r="S502" t="s">
        <v>958</v>
      </c>
      <c r="U502" t="s">
        <v>1809</v>
      </c>
      <c r="V502">
        <v>488</v>
      </c>
      <c r="W502">
        <v>530</v>
      </c>
      <c r="Y502" t="s">
        <v>1554</v>
      </c>
      <c r="AC502" s="8" t="s">
        <v>1730</v>
      </c>
      <c r="AD502" t="s">
        <v>1703</v>
      </c>
      <c r="AE502" t="s">
        <v>962</v>
      </c>
      <c r="AF502" t="s">
        <v>894</v>
      </c>
      <c r="AG502" t="s">
        <v>1029</v>
      </c>
      <c r="AH502">
        <v>1</v>
      </c>
      <c r="AI502">
        <v>1</v>
      </c>
      <c r="AJ502" t="s">
        <v>371</v>
      </c>
      <c r="AK502" t="s">
        <v>583</v>
      </c>
      <c r="AL502" t="s">
        <v>111</v>
      </c>
      <c r="AM502" t="s">
        <v>141</v>
      </c>
      <c r="AN502" t="s">
        <v>77</v>
      </c>
      <c r="AO502" t="s">
        <v>142</v>
      </c>
      <c r="AP502" t="s">
        <v>289</v>
      </c>
      <c r="AQ502" t="s">
        <v>235</v>
      </c>
      <c r="AR502" t="s">
        <v>291</v>
      </c>
      <c r="AS502" t="s">
        <v>373</v>
      </c>
      <c r="AT502" t="s">
        <v>153</v>
      </c>
      <c r="AU502" t="s">
        <v>458</v>
      </c>
      <c r="AV502" t="s">
        <v>374</v>
      </c>
      <c r="AW502" t="s">
        <v>375</v>
      </c>
      <c r="AX502" t="s">
        <v>376</v>
      </c>
      <c r="AY502" t="s">
        <v>584</v>
      </c>
      <c r="AZ502" t="s">
        <v>378</v>
      </c>
      <c r="BA502" t="s">
        <v>1</v>
      </c>
      <c r="BB502" t="s">
        <v>1</v>
      </c>
      <c r="BC502" t="s">
        <v>1700</v>
      </c>
      <c r="BD502" s="8" t="s">
        <v>1746</v>
      </c>
    </row>
    <row r="503" spans="1:58" x14ac:dyDescent="0.2">
      <c r="A503" s="12" t="s">
        <v>586</v>
      </c>
      <c r="B503" s="12" t="str">
        <f t="shared" ref="B503:B508" si="1">IF(OR($A502=$A503,ISBLANK($A503)),"",IF(ISERR(SEARCH("cell-based",E503)),IF(AND(ISERR(SEARCH("biochem",E503)),ISERR(SEARCH("protein",E503)),ISERR(SEARCH("nucleic",E503))),"",IF(ISERR(SEARCH("target",G503)),"Define a Target component","")),IF(ISERR(SEARCH("cell",G503)),"Define a Cell component",""))&amp;IF(ISERR(SEARCH("small-molecule",E503)),IF(ISBLANK(K503), "Need a Detector Role",""),"")&amp;IF(ISERR(SEARCH("fluorescence",L503)),"",IF(ISBLANK(S503), "Need Emission",IF(ISBLANK(R503), "Need Excitation","")))&amp;IF(ISERR(SEARCH("absorbance",L503)),"",IF(ISBLANK(T503), "Need Absorbance","")))</f>
        <v>Need a Detector Role</v>
      </c>
      <c r="C503" s="12"/>
      <c r="D503" s="13"/>
      <c r="E503" s="12"/>
      <c r="F503" s="12"/>
      <c r="G503" s="12"/>
      <c r="H503" s="12"/>
      <c r="I503" s="12"/>
      <c r="J503" s="12"/>
      <c r="K503" s="12"/>
      <c r="L503" s="12"/>
      <c r="M503" s="12"/>
      <c r="N503" s="13"/>
      <c r="O503" s="12"/>
      <c r="P503" s="12"/>
      <c r="Q503" s="12"/>
      <c r="R503" s="12"/>
      <c r="S503" s="12"/>
      <c r="T503" s="12"/>
      <c r="U503" s="12"/>
      <c r="V503" s="12"/>
      <c r="W503" s="12"/>
      <c r="X503" s="12"/>
      <c r="Y503" s="12"/>
      <c r="Z503" s="12"/>
      <c r="AA503" s="12"/>
      <c r="AB503" s="12"/>
      <c r="AC503" s="12"/>
      <c r="AD503" s="12"/>
      <c r="AE503" s="12"/>
      <c r="AF503" s="12"/>
      <c r="AG503" s="12"/>
      <c r="AH503" s="12"/>
      <c r="AI503" s="12"/>
      <c r="AJ503" s="12" t="s">
        <v>371</v>
      </c>
      <c r="AK503" s="12" t="s">
        <v>587</v>
      </c>
      <c r="AL503" s="12" t="s">
        <v>111</v>
      </c>
      <c r="AM503" s="12" t="s">
        <v>141</v>
      </c>
      <c r="AN503" s="12" t="s">
        <v>77</v>
      </c>
      <c r="AO503" s="12" t="s">
        <v>142</v>
      </c>
      <c r="AP503" s="12" t="s">
        <v>289</v>
      </c>
      <c r="AQ503" s="12" t="s">
        <v>235</v>
      </c>
      <c r="AR503" s="12" t="s">
        <v>291</v>
      </c>
      <c r="AS503" s="12" t="s">
        <v>373</v>
      </c>
      <c r="AT503" s="12" t="s">
        <v>153</v>
      </c>
      <c r="AU503" s="12" t="s">
        <v>458</v>
      </c>
      <c r="AV503" s="12" t="s">
        <v>374</v>
      </c>
      <c r="AW503" s="12" t="s">
        <v>375</v>
      </c>
      <c r="AX503" s="12" t="s">
        <v>376</v>
      </c>
      <c r="AY503" s="12" t="s">
        <v>588</v>
      </c>
      <c r="AZ503" s="12" t="s">
        <v>378</v>
      </c>
      <c r="BA503" s="12" t="s">
        <v>1</v>
      </c>
      <c r="BB503" s="12" t="s">
        <v>1</v>
      </c>
      <c r="BC503" s="12" t="s">
        <v>1700</v>
      </c>
      <c r="BD503" s="12"/>
      <c r="BE503" s="13" t="s">
        <v>1711</v>
      </c>
    </row>
    <row r="504" spans="1:58" x14ac:dyDescent="0.2">
      <c r="A504">
        <v>504478</v>
      </c>
      <c r="B504" t="str">
        <f>IF(OR($A503=$A504,ISBLANK($A504)),"",IF(ISERR(SEARCH("cell-based",E504)),IF(AND(ISERR(SEARCH("biochem",E504)),ISERR(SEARCH("protein",E504)),ISERR(SEARCH("nucleic",E504))),"",IF(ISERR(SEARCH("target",G504)),"Define a Target component","")),IF(ISERR(SEARCH("cell",G504)),"Define a Cell component",""))&amp;IF(ISERR(SEARCH("small-molecule",E504)),IF(ISBLANK(K504), "Need a Detector Role",""),"")&amp;IF(ISERR(SEARCH("fluorescence",#REF!)),"",IF(ISBLANK(S504), "Need Emission",IF(ISBLANK(R504), "Need Excitation","")))&amp;IF(ISERR(SEARCH("absorbance",#REF!)),"",IF(ISBLANK(T504), "Need Absorbance","")))</f>
        <v>Need a Detector Role</v>
      </c>
      <c r="C504" t="s">
        <v>840</v>
      </c>
      <c r="D504" s="8" t="s">
        <v>1727</v>
      </c>
      <c r="E504" t="s">
        <v>1052</v>
      </c>
      <c r="F504" t="s">
        <v>1364</v>
      </c>
      <c r="G504" t="s">
        <v>1396</v>
      </c>
      <c r="H504" t="s">
        <v>1535</v>
      </c>
      <c r="I504" s="11" t="s">
        <v>1712</v>
      </c>
      <c r="L504" s="8" t="s">
        <v>1713</v>
      </c>
      <c r="M504" t="s">
        <v>1224</v>
      </c>
      <c r="N504" s="8" t="s">
        <v>1714</v>
      </c>
      <c r="O504" t="s">
        <v>886</v>
      </c>
      <c r="R504" t="s">
        <v>870</v>
      </c>
      <c r="S504" t="s">
        <v>975</v>
      </c>
      <c r="Y504" t="s">
        <v>1614</v>
      </c>
      <c r="Z504" s="8" t="s">
        <v>1697</v>
      </c>
      <c r="AA504">
        <v>10</v>
      </c>
      <c r="AB504" t="s">
        <v>1348</v>
      </c>
      <c r="AC504" s="8" t="s">
        <v>1730</v>
      </c>
      <c r="AD504" t="s">
        <v>1703</v>
      </c>
      <c r="AE504" t="s">
        <v>962</v>
      </c>
      <c r="AF504" t="s">
        <v>894</v>
      </c>
      <c r="AG504" t="s">
        <v>962</v>
      </c>
      <c r="AH504">
        <v>12</v>
      </c>
      <c r="AI504">
        <v>1</v>
      </c>
      <c r="AJ504" t="s">
        <v>371</v>
      </c>
      <c r="AK504" t="s">
        <v>591</v>
      </c>
      <c r="AL504" t="s">
        <v>111</v>
      </c>
      <c r="AM504" t="s">
        <v>141</v>
      </c>
      <c r="AN504" t="s">
        <v>77</v>
      </c>
      <c r="AO504" t="s">
        <v>142</v>
      </c>
      <c r="AP504" t="s">
        <v>152</v>
      </c>
      <c r="AQ504" t="s">
        <v>290</v>
      </c>
      <c r="AR504" t="s">
        <v>291</v>
      </c>
      <c r="AS504" t="s">
        <v>373</v>
      </c>
      <c r="AT504" t="s">
        <v>592</v>
      </c>
      <c r="AU504" t="s">
        <v>458</v>
      </c>
      <c r="AV504" t="s">
        <v>374</v>
      </c>
      <c r="AW504" t="s">
        <v>375</v>
      </c>
      <c r="AX504" t="s">
        <v>376</v>
      </c>
      <c r="AY504" t="s">
        <v>593</v>
      </c>
      <c r="AZ504" t="s">
        <v>378</v>
      </c>
      <c r="BA504" t="s">
        <v>1</v>
      </c>
      <c r="BB504" t="s">
        <v>1</v>
      </c>
      <c r="BC504" t="s">
        <v>1700</v>
      </c>
      <c r="BD504" s="8" t="s">
        <v>1746</v>
      </c>
    </row>
    <row r="505" spans="1:58" x14ac:dyDescent="0.2">
      <c r="A505">
        <v>504478</v>
      </c>
      <c r="H505" t="s">
        <v>1463</v>
      </c>
      <c r="I505" s="8" t="s">
        <v>1725</v>
      </c>
      <c r="N505" s="8" t="s">
        <v>1715</v>
      </c>
      <c r="O505" t="s">
        <v>886</v>
      </c>
      <c r="AC505" s="8" t="s">
        <v>1730</v>
      </c>
      <c r="AD505" t="s">
        <v>1703</v>
      </c>
    </row>
    <row r="506" spans="1:58" s="12" customFormat="1" x14ac:dyDescent="0.2">
      <c r="A506" s="12">
        <v>504481</v>
      </c>
      <c r="B506" s="12" t="str">
        <f>IF(OR($A504=$A506,ISBLANK($A506)),"",IF(ISERR(SEARCH("cell-based",E506)),IF(AND(ISERR(SEARCH("biochem",E506)),ISERR(SEARCH("protein",E506)),ISERR(SEARCH("nucleic",E506))),"",IF(ISERR(SEARCH("target",G506)),"Define a Target component","")),IF(ISERR(SEARCH("cell",G506)),"Define a Cell component",""))&amp;IF(ISERR(SEARCH("small-molecule",E506)),IF(ISBLANK(K506), "Need a Detector Role",""),"")&amp;IF(ISERR(SEARCH("fluorescence",L506)),"",IF(ISBLANK(S506), "Need Emission",IF(ISBLANK(R506), "Need Excitation","")))&amp;IF(ISERR(SEARCH("absorbance",L506)),"",IF(ISBLANK(T506), "Need Absorbance","")))</f>
        <v>Need a Detector Role</v>
      </c>
      <c r="D506" s="13"/>
      <c r="M506" s="12" t="s">
        <v>1224</v>
      </c>
      <c r="AC506" s="13" t="s">
        <v>1730</v>
      </c>
      <c r="AJ506" s="12" t="s">
        <v>371</v>
      </c>
      <c r="AK506" s="12" t="s">
        <v>596</v>
      </c>
      <c r="AL506" s="12" t="s">
        <v>111</v>
      </c>
      <c r="AM506" s="12" t="s">
        <v>141</v>
      </c>
      <c r="AN506" s="12" t="s">
        <v>77</v>
      </c>
      <c r="AO506" s="12" t="s">
        <v>142</v>
      </c>
      <c r="AP506" s="12" t="s">
        <v>289</v>
      </c>
      <c r="AQ506" s="12" t="s">
        <v>235</v>
      </c>
      <c r="AR506" s="12" t="s">
        <v>291</v>
      </c>
      <c r="AS506" s="12" t="s">
        <v>373</v>
      </c>
      <c r="AT506" s="12" t="s">
        <v>337</v>
      </c>
      <c r="AU506" s="12" t="s">
        <v>458</v>
      </c>
      <c r="AV506" s="12" t="s">
        <v>374</v>
      </c>
      <c r="AW506" s="12" t="s">
        <v>375</v>
      </c>
      <c r="AX506" s="12" t="s">
        <v>376</v>
      </c>
      <c r="AY506" s="12" t="s">
        <v>597</v>
      </c>
      <c r="AZ506" s="12" t="s">
        <v>378</v>
      </c>
      <c r="BA506" s="12" t="s">
        <v>1</v>
      </c>
      <c r="BB506" s="12" t="s">
        <v>1</v>
      </c>
      <c r="BC506" s="12" t="s">
        <v>1700</v>
      </c>
      <c r="BE506" s="13" t="s">
        <v>1711</v>
      </c>
    </row>
    <row r="507" spans="1:58" s="12" customFormat="1" x14ac:dyDescent="0.2">
      <c r="A507" s="12">
        <v>504479</v>
      </c>
      <c r="B507" s="12" t="str">
        <f t="shared" si="1"/>
        <v>Need a Detector Role</v>
      </c>
      <c r="D507" s="13"/>
      <c r="M507" s="12" t="s">
        <v>1224</v>
      </c>
      <c r="AC507" s="13" t="s">
        <v>1730</v>
      </c>
      <c r="AJ507" s="12" t="s">
        <v>371</v>
      </c>
      <c r="AK507" s="12" t="s">
        <v>594</v>
      </c>
      <c r="AL507" s="12" t="s">
        <v>111</v>
      </c>
      <c r="AM507" s="12" t="s">
        <v>141</v>
      </c>
      <c r="AN507" s="12" t="s">
        <v>77</v>
      </c>
      <c r="AO507" s="12" t="s">
        <v>142</v>
      </c>
      <c r="AP507" s="12" t="s">
        <v>289</v>
      </c>
      <c r="AQ507" s="12" t="s">
        <v>235</v>
      </c>
      <c r="AR507" s="12" t="s">
        <v>291</v>
      </c>
      <c r="AS507" s="12" t="s">
        <v>373</v>
      </c>
      <c r="AT507" s="12" t="s">
        <v>337</v>
      </c>
      <c r="AU507" s="12" t="s">
        <v>458</v>
      </c>
      <c r="AV507" s="12" t="s">
        <v>374</v>
      </c>
      <c r="AW507" s="12" t="s">
        <v>375</v>
      </c>
      <c r="AX507" s="12" t="s">
        <v>376</v>
      </c>
      <c r="AY507" s="12" t="s">
        <v>595</v>
      </c>
      <c r="AZ507" s="12" t="s">
        <v>378</v>
      </c>
      <c r="BA507" s="12" t="s">
        <v>1</v>
      </c>
      <c r="BB507" s="12" t="s">
        <v>1</v>
      </c>
      <c r="BC507" s="12" t="s">
        <v>1700</v>
      </c>
      <c r="BE507" s="13" t="s">
        <v>1716</v>
      </c>
      <c r="BF507" s="13" t="s">
        <v>1717</v>
      </c>
    </row>
    <row r="508" spans="1:58" x14ac:dyDescent="0.2">
      <c r="A508">
        <v>504456</v>
      </c>
      <c r="B508" t="str">
        <f t="shared" si="1"/>
        <v>Need a Detector Role</v>
      </c>
      <c r="C508" t="s">
        <v>840</v>
      </c>
      <c r="D508" s="8" t="s">
        <v>1726</v>
      </c>
      <c r="E508" t="s">
        <v>931</v>
      </c>
      <c r="F508" t="s">
        <v>1407</v>
      </c>
      <c r="G508" t="s">
        <v>1400</v>
      </c>
      <c r="H508" t="s">
        <v>1463</v>
      </c>
      <c r="I508" s="8" t="s">
        <v>1725</v>
      </c>
      <c r="J508" s="8"/>
      <c r="M508" t="s">
        <v>1224</v>
      </c>
      <c r="P508" s="19" t="s">
        <v>1721</v>
      </c>
      <c r="R508" t="s">
        <v>870</v>
      </c>
      <c r="S508" t="s">
        <v>975</v>
      </c>
      <c r="T508" t="s">
        <v>872</v>
      </c>
      <c r="U508" s="19" t="s">
        <v>1722</v>
      </c>
      <c r="Y508" t="s">
        <v>1555</v>
      </c>
      <c r="AC508" s="8" t="s">
        <v>1730</v>
      </c>
      <c r="AD508" t="s">
        <v>1703</v>
      </c>
      <c r="AE508" t="s">
        <v>962</v>
      </c>
      <c r="AF508" t="s">
        <v>894</v>
      </c>
      <c r="AG508" t="s">
        <v>1051</v>
      </c>
      <c r="AH508">
        <v>3</v>
      </c>
      <c r="AI508">
        <v>1</v>
      </c>
      <c r="AJ508" t="s">
        <v>371</v>
      </c>
      <c r="AK508" t="s">
        <v>575</v>
      </c>
      <c r="AL508" t="s">
        <v>111</v>
      </c>
      <c r="AM508" t="s">
        <v>141</v>
      </c>
      <c r="AN508" t="s">
        <v>77</v>
      </c>
      <c r="AO508" t="s">
        <v>142</v>
      </c>
      <c r="AP508" t="s">
        <v>289</v>
      </c>
      <c r="AQ508" t="s">
        <v>235</v>
      </c>
      <c r="AR508" t="s">
        <v>321</v>
      </c>
      <c r="AS508" t="s">
        <v>373</v>
      </c>
      <c r="AT508" t="s">
        <v>76</v>
      </c>
      <c r="AU508" t="s">
        <v>458</v>
      </c>
      <c r="AV508" t="s">
        <v>374</v>
      </c>
      <c r="AW508" t="s">
        <v>375</v>
      </c>
      <c r="AX508" t="s">
        <v>376</v>
      </c>
      <c r="AY508" t="s">
        <v>576</v>
      </c>
      <c r="AZ508" t="s">
        <v>378</v>
      </c>
      <c r="BA508" t="s">
        <v>1</v>
      </c>
      <c r="BB508" t="s">
        <v>1</v>
      </c>
      <c r="BC508" t="s">
        <v>1700</v>
      </c>
      <c r="BD508" s="8" t="s">
        <v>1746</v>
      </c>
    </row>
    <row r="509" spans="1:58" x14ac:dyDescent="0.2">
      <c r="A509">
        <v>504456</v>
      </c>
      <c r="G509" t="s">
        <v>1400</v>
      </c>
      <c r="H509" t="s">
        <v>1463</v>
      </c>
      <c r="I509" s="8" t="s">
        <v>1719</v>
      </c>
      <c r="J509" s="8"/>
      <c r="L509" s="8" t="s">
        <v>1719</v>
      </c>
      <c r="AG509" t="s">
        <v>1146</v>
      </c>
    </row>
    <row r="510" spans="1:58" x14ac:dyDescent="0.2">
      <c r="A510">
        <v>504456</v>
      </c>
      <c r="G510" t="s">
        <v>916</v>
      </c>
      <c r="H510" t="s">
        <v>1553</v>
      </c>
      <c r="I510" s="8" t="s">
        <v>1724</v>
      </c>
      <c r="J510" s="8">
        <v>250</v>
      </c>
      <c r="K510" t="s">
        <v>986</v>
      </c>
      <c r="L510" s="8" t="s">
        <v>1718</v>
      </c>
    </row>
    <row r="511" spans="1:58" x14ac:dyDescent="0.2">
      <c r="A511">
        <v>504456</v>
      </c>
      <c r="G511" t="s">
        <v>1043</v>
      </c>
      <c r="H511" t="s">
        <v>1389</v>
      </c>
      <c r="I511" s="8" t="s">
        <v>1720</v>
      </c>
      <c r="J511" s="8"/>
    </row>
    <row r="512" spans="1:58" x14ac:dyDescent="0.2">
      <c r="A512">
        <v>2757</v>
      </c>
      <c r="B512" t="str">
        <f>IF(OR($A508=$A512,ISBLANK($A512)),"",IF(ISERR(SEARCH("cell-based",E512)),IF(AND(ISERR(SEARCH("biochem",E512)),ISERR(SEARCH("protein",E512)),ISERR(SEARCH("nucleic",E512))),"",IF(ISERR(SEARCH("target",G512)),"Define a Target component","")),IF(ISERR(SEARCH("cell",G512)),"Define a Cell component",""))&amp;IF(ISERR(SEARCH("small-molecule",E512)),IF(ISBLANK(K512), "Need a Detector Role",""),"")&amp;IF(ISERR(SEARCH("fluorescence",L512)),"",IF(ISBLANK(S512), "Need Emission",IF(ISBLANK(R512), "Need Excitation","")))&amp;IF(ISERR(SEARCH("absorbance",L512)),"",IF(ISBLANK(T512), "Need Absorbance","")))</f>
        <v>Need a Detector Role</v>
      </c>
      <c r="E512" t="s">
        <v>931</v>
      </c>
      <c r="F512" s="6" t="s">
        <v>1731</v>
      </c>
      <c r="G512" t="s">
        <v>1400</v>
      </c>
      <c r="H512" t="s">
        <v>1463</v>
      </c>
      <c r="I512" s="8" t="s">
        <v>1725</v>
      </c>
      <c r="M512" t="s">
        <v>1224</v>
      </c>
      <c r="P512" t="s">
        <v>887</v>
      </c>
      <c r="Q512" t="s">
        <v>940</v>
      </c>
      <c r="R512" t="s">
        <v>870</v>
      </c>
      <c r="S512" t="s">
        <v>975</v>
      </c>
      <c r="U512" t="s">
        <v>1071</v>
      </c>
      <c r="V512">
        <v>488</v>
      </c>
      <c r="W512">
        <v>530</v>
      </c>
      <c r="Y512" t="s">
        <v>1626</v>
      </c>
      <c r="Z512" s="8" t="s">
        <v>1693</v>
      </c>
      <c r="AA512">
        <v>25</v>
      </c>
      <c r="AB512" t="s">
        <v>2271</v>
      </c>
      <c r="AC512" s="8" t="s">
        <v>1730</v>
      </c>
      <c r="AD512" t="s">
        <v>1703</v>
      </c>
      <c r="AE512" t="s">
        <v>962</v>
      </c>
      <c r="AF512" t="s">
        <v>894</v>
      </c>
      <c r="AG512" t="s">
        <v>1106</v>
      </c>
      <c r="AH512">
        <v>10</v>
      </c>
      <c r="AI512">
        <v>1</v>
      </c>
      <c r="AJ512" t="s">
        <v>371</v>
      </c>
      <c r="AK512" t="s">
        <v>508</v>
      </c>
      <c r="AL512" t="s">
        <v>111</v>
      </c>
      <c r="AM512" t="s">
        <v>132</v>
      </c>
      <c r="AN512" t="s">
        <v>77</v>
      </c>
      <c r="AO512" t="s">
        <v>142</v>
      </c>
      <c r="AP512" t="s">
        <v>152</v>
      </c>
      <c r="AQ512" t="s">
        <v>509</v>
      </c>
      <c r="AR512" t="s">
        <v>510</v>
      </c>
      <c r="AS512" t="s">
        <v>373</v>
      </c>
      <c r="AT512" t="s">
        <v>153</v>
      </c>
      <c r="AU512" t="s">
        <v>76</v>
      </c>
      <c r="AV512" t="s">
        <v>374</v>
      </c>
      <c r="AW512" t="s">
        <v>375</v>
      </c>
      <c r="AX512" t="s">
        <v>376</v>
      </c>
      <c r="AY512" t="s">
        <v>511</v>
      </c>
      <c r="AZ512" t="s">
        <v>378</v>
      </c>
      <c r="BA512" t="s">
        <v>1</v>
      </c>
      <c r="BB512" t="s">
        <v>1</v>
      </c>
      <c r="BC512" t="s">
        <v>1700</v>
      </c>
      <c r="BD512" s="8" t="s">
        <v>1746</v>
      </c>
      <c r="BF512" s="19" t="s">
        <v>1723</v>
      </c>
    </row>
    <row r="513" spans="1:58" x14ac:dyDescent="0.2">
      <c r="A513">
        <v>2757</v>
      </c>
      <c r="F513" s="8"/>
      <c r="I513" s="8"/>
      <c r="P513" t="s">
        <v>905</v>
      </c>
      <c r="Q513" t="s">
        <v>1081</v>
      </c>
    </row>
    <row r="514" spans="1:58" x14ac:dyDescent="0.2">
      <c r="A514">
        <v>488818</v>
      </c>
      <c r="B514" t="str">
        <f>IF(OR($A512=$A514,ISBLANK($A514)),"",IF(ISERR(SEARCH("cell-based",E514)),IF(AND(ISERR(SEARCH("biochem",E514)),ISERR(SEARCH("protein",E514)),ISERR(SEARCH("nucleic",E514))),"",IF(ISERR(SEARCH("target",G514)),"Define a Target component","")),IF(ISERR(SEARCH("cell",G514)),"Define a Cell component",""))&amp;IF(ISERR(SEARCH("small-molecule",E514)),IF(ISBLANK(K514), "Need a Detector Role",""),"")&amp;IF(ISERR(SEARCH("fluorescence",L514)),"",IF(ISBLANK(S514), "Need Emission",IF(ISBLANK(R514), "Need Excitation","")))&amp;IF(ISERR(SEARCH("absorbance",L514)),"",IF(ISBLANK(T514), "Need Absorbance","")))</f>
        <v>Need a Detector Role</v>
      </c>
      <c r="E514" t="s">
        <v>931</v>
      </c>
      <c r="F514" s="6" t="s">
        <v>1731</v>
      </c>
      <c r="G514" t="s">
        <v>1400</v>
      </c>
      <c r="H514" t="s">
        <v>1463</v>
      </c>
      <c r="I514" s="8" t="s">
        <v>1725</v>
      </c>
      <c r="M514" t="s">
        <v>1224</v>
      </c>
      <c r="P514" t="s">
        <v>887</v>
      </c>
      <c r="Q514" t="s">
        <v>940</v>
      </c>
      <c r="R514" t="s">
        <v>870</v>
      </c>
      <c r="S514" t="s">
        <v>975</v>
      </c>
      <c r="U514" t="s">
        <v>1071</v>
      </c>
      <c r="V514">
        <v>488</v>
      </c>
      <c r="W514">
        <v>530</v>
      </c>
      <c r="Y514" t="s">
        <v>1626</v>
      </c>
      <c r="Z514" s="8" t="s">
        <v>1693</v>
      </c>
      <c r="AA514">
        <v>25</v>
      </c>
      <c r="AB514" t="s">
        <v>2271</v>
      </c>
      <c r="AC514" s="8" t="s">
        <v>1730</v>
      </c>
      <c r="AD514" t="s">
        <v>1703</v>
      </c>
      <c r="AE514" t="s">
        <v>962</v>
      </c>
      <c r="AF514" t="s">
        <v>894</v>
      </c>
      <c r="AG514" t="s">
        <v>1106</v>
      </c>
      <c r="AH514">
        <v>10</v>
      </c>
      <c r="AI514">
        <v>1</v>
      </c>
      <c r="AJ514" t="s">
        <v>371</v>
      </c>
      <c r="AK514" t="s">
        <v>508</v>
      </c>
      <c r="AL514" t="s">
        <v>111</v>
      </c>
      <c r="AM514" t="s">
        <v>132</v>
      </c>
      <c r="AN514" t="s">
        <v>77</v>
      </c>
      <c r="AO514" t="s">
        <v>142</v>
      </c>
      <c r="AP514" t="s">
        <v>152</v>
      </c>
      <c r="AQ514" t="s">
        <v>509</v>
      </c>
      <c r="AR514" t="s">
        <v>510</v>
      </c>
      <c r="AS514" t="s">
        <v>373</v>
      </c>
      <c r="AT514" t="s">
        <v>153</v>
      </c>
      <c r="AU514" t="s">
        <v>76</v>
      </c>
      <c r="AV514" t="s">
        <v>374</v>
      </c>
      <c r="AW514" t="s">
        <v>375</v>
      </c>
      <c r="AX514" t="s">
        <v>376</v>
      </c>
      <c r="AY514" t="s">
        <v>511</v>
      </c>
      <c r="AZ514" t="s">
        <v>378</v>
      </c>
      <c r="BA514" t="s">
        <v>1</v>
      </c>
      <c r="BB514" t="s">
        <v>1</v>
      </c>
      <c r="BC514" t="s">
        <v>1700</v>
      </c>
      <c r="BD514" s="8" t="s">
        <v>1746</v>
      </c>
      <c r="BF514" s="19" t="s">
        <v>1723</v>
      </c>
    </row>
    <row r="515" spans="1:58" x14ac:dyDescent="0.2">
      <c r="A515">
        <v>488818</v>
      </c>
      <c r="P515" t="s">
        <v>905</v>
      </c>
      <c r="Q515" t="s">
        <v>1081</v>
      </c>
      <c r="Z515" s="8"/>
      <c r="AB515" s="14"/>
      <c r="AC515" s="8"/>
      <c r="BF515" s="8"/>
    </row>
    <row r="516" spans="1:58" x14ac:dyDescent="0.2">
      <c r="A516">
        <v>488829</v>
      </c>
      <c r="B516" t="str">
        <f>IF(OR($A514=$A516,ISBLANK($A516)),"",IF(ISERR(SEARCH("cell-based",E516)),IF(AND(ISERR(SEARCH("biochem",E516)),ISERR(SEARCH("protein",E516)),ISERR(SEARCH("nucleic",E516))),"",IF(ISERR(SEARCH("target",G516)),"Define a Target component","")),IF(ISERR(SEARCH("cell",G516)),"Define a Cell component",""))&amp;IF(ISERR(SEARCH("small-molecule",E516)),IF(ISBLANK(K516), "Need a Detector Role",""),"")&amp;IF(ISERR(SEARCH("fluorescence",L516)),"",IF(ISBLANK(S516), "Need Emission",IF(ISBLANK(R516), "Need Excitation","")))&amp;IF(ISERR(SEARCH("absorbance",L516)),"",IF(ISBLANK(T516), "Need Absorbance","")))</f>
        <v>Need a Detector Role</v>
      </c>
      <c r="E516" t="s">
        <v>931</v>
      </c>
      <c r="F516" s="6" t="s">
        <v>1731</v>
      </c>
      <c r="G516" t="s">
        <v>1400</v>
      </c>
      <c r="H516" t="s">
        <v>1463</v>
      </c>
      <c r="I516" s="8" t="s">
        <v>1725</v>
      </c>
      <c r="M516" t="s">
        <v>1224</v>
      </c>
      <c r="P516" t="s">
        <v>887</v>
      </c>
      <c r="Q516" t="s">
        <v>940</v>
      </c>
      <c r="R516" t="s">
        <v>870</v>
      </c>
      <c r="S516" t="s">
        <v>975</v>
      </c>
      <c r="U516" t="s">
        <v>1071</v>
      </c>
      <c r="V516">
        <v>488</v>
      </c>
      <c r="W516">
        <v>530</v>
      </c>
      <c r="Z516" s="8" t="s">
        <v>1693</v>
      </c>
      <c r="AA516">
        <v>25</v>
      </c>
      <c r="AB516" t="s">
        <v>892</v>
      </c>
      <c r="AC516" s="8" t="s">
        <v>1730</v>
      </c>
      <c r="AD516" t="s">
        <v>1703</v>
      </c>
      <c r="AE516" t="s">
        <v>962</v>
      </c>
      <c r="AF516" t="s">
        <v>894</v>
      </c>
      <c r="AG516" t="s">
        <v>1106</v>
      </c>
      <c r="AH516">
        <v>14</v>
      </c>
      <c r="AI516">
        <v>1</v>
      </c>
      <c r="AJ516" t="s">
        <v>371</v>
      </c>
      <c r="AK516" t="s">
        <v>508</v>
      </c>
      <c r="AL516" t="s">
        <v>111</v>
      </c>
      <c r="AM516" t="s">
        <v>132</v>
      </c>
      <c r="AN516" t="s">
        <v>77</v>
      </c>
      <c r="AO516" t="s">
        <v>142</v>
      </c>
      <c r="AP516" t="s">
        <v>152</v>
      </c>
      <c r="AQ516" t="s">
        <v>509</v>
      </c>
      <c r="AR516" t="s">
        <v>510</v>
      </c>
      <c r="AS516" t="s">
        <v>373</v>
      </c>
      <c r="AT516" t="s">
        <v>153</v>
      </c>
      <c r="AU516" t="s">
        <v>76</v>
      </c>
      <c r="AV516" t="s">
        <v>374</v>
      </c>
      <c r="AW516" t="s">
        <v>375</v>
      </c>
      <c r="AX516" t="s">
        <v>376</v>
      </c>
      <c r="AY516" t="s">
        <v>511</v>
      </c>
      <c r="AZ516" t="s">
        <v>378</v>
      </c>
      <c r="BA516" t="s">
        <v>1</v>
      </c>
      <c r="BB516" t="s">
        <v>1</v>
      </c>
      <c r="BC516" t="s">
        <v>1700</v>
      </c>
      <c r="BD516" s="8" t="s">
        <v>1746</v>
      </c>
    </row>
    <row r="517" spans="1:58" x14ac:dyDescent="0.2">
      <c r="A517">
        <v>488829</v>
      </c>
      <c r="F517" s="14"/>
      <c r="I517" s="8"/>
      <c r="P517" t="s">
        <v>905</v>
      </c>
      <c r="Q517" t="s">
        <v>1081</v>
      </c>
    </row>
    <row r="518" spans="1:58" x14ac:dyDescent="0.2">
      <c r="A518">
        <v>504463</v>
      </c>
      <c r="B518" t="str">
        <f>IF(OR($A516=$A518,ISBLANK($A518)),"",IF(ISERR(SEARCH("cell-based",E518)),IF(AND(ISERR(SEARCH("biochem",E518)),ISERR(SEARCH("protein",E518)),ISERR(SEARCH("nucleic",E518))),"",IF(ISERR(SEARCH("target",G518)),"Define a Target component","")),IF(ISERR(SEARCH("cell",G518)),"Define a Cell component",""))&amp;IF(ISERR(SEARCH("small-molecule",E518)),IF(ISBLANK(K518), "Need a Detector Role",""),"")&amp;IF(ISERR(SEARCH("fluorescence",L518)),"",IF(ISBLANK(S518), "Need Emission",IF(ISBLANK(R518), "Need Excitation","")))&amp;IF(ISERR(SEARCH("absorbance",L518)),"",IF(ISBLANK(T518), "Need Absorbance","")))</f>
        <v>Need a Detector Role</v>
      </c>
      <c r="E518" t="s">
        <v>931</v>
      </c>
      <c r="F518" s="6" t="s">
        <v>1731</v>
      </c>
      <c r="G518" t="s">
        <v>1400</v>
      </c>
      <c r="H518" t="s">
        <v>1463</v>
      </c>
      <c r="I518" s="8" t="s">
        <v>1725</v>
      </c>
      <c r="M518" t="s">
        <v>1224</v>
      </c>
      <c r="P518" t="s">
        <v>887</v>
      </c>
      <c r="Q518" t="s">
        <v>940</v>
      </c>
      <c r="R518" t="s">
        <v>870</v>
      </c>
      <c r="S518" t="s">
        <v>975</v>
      </c>
      <c r="U518" t="s">
        <v>1071</v>
      </c>
      <c r="V518">
        <v>488</v>
      </c>
      <c r="W518">
        <v>530</v>
      </c>
      <c r="Y518" t="s">
        <v>1626</v>
      </c>
      <c r="Z518" s="8" t="s">
        <v>1693</v>
      </c>
      <c r="AA518">
        <v>25</v>
      </c>
      <c r="AB518" t="s">
        <v>2271</v>
      </c>
      <c r="AC518" s="8" t="s">
        <v>1730</v>
      </c>
      <c r="AD518" t="s">
        <v>1703</v>
      </c>
      <c r="AE518" t="s">
        <v>962</v>
      </c>
      <c r="AF518" t="s">
        <v>894</v>
      </c>
      <c r="AG518" t="s">
        <v>1106</v>
      </c>
      <c r="AH518">
        <v>10</v>
      </c>
      <c r="AI518">
        <v>1</v>
      </c>
      <c r="AJ518" t="s">
        <v>371</v>
      </c>
      <c r="AK518" t="s">
        <v>508</v>
      </c>
      <c r="AL518" t="s">
        <v>111</v>
      </c>
      <c r="AM518" t="s">
        <v>132</v>
      </c>
      <c r="AN518" t="s">
        <v>77</v>
      </c>
      <c r="AO518" t="s">
        <v>142</v>
      </c>
      <c r="AP518" t="s">
        <v>152</v>
      </c>
      <c r="AQ518" t="s">
        <v>509</v>
      </c>
      <c r="AR518" t="s">
        <v>510</v>
      </c>
      <c r="AS518" t="s">
        <v>373</v>
      </c>
      <c r="AT518" t="s">
        <v>153</v>
      </c>
      <c r="AU518" t="s">
        <v>76</v>
      </c>
      <c r="AV518" t="s">
        <v>374</v>
      </c>
      <c r="AW518" t="s">
        <v>375</v>
      </c>
      <c r="AX518" t="s">
        <v>376</v>
      </c>
      <c r="AY518" t="s">
        <v>511</v>
      </c>
      <c r="AZ518" t="s">
        <v>378</v>
      </c>
      <c r="BA518" t="s">
        <v>1</v>
      </c>
      <c r="BB518" t="s">
        <v>1</v>
      </c>
      <c r="BC518" t="s">
        <v>1700</v>
      </c>
      <c r="BD518" s="8" t="s">
        <v>1746</v>
      </c>
    </row>
    <row r="519" spans="1:58" x14ac:dyDescent="0.2">
      <c r="A519">
        <v>504463</v>
      </c>
      <c r="P519" t="s">
        <v>905</v>
      </c>
      <c r="Q519" t="s">
        <v>1081</v>
      </c>
    </row>
    <row r="520" spans="1:58" x14ac:dyDescent="0.2">
      <c r="A520">
        <v>1862</v>
      </c>
      <c r="B520" t="str">
        <f>IF(OR($A518=$A520,ISBLANK($A520)),"",IF(ISERR(SEARCH("cell-based",E520)),IF(AND(ISERR(SEARCH("biochem",E520)),ISERR(SEARCH("protein",E520)),ISERR(SEARCH("nucleic",E520))),"",IF(ISERR(SEARCH("target",G520)),"Define a Target component","")),IF(ISERR(SEARCH("cell",G520)),"Define a Cell component",""))&amp;IF(ISERR(SEARCH("small-molecule",E520)),IF(ISBLANK(K520), "Need a Detector Role",""),"")&amp;IF(ISERR(SEARCH("fluorescence",L520)),"",IF(ISBLANK(S520), "Need Emission",IF(ISBLANK(R520), "Need Excitation","")))&amp;IF(ISERR(SEARCH("absorbance",L520)),"",IF(ISBLANK(T520), "Need Absorbance","")))</f>
        <v>Define a Cell componentNeed a Detector Role</v>
      </c>
      <c r="C520" t="s">
        <v>840</v>
      </c>
      <c r="D520" s="15" t="s">
        <v>1736</v>
      </c>
      <c r="E520" t="s">
        <v>931</v>
      </c>
      <c r="F520" s="19" t="s">
        <v>1739</v>
      </c>
      <c r="G520" t="s">
        <v>1396</v>
      </c>
      <c r="H520" t="s">
        <v>1499</v>
      </c>
      <c r="I520" s="15" t="s">
        <v>1732</v>
      </c>
      <c r="L520" s="8" t="s">
        <v>1733</v>
      </c>
      <c r="M520" t="s">
        <v>1224</v>
      </c>
      <c r="N520" s="8" t="s">
        <v>1733</v>
      </c>
      <c r="O520" t="s">
        <v>886</v>
      </c>
      <c r="P520" t="s">
        <v>887</v>
      </c>
      <c r="Q520" t="s">
        <v>940</v>
      </c>
      <c r="R520" t="s">
        <v>870</v>
      </c>
      <c r="S520" t="s">
        <v>975</v>
      </c>
      <c r="T520" t="s">
        <v>890</v>
      </c>
      <c r="U520" t="s">
        <v>1071</v>
      </c>
      <c r="V520">
        <v>488</v>
      </c>
      <c r="W520">
        <v>530</v>
      </c>
      <c r="Y520" t="s">
        <v>1635</v>
      </c>
      <c r="Z520" s="8" t="s">
        <v>1697</v>
      </c>
      <c r="AA520">
        <f>99-15</f>
        <v>84</v>
      </c>
      <c r="AB520" t="s">
        <v>1039</v>
      </c>
      <c r="AC520" s="8" t="s">
        <v>1730</v>
      </c>
      <c r="AD520" t="s">
        <v>1703</v>
      </c>
      <c r="AE520" t="s">
        <v>962</v>
      </c>
      <c r="AF520" t="s">
        <v>894</v>
      </c>
      <c r="AG520" t="s">
        <v>895</v>
      </c>
      <c r="AH520">
        <v>1</v>
      </c>
      <c r="AI520">
        <v>1</v>
      </c>
      <c r="AJ520" t="s">
        <v>371</v>
      </c>
      <c r="AK520" t="s">
        <v>372</v>
      </c>
      <c r="AL520" t="s">
        <v>75</v>
      </c>
      <c r="AM520" t="s">
        <v>141</v>
      </c>
      <c r="AN520" t="s">
        <v>77</v>
      </c>
      <c r="AO520" t="s">
        <v>142</v>
      </c>
      <c r="AP520" t="s">
        <v>289</v>
      </c>
      <c r="AQ520" t="s">
        <v>235</v>
      </c>
      <c r="AR520" t="s">
        <v>291</v>
      </c>
      <c r="AS520" t="s">
        <v>373</v>
      </c>
      <c r="AT520" t="s">
        <v>337</v>
      </c>
      <c r="AU520" t="s">
        <v>76</v>
      </c>
      <c r="AV520" t="s">
        <v>374</v>
      </c>
      <c r="AW520" t="s">
        <v>375</v>
      </c>
      <c r="AX520" t="s">
        <v>376</v>
      </c>
      <c r="AY520" t="s">
        <v>377</v>
      </c>
      <c r="AZ520" t="s">
        <v>378</v>
      </c>
      <c r="BA520" t="s">
        <v>1</v>
      </c>
      <c r="BB520" t="s">
        <v>1</v>
      </c>
      <c r="BC520" t="s">
        <v>1700</v>
      </c>
      <c r="BD520" s="8" t="s">
        <v>1746</v>
      </c>
    </row>
    <row r="521" spans="1:58" x14ac:dyDescent="0.2">
      <c r="A521">
        <v>1862</v>
      </c>
      <c r="G521" t="s">
        <v>1400</v>
      </c>
      <c r="H521" t="s">
        <v>1463</v>
      </c>
      <c r="I521" s="8" t="s">
        <v>1725</v>
      </c>
      <c r="P521" t="s">
        <v>905</v>
      </c>
      <c r="Q521" t="s">
        <v>1081</v>
      </c>
    </row>
    <row r="522" spans="1:58" x14ac:dyDescent="0.2">
      <c r="A522">
        <v>1862</v>
      </c>
      <c r="G522" t="s">
        <v>1138</v>
      </c>
      <c r="I522" s="8" t="s">
        <v>1734</v>
      </c>
      <c r="V522">
        <v>405</v>
      </c>
      <c r="W522">
        <v>450</v>
      </c>
      <c r="BF522" s="8" t="s">
        <v>1782</v>
      </c>
    </row>
    <row r="523" spans="1:58" x14ac:dyDescent="0.2">
      <c r="A523">
        <v>1862</v>
      </c>
      <c r="G523" t="s">
        <v>1138</v>
      </c>
      <c r="I523" s="8" t="s">
        <v>1735</v>
      </c>
      <c r="V523">
        <v>635</v>
      </c>
      <c r="W523">
        <v>665</v>
      </c>
      <c r="BF523" s="8" t="s">
        <v>1782</v>
      </c>
    </row>
    <row r="524" spans="1:58" x14ac:dyDescent="0.2">
      <c r="A524">
        <v>1867</v>
      </c>
      <c r="B524" t="str">
        <f>IF(OR($A520=$A524,ISBLANK($A524)),"",IF(ISERR(SEARCH("cell-based",E524)),IF(AND(ISERR(SEARCH("biochem",E524)),ISERR(SEARCH("protein",E524)),ISERR(SEARCH("nucleic",E524))),"",IF(ISERR(SEARCH("target",G524)),"Define a Target component","")),IF(ISERR(SEARCH("cell",G524)),"Define a Cell component",""))&amp;IF(ISERR(SEARCH("small-molecule",E524)),IF(ISBLANK(K524), "Need a Detector Role",""),"")&amp;IF(ISERR(SEARCH("fluorescence",L524)),"",IF(ISBLANK(S524), "Need Emission",IF(ISBLANK(R524), "Need Excitation","")))&amp;IF(ISERR(SEARCH("absorbance",L524)),"",IF(ISBLANK(T524), "Need Absorbance","")))</f>
        <v>Define a Cell componentNeed a Detector Role</v>
      </c>
      <c r="C524" t="s">
        <v>840</v>
      </c>
      <c r="D524" s="15" t="s">
        <v>1736</v>
      </c>
      <c r="E524" t="s">
        <v>931</v>
      </c>
      <c r="F524" s="19" t="s">
        <v>1739</v>
      </c>
      <c r="G524" t="s">
        <v>1396</v>
      </c>
      <c r="H524" t="s">
        <v>1499</v>
      </c>
      <c r="I524" s="15" t="s">
        <v>1737</v>
      </c>
      <c r="L524" s="8" t="s">
        <v>1738</v>
      </c>
      <c r="M524" t="s">
        <v>1224</v>
      </c>
      <c r="N524" s="8" t="s">
        <v>1738</v>
      </c>
      <c r="O524" t="s">
        <v>886</v>
      </c>
      <c r="P524" t="s">
        <v>887</v>
      </c>
      <c r="Q524" t="s">
        <v>940</v>
      </c>
      <c r="R524" t="s">
        <v>870</v>
      </c>
      <c r="S524" t="s">
        <v>975</v>
      </c>
      <c r="T524" t="s">
        <v>942</v>
      </c>
      <c r="U524" t="s">
        <v>1071</v>
      </c>
      <c r="V524">
        <v>488</v>
      </c>
      <c r="W524">
        <v>530</v>
      </c>
      <c r="Y524" t="s">
        <v>1635</v>
      </c>
      <c r="Z524" s="8" t="s">
        <v>1693</v>
      </c>
      <c r="AA524">
        <v>140</v>
      </c>
      <c r="AB524" t="s">
        <v>1039</v>
      </c>
      <c r="AC524" s="8" t="s">
        <v>1730</v>
      </c>
      <c r="AD524" t="s">
        <v>1703</v>
      </c>
      <c r="AE524" t="s">
        <v>962</v>
      </c>
      <c r="AF524" t="s">
        <v>894</v>
      </c>
      <c r="AG524" t="s">
        <v>895</v>
      </c>
      <c r="AH524">
        <v>1</v>
      </c>
      <c r="AI524">
        <v>1</v>
      </c>
      <c r="AJ524" t="s">
        <v>371</v>
      </c>
      <c r="AK524" t="s">
        <v>372</v>
      </c>
      <c r="AL524" t="s">
        <v>75</v>
      </c>
      <c r="AM524" t="s">
        <v>141</v>
      </c>
      <c r="AN524" t="s">
        <v>77</v>
      </c>
      <c r="AO524" t="s">
        <v>142</v>
      </c>
      <c r="AP524" t="s">
        <v>289</v>
      </c>
      <c r="AQ524" t="s">
        <v>235</v>
      </c>
      <c r="AR524" t="s">
        <v>291</v>
      </c>
      <c r="AS524" t="s">
        <v>373</v>
      </c>
      <c r="AT524" t="s">
        <v>337</v>
      </c>
      <c r="AU524" t="s">
        <v>76</v>
      </c>
      <c r="AV524" t="s">
        <v>374</v>
      </c>
      <c r="AW524" t="s">
        <v>375</v>
      </c>
      <c r="AX524" t="s">
        <v>376</v>
      </c>
      <c r="AY524" t="s">
        <v>377</v>
      </c>
      <c r="AZ524" t="s">
        <v>378</v>
      </c>
      <c r="BA524" t="s">
        <v>1</v>
      </c>
      <c r="BB524" t="s">
        <v>1</v>
      </c>
      <c r="BC524" t="s">
        <v>1700</v>
      </c>
      <c r="BD524" s="8" t="s">
        <v>1746</v>
      </c>
    </row>
    <row r="525" spans="1:58" x14ac:dyDescent="0.2">
      <c r="A525">
        <v>1867</v>
      </c>
      <c r="G525" t="s">
        <v>1400</v>
      </c>
      <c r="H525" t="s">
        <v>1463</v>
      </c>
      <c r="I525" s="8" t="s">
        <v>1725</v>
      </c>
      <c r="P525" t="s">
        <v>905</v>
      </c>
      <c r="Q525" t="s">
        <v>1081</v>
      </c>
    </row>
    <row r="526" spans="1:58" x14ac:dyDescent="0.2">
      <c r="A526">
        <v>1867</v>
      </c>
      <c r="G526" t="s">
        <v>1138</v>
      </c>
      <c r="I526" s="8" t="s">
        <v>1734</v>
      </c>
      <c r="V526">
        <v>405</v>
      </c>
      <c r="W526">
        <v>450</v>
      </c>
      <c r="BF526" s="8" t="s">
        <v>1782</v>
      </c>
    </row>
    <row r="527" spans="1:58" x14ac:dyDescent="0.2">
      <c r="A527">
        <v>1867</v>
      </c>
      <c r="G527" t="s">
        <v>1138</v>
      </c>
      <c r="I527" s="8" t="s">
        <v>1735</v>
      </c>
      <c r="V527">
        <v>635</v>
      </c>
      <c r="W527">
        <v>665</v>
      </c>
      <c r="BF527" s="8" t="s">
        <v>1782</v>
      </c>
    </row>
    <row r="528" spans="1:58" x14ac:dyDescent="0.2">
      <c r="A528">
        <v>1870</v>
      </c>
      <c r="B528" t="str">
        <f>IF(OR($A524=$A528,ISBLANK($A528)),"",IF(ISERR(SEARCH("cell-based",E528)),IF(AND(ISERR(SEARCH("biochem",E528)),ISERR(SEARCH("protein",E528)),ISERR(SEARCH("nucleic",E528))),"",IF(ISERR(SEARCH("target",G528)),"Define a Target component","")),IF(ISERR(SEARCH("cell",G528)),"Define a Cell component",""))&amp;IF(ISERR(SEARCH("small-molecule",E528)),IF(ISBLANK(K528), "Need a Detector Role",""),"")&amp;IF(ISERR(SEARCH("fluorescence",L528)),"",IF(ISBLANK(S528), "Need Emission",IF(ISBLANK(R528), "Need Excitation","")))&amp;IF(ISERR(SEARCH("absorbance",L528)),"",IF(ISBLANK(T528), "Need Absorbance","")))</f>
        <v>Define a Cell componentNeed a Detector Role</v>
      </c>
      <c r="C528" t="s">
        <v>840</v>
      </c>
      <c r="D528" s="15" t="s">
        <v>1736</v>
      </c>
      <c r="E528" t="s">
        <v>931</v>
      </c>
      <c r="F528" s="19" t="s">
        <v>1739</v>
      </c>
      <c r="G528" t="s">
        <v>1396</v>
      </c>
      <c r="H528" t="s">
        <v>1499</v>
      </c>
      <c r="I528" s="15" t="s">
        <v>1707</v>
      </c>
      <c r="L528" s="8" t="s">
        <v>1740</v>
      </c>
      <c r="M528" t="s">
        <v>1224</v>
      </c>
      <c r="N528" s="8" t="s">
        <v>1740</v>
      </c>
      <c r="O528" t="s">
        <v>886</v>
      </c>
      <c r="P528" t="s">
        <v>887</v>
      </c>
      <c r="Q528" t="s">
        <v>940</v>
      </c>
      <c r="R528" t="s">
        <v>870</v>
      </c>
      <c r="S528" t="s">
        <v>975</v>
      </c>
      <c r="T528" t="s">
        <v>942</v>
      </c>
      <c r="U528" t="s">
        <v>1071</v>
      </c>
      <c r="V528">
        <v>488</v>
      </c>
      <c r="W528">
        <v>530</v>
      </c>
      <c r="Y528" t="s">
        <v>1635</v>
      </c>
      <c r="Z528" s="8" t="s">
        <v>1693</v>
      </c>
      <c r="AA528">
        <v>126</v>
      </c>
      <c r="AB528" t="s">
        <v>1039</v>
      </c>
      <c r="AC528" s="8" t="s">
        <v>1730</v>
      </c>
      <c r="AD528" t="s">
        <v>1703</v>
      </c>
      <c r="AE528" t="s">
        <v>962</v>
      </c>
      <c r="AF528" t="s">
        <v>894</v>
      </c>
      <c r="AG528" t="s">
        <v>895</v>
      </c>
      <c r="AH528">
        <v>1</v>
      </c>
      <c r="AI528">
        <v>1</v>
      </c>
      <c r="AJ528" t="s">
        <v>371</v>
      </c>
      <c r="AK528" t="s">
        <v>372</v>
      </c>
      <c r="AL528" t="s">
        <v>75</v>
      </c>
      <c r="AM528" t="s">
        <v>141</v>
      </c>
      <c r="AN528" t="s">
        <v>77</v>
      </c>
      <c r="AO528" t="s">
        <v>142</v>
      </c>
      <c r="AP528" t="s">
        <v>289</v>
      </c>
      <c r="AQ528" t="s">
        <v>235</v>
      </c>
      <c r="AR528" t="s">
        <v>291</v>
      </c>
      <c r="AS528" t="s">
        <v>373</v>
      </c>
      <c r="AT528" t="s">
        <v>337</v>
      </c>
      <c r="AU528" t="s">
        <v>76</v>
      </c>
      <c r="AV528" t="s">
        <v>374</v>
      </c>
      <c r="AW528" t="s">
        <v>375</v>
      </c>
      <c r="AX528" t="s">
        <v>376</v>
      </c>
      <c r="AY528" t="s">
        <v>377</v>
      </c>
      <c r="AZ528" t="s">
        <v>378</v>
      </c>
      <c r="BA528" t="s">
        <v>1</v>
      </c>
      <c r="BB528" t="s">
        <v>1</v>
      </c>
      <c r="BC528" t="s">
        <v>1700</v>
      </c>
      <c r="BD528" s="8" t="s">
        <v>1746</v>
      </c>
    </row>
    <row r="529" spans="1:58" x14ac:dyDescent="0.2">
      <c r="A529">
        <v>1870</v>
      </c>
      <c r="G529" t="s">
        <v>1400</v>
      </c>
      <c r="H529" t="s">
        <v>1463</v>
      </c>
      <c r="I529" s="8" t="s">
        <v>1725</v>
      </c>
      <c r="P529" t="s">
        <v>905</v>
      </c>
      <c r="Q529" t="s">
        <v>1081</v>
      </c>
    </row>
    <row r="530" spans="1:58" x14ac:dyDescent="0.2">
      <c r="A530">
        <v>1870</v>
      </c>
      <c r="G530" t="s">
        <v>1138</v>
      </c>
      <c r="I530" s="8" t="s">
        <v>1734</v>
      </c>
      <c r="V530">
        <v>405</v>
      </c>
      <c r="W530">
        <v>450</v>
      </c>
      <c r="BF530" s="8" t="s">
        <v>1782</v>
      </c>
    </row>
    <row r="531" spans="1:58" x14ac:dyDescent="0.2">
      <c r="A531">
        <v>1870</v>
      </c>
      <c r="G531" t="s">
        <v>1138</v>
      </c>
      <c r="I531" s="8" t="s">
        <v>1735</v>
      </c>
      <c r="V531">
        <v>635</v>
      </c>
      <c r="W531">
        <v>665</v>
      </c>
      <c r="BF531" s="8" t="s">
        <v>1782</v>
      </c>
    </row>
    <row r="532" spans="1:58" x14ac:dyDescent="0.2">
      <c r="A532" t="s">
        <v>382</v>
      </c>
      <c r="B532" t="str">
        <f>IF(OR($A528=$A532,ISBLANK($A532)),"",IF(ISERR(SEARCH("cell-based",E532)),IF(AND(ISERR(SEARCH("biochem",E532)),ISERR(SEARCH("protein",E532)),ISERR(SEARCH("nucleic",E532))),"",IF(ISERR(SEARCH("target",G532)),"Define a Target component","")),IF(ISERR(SEARCH("cell",G532)),"Define a Cell component",""))&amp;IF(ISERR(SEARCH("small-molecule",E532)),IF(ISBLANK(K532), "Need a Detector Role",""),"")&amp;IF(ISERR(SEARCH("fluorescence",L532)),"",IF(ISBLANK(S532), "Need Emission",IF(ISBLANK(R532), "Need Excitation","")))&amp;IF(ISERR(SEARCH("absorbance",L532)),"",IF(ISBLANK(T532), "Need Absorbance","")))</f>
        <v>Define a Cell componentNeed a Detector Role</v>
      </c>
      <c r="C532" t="s">
        <v>840</v>
      </c>
      <c r="D532" s="15" t="s">
        <v>1736</v>
      </c>
      <c r="E532" t="s">
        <v>931</v>
      </c>
      <c r="F532" s="19" t="s">
        <v>1739</v>
      </c>
      <c r="G532" t="s">
        <v>1396</v>
      </c>
      <c r="H532" t="s">
        <v>1499</v>
      </c>
      <c r="I532" s="15" t="s">
        <v>1741</v>
      </c>
      <c r="L532" s="8" t="s">
        <v>1742</v>
      </c>
      <c r="M532" t="s">
        <v>1224</v>
      </c>
      <c r="N532" s="8" t="s">
        <v>1742</v>
      </c>
      <c r="O532" t="s">
        <v>886</v>
      </c>
      <c r="P532" t="s">
        <v>887</v>
      </c>
      <c r="Q532" t="s">
        <v>940</v>
      </c>
      <c r="R532" t="s">
        <v>870</v>
      </c>
      <c r="S532" t="s">
        <v>975</v>
      </c>
      <c r="T532" t="s">
        <v>942</v>
      </c>
      <c r="U532" t="s">
        <v>1071</v>
      </c>
      <c r="V532">
        <v>488</v>
      </c>
      <c r="W532">
        <v>530</v>
      </c>
      <c r="Y532" t="s">
        <v>1635</v>
      </c>
      <c r="Z532" s="8" t="s">
        <v>1693</v>
      </c>
      <c r="AA532">
        <v>150</v>
      </c>
      <c r="AB532" t="s">
        <v>1039</v>
      </c>
      <c r="AC532" s="8" t="s">
        <v>1730</v>
      </c>
      <c r="AD532" t="s">
        <v>1703</v>
      </c>
      <c r="AE532" t="s">
        <v>962</v>
      </c>
      <c r="AF532" t="s">
        <v>894</v>
      </c>
      <c r="AG532" t="s">
        <v>895</v>
      </c>
      <c r="AH532">
        <v>1</v>
      </c>
      <c r="AI532">
        <v>1</v>
      </c>
      <c r="AJ532" t="s">
        <v>371</v>
      </c>
      <c r="AK532" t="s">
        <v>372</v>
      </c>
      <c r="AL532" t="s">
        <v>75</v>
      </c>
      <c r="AM532" t="s">
        <v>141</v>
      </c>
      <c r="AN532" t="s">
        <v>77</v>
      </c>
      <c r="AO532" t="s">
        <v>142</v>
      </c>
      <c r="AP532" t="s">
        <v>289</v>
      </c>
      <c r="AQ532" t="s">
        <v>235</v>
      </c>
      <c r="AR532" t="s">
        <v>291</v>
      </c>
      <c r="AS532" t="s">
        <v>373</v>
      </c>
      <c r="AT532" t="s">
        <v>337</v>
      </c>
      <c r="AU532" t="s">
        <v>76</v>
      </c>
      <c r="AV532" t="s">
        <v>374</v>
      </c>
      <c r="AW532" t="s">
        <v>375</v>
      </c>
      <c r="AX532" t="s">
        <v>376</v>
      </c>
      <c r="AY532" t="s">
        <v>377</v>
      </c>
      <c r="AZ532" t="s">
        <v>378</v>
      </c>
      <c r="BA532" t="s">
        <v>1</v>
      </c>
      <c r="BB532" t="s">
        <v>1</v>
      </c>
      <c r="BC532" t="s">
        <v>1700</v>
      </c>
      <c r="BD532" s="8" t="s">
        <v>1746</v>
      </c>
    </row>
    <row r="533" spans="1:58" x14ac:dyDescent="0.2">
      <c r="A533" t="s">
        <v>382</v>
      </c>
      <c r="G533" t="s">
        <v>1400</v>
      </c>
      <c r="H533" t="s">
        <v>1463</v>
      </c>
      <c r="I533" s="8" t="s">
        <v>1725</v>
      </c>
      <c r="P533" t="s">
        <v>905</v>
      </c>
      <c r="Q533" t="s">
        <v>1081</v>
      </c>
    </row>
    <row r="534" spans="1:58" x14ac:dyDescent="0.2">
      <c r="A534" t="s">
        <v>382</v>
      </c>
      <c r="G534" t="s">
        <v>1138</v>
      </c>
      <c r="I534" s="8" t="s">
        <v>1734</v>
      </c>
      <c r="V534">
        <v>405</v>
      </c>
      <c r="W534">
        <v>450</v>
      </c>
    </row>
    <row r="535" spans="1:58" x14ac:dyDescent="0.2">
      <c r="A535" t="s">
        <v>382</v>
      </c>
      <c r="G535" t="s">
        <v>1138</v>
      </c>
      <c r="I535" s="8" t="s">
        <v>1735</v>
      </c>
      <c r="V535">
        <v>635</v>
      </c>
      <c r="W535">
        <v>665</v>
      </c>
    </row>
    <row r="536" spans="1:58" x14ac:dyDescent="0.2">
      <c r="A536">
        <v>1887</v>
      </c>
      <c r="B536" t="str">
        <f>IF(OR($A532=$A536,ISBLANK($A536)),"",IF(ISERR(SEARCH("cell-based",E536)),IF(AND(ISERR(SEARCH("biochem",E536)),ISERR(SEARCH("protein",E536)),ISERR(SEARCH("nucleic",E536))),"",IF(ISERR(SEARCH("target",G536)),"Define a Target component","")),IF(ISERR(SEARCH("cell",G536)),"Define a Cell component",""))&amp;IF(ISERR(SEARCH("small-molecule",E536)),IF(ISBLANK(K536), "Need a Detector Role",""),"")&amp;IF(ISERR(SEARCH("fluorescence",L536)),"",IF(ISBLANK(S536), "Need Emission",IF(ISBLANK(R536), "Need Excitation","")))&amp;IF(ISERR(SEARCH("absorbance",L536)),"",IF(ISBLANK(T536), "Need Absorbance","")))</f>
        <v>Define a Cell componentNeed a Detector Role</v>
      </c>
      <c r="C536" t="s">
        <v>840</v>
      </c>
      <c r="D536" s="15" t="s">
        <v>1736</v>
      </c>
      <c r="E536" t="s">
        <v>931</v>
      </c>
      <c r="F536" s="19" t="s">
        <v>1739</v>
      </c>
      <c r="G536" t="s">
        <v>1396</v>
      </c>
      <c r="H536" t="s">
        <v>1499</v>
      </c>
      <c r="I536" s="15" t="s">
        <v>1743</v>
      </c>
      <c r="L536" s="8" t="s">
        <v>1744</v>
      </c>
      <c r="M536" t="s">
        <v>1224</v>
      </c>
      <c r="N536" s="8" t="s">
        <v>1744</v>
      </c>
      <c r="O536" t="s">
        <v>886</v>
      </c>
      <c r="P536" t="s">
        <v>887</v>
      </c>
      <c r="Q536" t="s">
        <v>940</v>
      </c>
      <c r="R536" t="s">
        <v>870</v>
      </c>
      <c r="S536" t="s">
        <v>975</v>
      </c>
      <c r="T536" t="s">
        <v>942</v>
      </c>
      <c r="U536" t="s">
        <v>1071</v>
      </c>
      <c r="V536">
        <v>488</v>
      </c>
      <c r="W536">
        <v>530</v>
      </c>
      <c r="Y536" t="s">
        <v>1635</v>
      </c>
      <c r="Z536" s="8" t="s">
        <v>1693</v>
      </c>
      <c r="AA536">
        <v>129</v>
      </c>
      <c r="AB536" t="s">
        <v>1039</v>
      </c>
      <c r="AC536" s="8" t="s">
        <v>1730</v>
      </c>
      <c r="AD536" t="s">
        <v>1703</v>
      </c>
      <c r="AE536" t="s">
        <v>962</v>
      </c>
      <c r="AF536" t="s">
        <v>894</v>
      </c>
      <c r="AG536" t="s">
        <v>895</v>
      </c>
      <c r="AH536">
        <v>1</v>
      </c>
      <c r="AI536">
        <v>1</v>
      </c>
      <c r="AJ536" t="s">
        <v>371</v>
      </c>
      <c r="AK536" t="s">
        <v>372</v>
      </c>
      <c r="AL536" t="s">
        <v>75</v>
      </c>
      <c r="AM536" t="s">
        <v>141</v>
      </c>
      <c r="AN536" t="s">
        <v>77</v>
      </c>
      <c r="AO536" t="s">
        <v>142</v>
      </c>
      <c r="AP536" t="s">
        <v>289</v>
      </c>
      <c r="AQ536" t="s">
        <v>235</v>
      </c>
      <c r="AR536" t="s">
        <v>291</v>
      </c>
      <c r="AS536" t="s">
        <v>373</v>
      </c>
      <c r="AT536" t="s">
        <v>337</v>
      </c>
      <c r="AU536" t="s">
        <v>76</v>
      </c>
      <c r="AV536" t="s">
        <v>374</v>
      </c>
      <c r="AW536" t="s">
        <v>375</v>
      </c>
      <c r="AX536" t="s">
        <v>376</v>
      </c>
      <c r="AY536" t="s">
        <v>377</v>
      </c>
      <c r="AZ536" t="s">
        <v>378</v>
      </c>
      <c r="BA536" t="s">
        <v>1</v>
      </c>
      <c r="BB536" t="s">
        <v>1</v>
      </c>
      <c r="BC536" t="s">
        <v>1700</v>
      </c>
      <c r="BD536" s="8" t="s">
        <v>1746</v>
      </c>
    </row>
    <row r="537" spans="1:58" x14ac:dyDescent="0.2">
      <c r="A537">
        <v>1887</v>
      </c>
      <c r="G537" t="s">
        <v>1400</v>
      </c>
      <c r="H537" t="s">
        <v>1463</v>
      </c>
      <c r="I537" s="8" t="s">
        <v>1725</v>
      </c>
      <c r="P537" t="s">
        <v>905</v>
      </c>
      <c r="Q537" t="s">
        <v>1081</v>
      </c>
    </row>
    <row r="538" spans="1:58" x14ac:dyDescent="0.2">
      <c r="A538">
        <v>1887</v>
      </c>
      <c r="G538" t="s">
        <v>1138</v>
      </c>
      <c r="I538" s="8" t="s">
        <v>1734</v>
      </c>
      <c r="V538">
        <v>405</v>
      </c>
      <c r="W538">
        <v>450</v>
      </c>
    </row>
    <row r="539" spans="1:58" x14ac:dyDescent="0.2">
      <c r="A539">
        <v>1887</v>
      </c>
      <c r="G539" t="s">
        <v>1138</v>
      </c>
      <c r="I539" s="8" t="s">
        <v>1735</v>
      </c>
      <c r="V539">
        <v>635</v>
      </c>
      <c r="W539">
        <v>665</v>
      </c>
    </row>
    <row r="540" spans="1:58" x14ac:dyDescent="0.2">
      <c r="A540">
        <v>1908</v>
      </c>
      <c r="B540" t="str">
        <f>IF(OR($A536=$A540,ISBLANK($A540)),"",IF(ISERR(SEARCH("cell-based",E540)),IF(AND(ISERR(SEARCH("biochem",E540)),ISERR(SEARCH("protein",E540)),ISERR(SEARCH("nucleic",E540))),"",IF(ISERR(SEARCH("target",G540)),"Define a Target component","")),IF(ISERR(SEARCH("cell",G540)),"Define a Cell component",""))&amp;IF(ISERR(SEARCH("small-molecule",E540)),IF(ISBLANK(K540), "Need a Detector Role",""),"")&amp;IF(ISERR(SEARCH("fluorescence",L540)),"",IF(ISBLANK(S540), "Need Emission",IF(ISBLANK(R540), "Need Excitation","")))&amp;IF(ISERR(SEARCH("absorbance",L540)),"",IF(ISBLANK(T540), "Need Absorbance","")))</f>
        <v>Need a Detector Role</v>
      </c>
      <c r="C540" s="8" t="s">
        <v>1745</v>
      </c>
      <c r="AC540" s="8" t="s">
        <v>1730</v>
      </c>
      <c r="AD540" t="s">
        <v>1703</v>
      </c>
      <c r="AE540" t="s">
        <v>962</v>
      </c>
      <c r="AF540" t="s">
        <v>894</v>
      </c>
      <c r="AG540" t="s">
        <v>1175</v>
      </c>
      <c r="AJ540" t="s">
        <v>371</v>
      </c>
      <c r="AK540" t="s">
        <v>372</v>
      </c>
      <c r="AL540" t="s">
        <v>75</v>
      </c>
      <c r="AM540" t="s">
        <v>141</v>
      </c>
      <c r="AN540" t="s">
        <v>77</v>
      </c>
      <c r="AO540" t="s">
        <v>142</v>
      </c>
      <c r="AP540" t="s">
        <v>289</v>
      </c>
      <c r="AQ540" t="s">
        <v>235</v>
      </c>
      <c r="AR540" t="s">
        <v>291</v>
      </c>
      <c r="AS540" t="s">
        <v>373</v>
      </c>
      <c r="AT540" t="s">
        <v>337</v>
      </c>
      <c r="AU540" t="s">
        <v>76</v>
      </c>
      <c r="AV540" t="s">
        <v>374</v>
      </c>
      <c r="AW540" t="s">
        <v>375</v>
      </c>
      <c r="AX540" t="s">
        <v>376</v>
      </c>
      <c r="AY540" t="s">
        <v>377</v>
      </c>
      <c r="AZ540" t="s">
        <v>378</v>
      </c>
      <c r="BA540" t="s">
        <v>1</v>
      </c>
      <c r="BB540" t="s">
        <v>1</v>
      </c>
      <c r="BC540" t="s">
        <v>1700</v>
      </c>
      <c r="BD540" s="8" t="s">
        <v>1746</v>
      </c>
    </row>
    <row r="541" spans="1:58" x14ac:dyDescent="0.2">
      <c r="A541">
        <v>2016</v>
      </c>
      <c r="B541" t="str">
        <f>IF(OR($A540=$A541,ISBLANK($A541)),"",IF(ISERR(SEARCH("cell-based",E541)),IF(AND(ISERR(SEARCH("biochem",E541)),ISERR(SEARCH("protein",E541)),ISERR(SEARCH("nucleic",E541))),"",IF(ISERR(SEARCH("target",G541)),"Define a Target component","")),IF(ISERR(SEARCH("cell",G541)),"Define a Cell component",""))&amp;IF(ISERR(SEARCH("small-molecule",E541)),IF(ISBLANK(K541), "Need a Detector Role",""),"")&amp;IF(ISERR(SEARCH("fluorescence",L541)),"",IF(ISBLANK(S541), "Need Emission",IF(ISBLANK(R541), "Need Excitation","")))&amp;IF(ISERR(SEARCH("absorbance",L541)),"",IF(ISBLANK(T541), "Need Absorbance","")))</f>
        <v>Define a Cell componentNeed a Detector Role</v>
      </c>
      <c r="C541" t="s">
        <v>840</v>
      </c>
      <c r="D541" s="15" t="s">
        <v>1736</v>
      </c>
      <c r="E541" t="s">
        <v>931</v>
      </c>
      <c r="F541" s="19" t="s">
        <v>1739</v>
      </c>
      <c r="G541" t="s">
        <v>1396</v>
      </c>
      <c r="H541" t="s">
        <v>1499</v>
      </c>
      <c r="I541" s="15" t="s">
        <v>1737</v>
      </c>
      <c r="L541" s="8" t="s">
        <v>1738</v>
      </c>
      <c r="M541" t="s">
        <v>1224</v>
      </c>
      <c r="N541" s="8" t="s">
        <v>1738</v>
      </c>
      <c r="O541" t="s">
        <v>886</v>
      </c>
      <c r="P541" t="s">
        <v>887</v>
      </c>
      <c r="Q541" t="s">
        <v>940</v>
      </c>
      <c r="R541" t="s">
        <v>870</v>
      </c>
      <c r="S541" t="s">
        <v>975</v>
      </c>
      <c r="T541" t="s">
        <v>942</v>
      </c>
      <c r="U541" t="s">
        <v>1071</v>
      </c>
      <c r="V541">
        <v>488</v>
      </c>
      <c r="W541">
        <v>530</v>
      </c>
      <c r="Y541" t="s">
        <v>1635</v>
      </c>
      <c r="Z541" s="8" t="s">
        <v>1693</v>
      </c>
      <c r="AA541">
        <v>175</v>
      </c>
      <c r="AB541" t="s">
        <v>1039</v>
      </c>
      <c r="AC541" s="8" t="s">
        <v>1730</v>
      </c>
      <c r="AD541" t="s">
        <v>1703</v>
      </c>
      <c r="AE541" t="s">
        <v>962</v>
      </c>
      <c r="AF541" t="s">
        <v>894</v>
      </c>
      <c r="AG541" t="s">
        <v>895</v>
      </c>
      <c r="AH541">
        <v>1</v>
      </c>
      <c r="AI541">
        <v>1</v>
      </c>
      <c r="AJ541" t="s">
        <v>371</v>
      </c>
      <c r="AK541" t="s">
        <v>372</v>
      </c>
      <c r="AL541" t="s">
        <v>75</v>
      </c>
      <c r="AM541" t="s">
        <v>141</v>
      </c>
      <c r="AN541" t="s">
        <v>77</v>
      </c>
      <c r="AO541" t="s">
        <v>142</v>
      </c>
      <c r="AP541" t="s">
        <v>289</v>
      </c>
      <c r="AQ541" t="s">
        <v>235</v>
      </c>
      <c r="AR541" t="s">
        <v>291</v>
      </c>
      <c r="AS541" t="s">
        <v>373</v>
      </c>
      <c r="AT541" t="s">
        <v>337</v>
      </c>
      <c r="AU541" t="s">
        <v>76</v>
      </c>
      <c r="AV541" t="s">
        <v>374</v>
      </c>
      <c r="AW541" t="s">
        <v>375</v>
      </c>
      <c r="AX541" t="s">
        <v>376</v>
      </c>
      <c r="AY541" t="s">
        <v>377</v>
      </c>
      <c r="AZ541" t="s">
        <v>378</v>
      </c>
      <c r="BA541" t="s">
        <v>1</v>
      </c>
      <c r="BB541" t="s">
        <v>1</v>
      </c>
      <c r="BC541" t="s">
        <v>1700</v>
      </c>
      <c r="BD541" s="8" t="s">
        <v>1746</v>
      </c>
    </row>
    <row r="542" spans="1:58" x14ac:dyDescent="0.2">
      <c r="A542">
        <v>2016</v>
      </c>
      <c r="G542" t="s">
        <v>1400</v>
      </c>
      <c r="H542" t="s">
        <v>1463</v>
      </c>
      <c r="I542" s="8" t="s">
        <v>1725</v>
      </c>
      <c r="P542" t="s">
        <v>905</v>
      </c>
      <c r="Q542" t="s">
        <v>1081</v>
      </c>
    </row>
    <row r="543" spans="1:58" x14ac:dyDescent="0.2">
      <c r="A543">
        <v>2016</v>
      </c>
      <c r="G543" t="s">
        <v>1138</v>
      </c>
      <c r="I543" s="8" t="s">
        <v>1734</v>
      </c>
      <c r="V543">
        <v>405</v>
      </c>
      <c r="W543">
        <v>450</v>
      </c>
    </row>
    <row r="544" spans="1:58" x14ac:dyDescent="0.2">
      <c r="A544">
        <v>2016</v>
      </c>
      <c r="G544" t="s">
        <v>1138</v>
      </c>
      <c r="I544" s="8" t="s">
        <v>1735</v>
      </c>
      <c r="V544">
        <v>635</v>
      </c>
      <c r="W544">
        <v>665</v>
      </c>
    </row>
    <row r="545" spans="1:56" x14ac:dyDescent="0.2">
      <c r="A545">
        <v>2023</v>
      </c>
      <c r="B545" t="str">
        <f>IF(OR($A541=$A545,ISBLANK($A545)),"",IF(ISERR(SEARCH("cell-based",E545)),IF(AND(ISERR(SEARCH("biochem",E545)),ISERR(SEARCH("protein",E545)),ISERR(SEARCH("nucleic",E545))),"",IF(ISERR(SEARCH("target",G545)),"Define a Target component","")),IF(ISERR(SEARCH("cell",G545)),"Define a Cell component",""))&amp;IF(ISERR(SEARCH("small-molecule",E545)),IF(ISBLANK(K545), "Need a Detector Role",""),"")&amp;IF(ISERR(SEARCH("fluorescence",L545)),"",IF(ISBLANK(S545), "Need Emission",IF(ISBLANK(R545), "Need Excitation","")))&amp;IF(ISERR(SEARCH("absorbance",L545)),"",IF(ISBLANK(T545), "Need Absorbance","")))</f>
        <v>Define a Cell componentNeed a Detector Role</v>
      </c>
      <c r="C545" t="s">
        <v>840</v>
      </c>
      <c r="D545" s="15" t="s">
        <v>1736</v>
      </c>
      <c r="E545" t="s">
        <v>931</v>
      </c>
      <c r="F545" s="19" t="s">
        <v>1739</v>
      </c>
      <c r="G545" t="s">
        <v>1396</v>
      </c>
      <c r="H545" t="s">
        <v>1499</v>
      </c>
      <c r="I545" s="15" t="s">
        <v>1741</v>
      </c>
      <c r="L545" s="8" t="s">
        <v>1742</v>
      </c>
      <c r="M545" t="s">
        <v>1224</v>
      </c>
      <c r="N545" t="s">
        <v>1742</v>
      </c>
      <c r="O545" t="s">
        <v>886</v>
      </c>
      <c r="P545" t="s">
        <v>887</v>
      </c>
      <c r="Q545" t="s">
        <v>940</v>
      </c>
      <c r="R545" t="s">
        <v>870</v>
      </c>
      <c r="S545" t="s">
        <v>975</v>
      </c>
      <c r="T545" t="s">
        <v>942</v>
      </c>
      <c r="U545" t="s">
        <v>1071</v>
      </c>
      <c r="V545">
        <v>488</v>
      </c>
      <c r="W545">
        <v>530</v>
      </c>
      <c r="Y545" t="s">
        <v>1635</v>
      </c>
      <c r="Z545" s="8" t="s">
        <v>1693</v>
      </c>
      <c r="AA545">
        <v>150</v>
      </c>
      <c r="AB545" t="s">
        <v>1039</v>
      </c>
      <c r="AC545" s="8" t="s">
        <v>1730</v>
      </c>
      <c r="AD545" t="s">
        <v>1703</v>
      </c>
      <c r="AE545" t="s">
        <v>962</v>
      </c>
      <c r="AF545" t="s">
        <v>894</v>
      </c>
      <c r="AG545" t="s">
        <v>895</v>
      </c>
      <c r="AH545">
        <v>1</v>
      </c>
      <c r="AI545">
        <v>1</v>
      </c>
      <c r="AJ545" t="s">
        <v>371</v>
      </c>
      <c r="AK545" t="s">
        <v>372</v>
      </c>
      <c r="AL545" t="s">
        <v>75</v>
      </c>
      <c r="AM545" t="s">
        <v>141</v>
      </c>
      <c r="AN545" t="s">
        <v>77</v>
      </c>
      <c r="AO545" t="s">
        <v>142</v>
      </c>
      <c r="AP545" t="s">
        <v>289</v>
      </c>
      <c r="AQ545" t="s">
        <v>235</v>
      </c>
      <c r="AR545" t="s">
        <v>291</v>
      </c>
      <c r="AS545" t="s">
        <v>373</v>
      </c>
      <c r="AT545" t="s">
        <v>337</v>
      </c>
      <c r="AU545" t="s">
        <v>76</v>
      </c>
      <c r="AV545" t="s">
        <v>374</v>
      </c>
      <c r="AW545" t="s">
        <v>375</v>
      </c>
      <c r="AX545" t="s">
        <v>376</v>
      </c>
      <c r="AY545" t="s">
        <v>377</v>
      </c>
      <c r="AZ545" t="s">
        <v>378</v>
      </c>
      <c r="BA545" t="s">
        <v>1</v>
      </c>
      <c r="BB545" t="s">
        <v>1</v>
      </c>
      <c r="BC545" t="s">
        <v>1700</v>
      </c>
      <c r="BD545" s="8" t="s">
        <v>1746</v>
      </c>
    </row>
    <row r="546" spans="1:56" x14ac:dyDescent="0.2">
      <c r="A546">
        <v>2023</v>
      </c>
      <c r="G546" t="s">
        <v>1400</v>
      </c>
      <c r="H546" t="s">
        <v>1463</v>
      </c>
      <c r="I546" s="8" t="s">
        <v>1725</v>
      </c>
      <c r="P546" t="s">
        <v>905</v>
      </c>
      <c r="Q546" t="s">
        <v>1081</v>
      </c>
    </row>
    <row r="547" spans="1:56" x14ac:dyDescent="0.2">
      <c r="A547">
        <v>2023</v>
      </c>
      <c r="G547" t="s">
        <v>1138</v>
      </c>
      <c r="I547" s="8" t="s">
        <v>1734</v>
      </c>
      <c r="V547">
        <v>405</v>
      </c>
      <c r="W547">
        <v>450</v>
      </c>
    </row>
    <row r="548" spans="1:56" x14ac:dyDescent="0.2">
      <c r="A548">
        <v>2023</v>
      </c>
      <c r="G548" t="s">
        <v>1138</v>
      </c>
      <c r="I548" s="8" t="s">
        <v>1735</v>
      </c>
      <c r="V548">
        <v>635</v>
      </c>
      <c r="W548">
        <v>665</v>
      </c>
    </row>
    <row r="549" spans="1:56" x14ac:dyDescent="0.2">
      <c r="A549">
        <v>2025</v>
      </c>
      <c r="B549" t="str">
        <f>IF(OR($A547=$A549,ISBLANK($A549)),"",IF(ISERR(SEARCH("cell-based",E549)),IF(AND(ISERR(SEARCH("biochem",E549)),ISERR(SEARCH("protein",E549)),ISERR(SEARCH("nucleic",E549))),"",IF(ISERR(SEARCH("target",G549)),"Define a Target component","")),IF(ISERR(SEARCH("cell",G549)),"Define a Cell component",""))&amp;IF(ISERR(SEARCH("small-molecule",E549)),IF(ISBLANK(K549), "Need a Detector Role",""),"")&amp;IF(ISERR(SEARCH("fluorescence",L549)),"",IF(ISBLANK(S549), "Need Emission",IF(ISBLANK(R549), "Need Excitation","")))&amp;IF(ISERR(SEARCH("absorbance",L549)),"",IF(ISBLANK(T549), "Need Absorbance","")))</f>
        <v>Define a Cell componentNeed a Detector Role</v>
      </c>
      <c r="C549" t="s">
        <v>840</v>
      </c>
      <c r="D549" s="15" t="s">
        <v>1736</v>
      </c>
      <c r="E549" t="s">
        <v>931</v>
      </c>
      <c r="F549" s="19" t="s">
        <v>1739</v>
      </c>
      <c r="G549" t="s">
        <v>1396</v>
      </c>
      <c r="H549" t="s">
        <v>1499</v>
      </c>
      <c r="I549" s="15" t="s">
        <v>1732</v>
      </c>
      <c r="L549" s="8" t="s">
        <v>1733</v>
      </c>
      <c r="M549" t="s">
        <v>1224</v>
      </c>
      <c r="N549" s="8" t="s">
        <v>1733</v>
      </c>
      <c r="O549" t="s">
        <v>886</v>
      </c>
      <c r="P549" t="s">
        <v>887</v>
      </c>
      <c r="Q549" t="s">
        <v>940</v>
      </c>
      <c r="R549" t="s">
        <v>870</v>
      </c>
      <c r="S549" t="s">
        <v>975</v>
      </c>
      <c r="T549" t="s">
        <v>890</v>
      </c>
      <c r="U549" t="s">
        <v>1071</v>
      </c>
      <c r="V549">
        <v>488</v>
      </c>
      <c r="W549">
        <v>530</v>
      </c>
      <c r="Y549" t="s">
        <v>1635</v>
      </c>
      <c r="Z549" s="8" t="s">
        <v>1697</v>
      </c>
      <c r="AA549">
        <v>50</v>
      </c>
      <c r="AB549" t="s">
        <v>1039</v>
      </c>
      <c r="AC549" s="8" t="s">
        <v>1730</v>
      </c>
      <c r="AD549" t="s">
        <v>1703</v>
      </c>
      <c r="AE549" t="s">
        <v>962</v>
      </c>
      <c r="AF549" t="s">
        <v>894</v>
      </c>
      <c r="AG549" t="s">
        <v>895</v>
      </c>
      <c r="AH549">
        <v>1</v>
      </c>
      <c r="AI549">
        <v>1</v>
      </c>
      <c r="AJ549" t="s">
        <v>371</v>
      </c>
      <c r="AK549" t="s">
        <v>372</v>
      </c>
      <c r="AL549" t="s">
        <v>75</v>
      </c>
      <c r="AM549" t="s">
        <v>141</v>
      </c>
      <c r="AN549" t="s">
        <v>77</v>
      </c>
      <c r="AO549" t="s">
        <v>142</v>
      </c>
      <c r="AP549" t="s">
        <v>289</v>
      </c>
      <c r="AQ549" t="s">
        <v>235</v>
      </c>
      <c r="AR549" t="s">
        <v>291</v>
      </c>
      <c r="AS549" t="s">
        <v>373</v>
      </c>
      <c r="AT549" t="s">
        <v>337</v>
      </c>
      <c r="AU549" t="s">
        <v>76</v>
      </c>
      <c r="AV549" t="s">
        <v>374</v>
      </c>
      <c r="AW549" t="s">
        <v>375</v>
      </c>
      <c r="AX549" t="s">
        <v>376</v>
      </c>
      <c r="AY549" t="s">
        <v>377</v>
      </c>
      <c r="AZ549" t="s">
        <v>378</v>
      </c>
      <c r="BA549" t="s">
        <v>1</v>
      </c>
      <c r="BB549" t="s">
        <v>1</v>
      </c>
      <c r="BC549" t="s">
        <v>1700</v>
      </c>
      <c r="BD549" s="8" t="s">
        <v>1746</v>
      </c>
    </row>
    <row r="550" spans="1:56" x14ac:dyDescent="0.2">
      <c r="A550">
        <v>2025</v>
      </c>
      <c r="G550" t="s">
        <v>1400</v>
      </c>
      <c r="H550" t="s">
        <v>1463</v>
      </c>
      <c r="I550" s="8" t="s">
        <v>1725</v>
      </c>
      <c r="P550" t="s">
        <v>905</v>
      </c>
      <c r="Q550" t="s">
        <v>1081</v>
      </c>
    </row>
    <row r="551" spans="1:56" x14ac:dyDescent="0.2">
      <c r="A551">
        <v>2025</v>
      </c>
      <c r="G551" t="s">
        <v>1138</v>
      </c>
      <c r="I551" s="8" t="s">
        <v>1734</v>
      </c>
      <c r="V551">
        <v>405</v>
      </c>
      <c r="W551">
        <v>450</v>
      </c>
    </row>
    <row r="552" spans="1:56" x14ac:dyDescent="0.2">
      <c r="A552">
        <v>2025</v>
      </c>
      <c r="G552" t="s">
        <v>1138</v>
      </c>
      <c r="I552" s="8" t="s">
        <v>1735</v>
      </c>
      <c r="V552">
        <v>635</v>
      </c>
      <c r="W552">
        <v>665</v>
      </c>
    </row>
    <row r="553" spans="1:56" x14ac:dyDescent="0.2">
      <c r="A553">
        <v>2029</v>
      </c>
      <c r="B553" t="str">
        <f>IF(OR($A549=$A553,ISBLANK($A553)),"",IF(ISERR(SEARCH("cell-based",E553)),IF(AND(ISERR(SEARCH("biochem",E553)),ISERR(SEARCH("protein",E553)),ISERR(SEARCH("nucleic",E553))),"",IF(ISERR(SEARCH("target",G553)),"Define a Target component","")),IF(ISERR(SEARCH("cell",G553)),"Define a Cell component",""))&amp;IF(ISERR(SEARCH("small-molecule",E553)),IF(ISBLANK(K553), "Need a Detector Role",""),"")&amp;IF(ISERR(SEARCH("fluorescence",L553)),"",IF(ISBLANK(S553), "Need Emission",IF(ISBLANK(R553), "Need Excitation","")))&amp;IF(ISERR(SEARCH("absorbance",L553)),"",IF(ISBLANK(T553), "Need Absorbance","")))</f>
        <v>Define a Cell componentNeed a Detector Role</v>
      </c>
      <c r="C553" t="s">
        <v>840</v>
      </c>
      <c r="D553" s="15" t="s">
        <v>1736</v>
      </c>
      <c r="E553" t="s">
        <v>931</v>
      </c>
      <c r="F553" s="19" t="s">
        <v>1739</v>
      </c>
      <c r="G553" t="s">
        <v>1396</v>
      </c>
      <c r="H553" t="s">
        <v>1499</v>
      </c>
      <c r="I553" s="15" t="s">
        <v>1707</v>
      </c>
      <c r="L553" s="8" t="s">
        <v>1740</v>
      </c>
      <c r="M553" t="s">
        <v>1224</v>
      </c>
      <c r="N553" s="8" t="s">
        <v>1740</v>
      </c>
      <c r="O553" t="s">
        <v>886</v>
      </c>
      <c r="P553" t="s">
        <v>887</v>
      </c>
      <c r="Q553" t="s">
        <v>940</v>
      </c>
      <c r="R553" t="s">
        <v>870</v>
      </c>
      <c r="S553" t="s">
        <v>975</v>
      </c>
      <c r="T553" t="s">
        <v>942</v>
      </c>
      <c r="U553" t="s">
        <v>1071</v>
      </c>
      <c r="V553">
        <v>488</v>
      </c>
      <c r="W553">
        <v>530</v>
      </c>
      <c r="Y553" t="s">
        <v>1635</v>
      </c>
      <c r="Z553" s="8" t="s">
        <v>1693</v>
      </c>
      <c r="AA553">
        <v>150</v>
      </c>
      <c r="AB553" t="s">
        <v>1039</v>
      </c>
      <c r="AC553" s="8" t="s">
        <v>1730</v>
      </c>
      <c r="AD553" t="s">
        <v>1703</v>
      </c>
      <c r="AE553" t="s">
        <v>962</v>
      </c>
      <c r="AF553" t="s">
        <v>894</v>
      </c>
      <c r="AG553" t="s">
        <v>895</v>
      </c>
      <c r="AH553">
        <v>1</v>
      </c>
      <c r="AI553">
        <v>1</v>
      </c>
      <c r="AJ553" t="s">
        <v>371</v>
      </c>
      <c r="AK553" t="s">
        <v>372</v>
      </c>
      <c r="AL553" t="s">
        <v>75</v>
      </c>
      <c r="AM553" t="s">
        <v>141</v>
      </c>
      <c r="AN553" t="s">
        <v>77</v>
      </c>
      <c r="AO553" t="s">
        <v>142</v>
      </c>
      <c r="AP553" t="s">
        <v>289</v>
      </c>
      <c r="AQ553" t="s">
        <v>235</v>
      </c>
      <c r="AR553" t="s">
        <v>291</v>
      </c>
      <c r="AS553" t="s">
        <v>373</v>
      </c>
      <c r="AT553" t="s">
        <v>337</v>
      </c>
      <c r="AU553" t="s">
        <v>76</v>
      </c>
      <c r="AV553" t="s">
        <v>374</v>
      </c>
      <c r="AW553" t="s">
        <v>375</v>
      </c>
      <c r="AX553" t="s">
        <v>376</v>
      </c>
      <c r="AY553" t="s">
        <v>377</v>
      </c>
      <c r="AZ553" t="s">
        <v>378</v>
      </c>
      <c r="BA553" t="s">
        <v>1</v>
      </c>
      <c r="BB553" t="s">
        <v>1</v>
      </c>
      <c r="BC553" t="s">
        <v>1700</v>
      </c>
      <c r="BD553" s="8" t="s">
        <v>1746</v>
      </c>
    </row>
    <row r="554" spans="1:56" x14ac:dyDescent="0.2">
      <c r="A554">
        <v>2029</v>
      </c>
      <c r="G554" t="s">
        <v>1400</v>
      </c>
      <c r="H554" t="s">
        <v>1463</v>
      </c>
      <c r="I554" s="8" t="s">
        <v>1725</v>
      </c>
      <c r="P554" t="s">
        <v>905</v>
      </c>
      <c r="Q554" t="s">
        <v>1081</v>
      </c>
    </row>
    <row r="555" spans="1:56" x14ac:dyDescent="0.2">
      <c r="A555">
        <v>2029</v>
      </c>
      <c r="G555" t="s">
        <v>1138</v>
      </c>
      <c r="I555" s="8" t="s">
        <v>1734</v>
      </c>
      <c r="V555">
        <v>405</v>
      </c>
      <c r="W555">
        <v>450</v>
      </c>
    </row>
    <row r="556" spans="1:56" x14ac:dyDescent="0.2">
      <c r="A556">
        <v>2029</v>
      </c>
      <c r="G556" t="s">
        <v>1138</v>
      </c>
      <c r="I556" s="8" t="s">
        <v>1735</v>
      </c>
      <c r="V556">
        <v>635</v>
      </c>
      <c r="W556">
        <v>665</v>
      </c>
    </row>
    <row r="557" spans="1:56" x14ac:dyDescent="0.2">
      <c r="A557">
        <v>2066</v>
      </c>
      <c r="B557" t="str">
        <f>IF(OR($A553=$A557,ISBLANK($A557)),"",IF(ISERR(SEARCH("cell-based",E557)),IF(AND(ISERR(SEARCH("biochem",E557)),ISERR(SEARCH("protein",E557)),ISERR(SEARCH("nucleic",E557))),"",IF(ISERR(SEARCH("target",G557)),"Define a Target component","")),IF(ISERR(SEARCH("cell",G557)),"Define a Cell component",""))&amp;IF(ISERR(SEARCH("small-molecule",E557)),IF(ISBLANK(K557), "Need a Detector Role",""),"")&amp;IF(ISERR(SEARCH("fluorescence",L557)),"",IF(ISBLANK(S557), "Need Emission",IF(ISBLANK(R557), "Need Excitation","")))&amp;IF(ISERR(SEARCH("absorbance",L557)),"",IF(ISBLANK(T557), "Need Absorbance","")))</f>
        <v>Define a Cell componentNeed a Detector Role</v>
      </c>
      <c r="C557" t="s">
        <v>840</v>
      </c>
      <c r="D557" s="15" t="s">
        <v>1736</v>
      </c>
      <c r="E557" t="s">
        <v>931</v>
      </c>
      <c r="F557" s="19" t="s">
        <v>1739</v>
      </c>
      <c r="G557" t="s">
        <v>1396</v>
      </c>
      <c r="H557" t="s">
        <v>1499</v>
      </c>
      <c r="I557" s="15" t="s">
        <v>1743</v>
      </c>
      <c r="L557" s="8" t="s">
        <v>1744</v>
      </c>
      <c r="M557" t="s">
        <v>1224</v>
      </c>
      <c r="N557" s="8" t="s">
        <v>1744</v>
      </c>
      <c r="O557" t="s">
        <v>886</v>
      </c>
      <c r="P557" t="s">
        <v>887</v>
      </c>
      <c r="Q557" t="s">
        <v>940</v>
      </c>
      <c r="R557" t="s">
        <v>870</v>
      </c>
      <c r="S557" t="s">
        <v>975</v>
      </c>
      <c r="T557" t="s">
        <v>942</v>
      </c>
      <c r="U557" t="s">
        <v>1071</v>
      </c>
      <c r="V557">
        <v>488</v>
      </c>
      <c r="W557">
        <v>530</v>
      </c>
      <c r="Y557" t="s">
        <v>1635</v>
      </c>
      <c r="Z557" s="8" t="s">
        <v>1693</v>
      </c>
      <c r="AA557">
        <v>150</v>
      </c>
      <c r="AB557" t="s">
        <v>1039</v>
      </c>
      <c r="AC557" s="8" t="s">
        <v>1730</v>
      </c>
      <c r="AD557" t="s">
        <v>1703</v>
      </c>
      <c r="AE557" t="s">
        <v>962</v>
      </c>
      <c r="AF557" t="s">
        <v>894</v>
      </c>
      <c r="AG557" t="s">
        <v>895</v>
      </c>
      <c r="AH557">
        <v>1</v>
      </c>
      <c r="AI557">
        <v>1</v>
      </c>
      <c r="AJ557" t="s">
        <v>371</v>
      </c>
      <c r="AK557" t="s">
        <v>372</v>
      </c>
      <c r="AL557" t="s">
        <v>75</v>
      </c>
      <c r="AM557" t="s">
        <v>141</v>
      </c>
      <c r="AN557" t="s">
        <v>77</v>
      </c>
      <c r="AO557" t="s">
        <v>142</v>
      </c>
      <c r="AP557" t="s">
        <v>289</v>
      </c>
      <c r="AQ557" t="s">
        <v>235</v>
      </c>
      <c r="AR557" t="s">
        <v>291</v>
      </c>
      <c r="AS557" t="s">
        <v>373</v>
      </c>
      <c r="AT557" t="s">
        <v>337</v>
      </c>
      <c r="AU557" t="s">
        <v>76</v>
      </c>
      <c r="AV557" t="s">
        <v>374</v>
      </c>
      <c r="AW557" t="s">
        <v>375</v>
      </c>
      <c r="AX557" t="s">
        <v>376</v>
      </c>
      <c r="AY557" t="s">
        <v>377</v>
      </c>
      <c r="AZ557" t="s">
        <v>378</v>
      </c>
      <c r="BA557" t="s">
        <v>1</v>
      </c>
      <c r="BB557" t="s">
        <v>1</v>
      </c>
      <c r="BC557" t="s">
        <v>1700</v>
      </c>
      <c r="BD557" s="8" t="s">
        <v>1746</v>
      </c>
    </row>
    <row r="558" spans="1:56" x14ac:dyDescent="0.2">
      <c r="A558">
        <v>2066</v>
      </c>
      <c r="G558" t="s">
        <v>1400</v>
      </c>
      <c r="H558" t="s">
        <v>1463</v>
      </c>
      <c r="I558" s="8" t="s">
        <v>1725</v>
      </c>
      <c r="P558" t="s">
        <v>905</v>
      </c>
      <c r="Q558" t="s">
        <v>1081</v>
      </c>
    </row>
    <row r="559" spans="1:56" x14ac:dyDescent="0.2">
      <c r="A559">
        <v>2066</v>
      </c>
      <c r="G559" t="s">
        <v>1138</v>
      </c>
      <c r="I559" s="8" t="s">
        <v>1734</v>
      </c>
      <c r="V559">
        <v>405</v>
      </c>
      <c r="W559">
        <v>450</v>
      </c>
    </row>
    <row r="560" spans="1:56" x14ac:dyDescent="0.2">
      <c r="A560">
        <v>2066</v>
      </c>
      <c r="G560" t="s">
        <v>1138</v>
      </c>
      <c r="I560" s="8" t="s">
        <v>1735</v>
      </c>
      <c r="V560">
        <v>635</v>
      </c>
      <c r="W560">
        <v>665</v>
      </c>
    </row>
    <row r="561" spans="1:58" x14ac:dyDescent="0.2">
      <c r="A561">
        <v>2270</v>
      </c>
      <c r="B561" t="str">
        <f>IF(OR($A557=$A561,ISBLANK($A561)),"",IF(ISERR(SEARCH("cell-based",E561)),IF(AND(ISERR(SEARCH("biochem",E561)),ISERR(SEARCH("protein",E561)),ISERR(SEARCH("nucleic",E561))),"",IF(ISERR(SEARCH("target",G561)),"Define a Target component","")),IF(ISERR(SEARCH("cell",G561)),"Define a Cell component",""))&amp;IF(ISERR(SEARCH("small-molecule",E561)),IF(ISBLANK(K561), "Need a Detector Role",""),"")&amp;IF(ISERR(SEARCH("fluorescence",L561)),"",IF(ISBLANK(S561), "Need Emission",IF(ISBLANK(R561), "Need Excitation","")))&amp;IF(ISERR(SEARCH("absorbance",L561)),"",IF(ISBLANK(T561), "Need Absorbance","")))</f>
        <v>Define a Cell componentNeed a Detector Role</v>
      </c>
      <c r="C561" t="s">
        <v>840</v>
      </c>
      <c r="D561" s="15" t="s">
        <v>1736</v>
      </c>
      <c r="E561" t="s">
        <v>931</v>
      </c>
      <c r="F561" s="19" t="s">
        <v>1739</v>
      </c>
      <c r="G561" t="s">
        <v>1396</v>
      </c>
      <c r="H561" t="s">
        <v>1499</v>
      </c>
      <c r="I561" s="15" t="s">
        <v>1732</v>
      </c>
      <c r="L561" s="8" t="s">
        <v>1733</v>
      </c>
      <c r="M561" t="s">
        <v>1224</v>
      </c>
      <c r="N561" s="8" t="s">
        <v>1733</v>
      </c>
      <c r="O561" t="s">
        <v>886</v>
      </c>
      <c r="P561" t="s">
        <v>887</v>
      </c>
      <c r="Q561" t="s">
        <v>940</v>
      </c>
      <c r="R561" t="s">
        <v>870</v>
      </c>
      <c r="S561" t="s">
        <v>975</v>
      </c>
      <c r="T561" t="s">
        <v>890</v>
      </c>
      <c r="U561" t="s">
        <v>1071</v>
      </c>
      <c r="V561">
        <v>488</v>
      </c>
      <c r="W561">
        <v>530</v>
      </c>
      <c r="Y561" t="s">
        <v>1635</v>
      </c>
      <c r="Z561" s="8" t="s">
        <v>1697</v>
      </c>
      <c r="AA561">
        <v>50</v>
      </c>
      <c r="AB561" t="s">
        <v>1039</v>
      </c>
      <c r="AC561" s="8" t="s">
        <v>1730</v>
      </c>
      <c r="AD561" t="s">
        <v>1703</v>
      </c>
      <c r="AE561" t="s">
        <v>962</v>
      </c>
      <c r="AF561" t="s">
        <v>894</v>
      </c>
      <c r="AG561" t="s">
        <v>895</v>
      </c>
      <c r="AH561">
        <v>1</v>
      </c>
      <c r="AI561">
        <v>1</v>
      </c>
      <c r="AJ561" t="s">
        <v>371</v>
      </c>
      <c r="AK561" t="s">
        <v>372</v>
      </c>
      <c r="AL561" t="s">
        <v>75</v>
      </c>
      <c r="AM561" t="s">
        <v>141</v>
      </c>
      <c r="AN561" t="s">
        <v>77</v>
      </c>
      <c r="AO561" t="s">
        <v>142</v>
      </c>
      <c r="AP561" t="s">
        <v>289</v>
      </c>
      <c r="AQ561" t="s">
        <v>235</v>
      </c>
      <c r="AR561" t="s">
        <v>291</v>
      </c>
      <c r="AS561" t="s">
        <v>373</v>
      </c>
      <c r="AT561" t="s">
        <v>337</v>
      </c>
      <c r="AU561" t="s">
        <v>76</v>
      </c>
      <c r="AV561" t="s">
        <v>374</v>
      </c>
      <c r="AW561" t="s">
        <v>375</v>
      </c>
      <c r="AX561" t="s">
        <v>376</v>
      </c>
      <c r="AY561" t="s">
        <v>377</v>
      </c>
      <c r="AZ561" t="s">
        <v>378</v>
      </c>
      <c r="BA561" t="s">
        <v>1</v>
      </c>
      <c r="BB561" t="s">
        <v>1</v>
      </c>
      <c r="BC561" t="s">
        <v>1700</v>
      </c>
      <c r="BD561" s="8" t="s">
        <v>1746</v>
      </c>
    </row>
    <row r="562" spans="1:58" x14ac:dyDescent="0.2">
      <c r="A562">
        <v>2270</v>
      </c>
      <c r="G562" t="s">
        <v>1400</v>
      </c>
      <c r="H562" t="s">
        <v>1463</v>
      </c>
      <c r="I562" s="8" t="s">
        <v>1725</v>
      </c>
      <c r="P562" t="s">
        <v>905</v>
      </c>
      <c r="Q562" t="s">
        <v>1081</v>
      </c>
    </row>
    <row r="563" spans="1:58" x14ac:dyDescent="0.2">
      <c r="A563">
        <v>2270</v>
      </c>
      <c r="G563" t="s">
        <v>1138</v>
      </c>
      <c r="I563" s="8" t="s">
        <v>1734</v>
      </c>
      <c r="V563">
        <v>405</v>
      </c>
      <c r="W563">
        <v>450</v>
      </c>
      <c r="BF563" s="8" t="s">
        <v>1782</v>
      </c>
    </row>
    <row r="564" spans="1:58" x14ac:dyDescent="0.2">
      <c r="A564">
        <v>2270</v>
      </c>
      <c r="G564" t="s">
        <v>1138</v>
      </c>
      <c r="I564" s="8" t="s">
        <v>1735</v>
      </c>
      <c r="V564">
        <v>635</v>
      </c>
      <c r="W564">
        <v>665</v>
      </c>
      <c r="BF564" s="8" t="s">
        <v>1782</v>
      </c>
    </row>
    <row r="565" spans="1:58" x14ac:dyDescent="0.2">
      <c r="A565" t="s">
        <v>447</v>
      </c>
      <c r="B565" t="str">
        <f>IF(OR($A561=$A565,ISBLANK($A565)),"",IF(ISERR(SEARCH("cell-based",E565)),IF(AND(ISERR(SEARCH("biochem",E565)),ISERR(SEARCH("protein",E565)),ISERR(SEARCH("nucleic",E565))),"",IF(ISERR(SEARCH("target",G565)),"Define a Target component","")),IF(ISERR(SEARCH("cell",G565)),"Define a Cell component",""))&amp;IF(ISERR(SEARCH("small-molecule",E565)),IF(ISBLANK(K565), "Need a Detector Role",""),"")&amp;IF(ISERR(SEARCH("fluorescence",L565)),"",IF(ISBLANK(S565), "Need Emission",IF(ISBLANK(R565), "Need Excitation","")))&amp;IF(ISERR(SEARCH("absorbance",L565)),"",IF(ISBLANK(T565), "Need Absorbance","")))</f>
        <v>Define a Cell componentNeed a Detector Role</v>
      </c>
      <c r="C565" t="s">
        <v>840</v>
      </c>
      <c r="D565" s="15" t="s">
        <v>1736</v>
      </c>
      <c r="E565" t="s">
        <v>931</v>
      </c>
      <c r="F565" s="19" t="s">
        <v>1739</v>
      </c>
      <c r="G565" t="s">
        <v>1396</v>
      </c>
      <c r="H565" t="s">
        <v>1499</v>
      </c>
      <c r="I565" s="15" t="s">
        <v>1741</v>
      </c>
      <c r="L565" s="8" t="s">
        <v>1742</v>
      </c>
      <c r="M565" t="s">
        <v>1224</v>
      </c>
      <c r="N565" t="s">
        <v>1742</v>
      </c>
      <c r="O565" t="s">
        <v>886</v>
      </c>
      <c r="P565" t="s">
        <v>887</v>
      </c>
      <c r="Q565" t="s">
        <v>940</v>
      </c>
      <c r="R565" t="s">
        <v>870</v>
      </c>
      <c r="S565" t="s">
        <v>975</v>
      </c>
      <c r="T565" t="s">
        <v>942</v>
      </c>
      <c r="U565" t="s">
        <v>1071</v>
      </c>
      <c r="V565">
        <v>488</v>
      </c>
      <c r="W565">
        <v>530</v>
      </c>
      <c r="Y565" t="s">
        <v>1635</v>
      </c>
      <c r="Z565" s="8" t="s">
        <v>1693</v>
      </c>
      <c r="AA565">
        <v>150</v>
      </c>
      <c r="AB565" t="s">
        <v>1039</v>
      </c>
      <c r="AC565" s="8" t="s">
        <v>1730</v>
      </c>
      <c r="AD565" t="s">
        <v>1703</v>
      </c>
      <c r="AE565" t="s">
        <v>962</v>
      </c>
      <c r="AF565" t="s">
        <v>894</v>
      </c>
      <c r="AG565" t="s">
        <v>895</v>
      </c>
      <c r="AH565">
        <v>1</v>
      </c>
      <c r="AI565">
        <v>1</v>
      </c>
      <c r="AJ565" t="s">
        <v>371</v>
      </c>
      <c r="AK565" t="s">
        <v>372</v>
      </c>
      <c r="AL565" t="s">
        <v>75</v>
      </c>
      <c r="AM565" t="s">
        <v>141</v>
      </c>
      <c r="AN565" t="s">
        <v>77</v>
      </c>
      <c r="AO565" t="s">
        <v>142</v>
      </c>
      <c r="AP565" t="s">
        <v>289</v>
      </c>
      <c r="AQ565" t="s">
        <v>235</v>
      </c>
      <c r="AR565" t="s">
        <v>291</v>
      </c>
      <c r="AS565" t="s">
        <v>373</v>
      </c>
      <c r="AT565" t="s">
        <v>337</v>
      </c>
      <c r="AU565" t="s">
        <v>76</v>
      </c>
      <c r="AV565" t="s">
        <v>374</v>
      </c>
      <c r="AW565" t="s">
        <v>375</v>
      </c>
      <c r="AX565" t="s">
        <v>376</v>
      </c>
      <c r="AY565" t="s">
        <v>377</v>
      </c>
      <c r="AZ565" t="s">
        <v>378</v>
      </c>
      <c r="BA565" t="s">
        <v>1</v>
      </c>
      <c r="BB565" t="s">
        <v>1</v>
      </c>
      <c r="BC565" t="s">
        <v>1700</v>
      </c>
      <c r="BD565" s="8" t="s">
        <v>1746</v>
      </c>
    </row>
    <row r="566" spans="1:58" x14ac:dyDescent="0.2">
      <c r="A566" t="s">
        <v>447</v>
      </c>
      <c r="G566" t="s">
        <v>1400</v>
      </c>
      <c r="H566" t="s">
        <v>1463</v>
      </c>
      <c r="I566" s="8" t="s">
        <v>1725</v>
      </c>
      <c r="P566" t="s">
        <v>905</v>
      </c>
      <c r="Q566" t="s">
        <v>1081</v>
      </c>
    </row>
    <row r="567" spans="1:58" x14ac:dyDescent="0.2">
      <c r="A567" t="s">
        <v>447</v>
      </c>
      <c r="G567" t="s">
        <v>1138</v>
      </c>
      <c r="I567" s="8" t="s">
        <v>1734</v>
      </c>
      <c r="V567">
        <v>405</v>
      </c>
      <c r="W567">
        <v>450</v>
      </c>
      <c r="BF567" s="8" t="s">
        <v>1782</v>
      </c>
    </row>
    <row r="568" spans="1:58" x14ac:dyDescent="0.2">
      <c r="A568" t="s">
        <v>447</v>
      </c>
      <c r="G568" t="s">
        <v>1138</v>
      </c>
      <c r="I568" s="8" t="s">
        <v>1735</v>
      </c>
      <c r="V568">
        <v>635</v>
      </c>
      <c r="W568">
        <v>665</v>
      </c>
      <c r="BF568" s="8" t="s">
        <v>1782</v>
      </c>
    </row>
    <row r="569" spans="1:58" x14ac:dyDescent="0.2">
      <c r="A569" t="s">
        <v>448</v>
      </c>
      <c r="B569" t="str">
        <f>IF(OR($A565=$A569,ISBLANK($A569)),"",IF(ISERR(SEARCH("cell-based",E569)),IF(AND(ISERR(SEARCH("biochem",E569)),ISERR(SEARCH("protein",E569)),ISERR(SEARCH("nucleic",E569))),"",IF(ISERR(SEARCH("target",G569)),"Define a Target component","")),IF(ISERR(SEARCH("cell",G569)),"Define a Cell component",""))&amp;IF(ISERR(SEARCH("small-molecule",E569)),IF(ISBLANK(K569), "Need a Detector Role",""),"")&amp;IF(ISERR(SEARCH("fluorescence",L569)),"",IF(ISBLANK(S569), "Need Emission",IF(ISBLANK(R569), "Need Excitation","")))&amp;IF(ISERR(SEARCH("absorbance",L569)),"",IF(ISBLANK(T569), "Need Absorbance","")))</f>
        <v>Define a Cell componentNeed a Detector Role</v>
      </c>
      <c r="C569" t="s">
        <v>840</v>
      </c>
      <c r="D569" s="15" t="s">
        <v>1736</v>
      </c>
      <c r="E569" t="s">
        <v>931</v>
      </c>
      <c r="F569" s="19" t="s">
        <v>1739</v>
      </c>
      <c r="G569" t="s">
        <v>1396</v>
      </c>
      <c r="H569" t="s">
        <v>1499</v>
      </c>
      <c r="I569" s="15" t="s">
        <v>1737</v>
      </c>
      <c r="L569" s="8" t="s">
        <v>1738</v>
      </c>
      <c r="M569" t="s">
        <v>1224</v>
      </c>
      <c r="N569" s="8" t="s">
        <v>1738</v>
      </c>
      <c r="O569" t="s">
        <v>886</v>
      </c>
      <c r="P569" t="s">
        <v>887</v>
      </c>
      <c r="Q569" t="s">
        <v>940</v>
      </c>
      <c r="R569" t="s">
        <v>870</v>
      </c>
      <c r="S569" t="s">
        <v>975</v>
      </c>
      <c r="T569" t="s">
        <v>942</v>
      </c>
      <c r="U569" t="s">
        <v>1071</v>
      </c>
      <c r="V569">
        <v>488</v>
      </c>
      <c r="W569">
        <v>530</v>
      </c>
      <c r="Y569" t="s">
        <v>1635</v>
      </c>
      <c r="Z569" s="8" t="s">
        <v>1693</v>
      </c>
      <c r="AA569">
        <v>175</v>
      </c>
      <c r="AB569" t="s">
        <v>1039</v>
      </c>
      <c r="AC569" s="8" t="s">
        <v>1730</v>
      </c>
      <c r="AD569" t="s">
        <v>1703</v>
      </c>
      <c r="AE569" t="s">
        <v>962</v>
      </c>
      <c r="AF569" t="s">
        <v>894</v>
      </c>
      <c r="AG569" t="s">
        <v>895</v>
      </c>
      <c r="AH569">
        <v>1</v>
      </c>
      <c r="AI569">
        <v>1</v>
      </c>
      <c r="AJ569" t="s">
        <v>371</v>
      </c>
      <c r="AK569" t="s">
        <v>372</v>
      </c>
      <c r="AL569" t="s">
        <v>75</v>
      </c>
      <c r="AM569" t="s">
        <v>141</v>
      </c>
      <c r="AN569" t="s">
        <v>77</v>
      </c>
      <c r="AO569" t="s">
        <v>142</v>
      </c>
      <c r="AP569" t="s">
        <v>289</v>
      </c>
      <c r="AQ569" t="s">
        <v>235</v>
      </c>
      <c r="AR569" t="s">
        <v>291</v>
      </c>
      <c r="AS569" t="s">
        <v>373</v>
      </c>
      <c r="AT569" t="s">
        <v>337</v>
      </c>
      <c r="AU569" t="s">
        <v>76</v>
      </c>
      <c r="AV569" t="s">
        <v>374</v>
      </c>
      <c r="AW569" t="s">
        <v>375</v>
      </c>
      <c r="AX569" t="s">
        <v>376</v>
      </c>
      <c r="AY569" t="s">
        <v>377</v>
      </c>
      <c r="AZ569" t="s">
        <v>378</v>
      </c>
      <c r="BA569" t="s">
        <v>1</v>
      </c>
      <c r="BB569" t="s">
        <v>1</v>
      </c>
      <c r="BC569" t="s">
        <v>1700</v>
      </c>
      <c r="BD569" s="8" t="s">
        <v>1746</v>
      </c>
    </row>
    <row r="570" spans="1:58" x14ac:dyDescent="0.2">
      <c r="A570" t="s">
        <v>448</v>
      </c>
      <c r="G570" t="s">
        <v>1400</v>
      </c>
      <c r="H570" t="s">
        <v>1463</v>
      </c>
      <c r="I570" s="8" t="s">
        <v>1725</v>
      </c>
      <c r="P570" t="s">
        <v>905</v>
      </c>
      <c r="Q570" t="s">
        <v>1081</v>
      </c>
    </row>
    <row r="571" spans="1:58" x14ac:dyDescent="0.2">
      <c r="A571" t="s">
        <v>448</v>
      </c>
      <c r="G571" t="s">
        <v>1138</v>
      </c>
      <c r="I571" s="8" t="s">
        <v>1734</v>
      </c>
      <c r="V571">
        <v>405</v>
      </c>
      <c r="W571">
        <v>450</v>
      </c>
      <c r="BF571" s="8" t="s">
        <v>1782</v>
      </c>
    </row>
    <row r="572" spans="1:58" x14ac:dyDescent="0.2">
      <c r="A572" t="s">
        <v>448</v>
      </c>
      <c r="G572" t="s">
        <v>1138</v>
      </c>
      <c r="I572" s="8" t="s">
        <v>1735</v>
      </c>
      <c r="V572">
        <v>635</v>
      </c>
      <c r="W572">
        <v>665</v>
      </c>
      <c r="BF572" s="8" t="s">
        <v>1782</v>
      </c>
    </row>
    <row r="573" spans="1:58" x14ac:dyDescent="0.2">
      <c r="A573" t="s">
        <v>449</v>
      </c>
      <c r="B573" t="str">
        <f>IF(OR($A569=$A573,ISBLANK($A573)),"",IF(ISERR(SEARCH("cell-based",E573)),IF(AND(ISERR(SEARCH("biochem",E573)),ISERR(SEARCH("protein",E573)),ISERR(SEARCH("nucleic",E573))),"",IF(ISERR(SEARCH("target",G573)),"Define a Target component","")),IF(ISERR(SEARCH("cell",G573)),"Define a Cell component",""))&amp;IF(ISERR(SEARCH("small-molecule",E573)),IF(ISBLANK(K573), "Need a Detector Role",""),"")&amp;IF(ISERR(SEARCH("fluorescence",L573)),"",IF(ISBLANK(S573), "Need Emission",IF(ISBLANK(R573), "Need Excitation","")))&amp;IF(ISERR(SEARCH("absorbance",L573)),"",IF(ISBLANK(T573), "Need Absorbance","")))</f>
        <v>Define a Cell componentNeed a Detector Role</v>
      </c>
      <c r="C573" t="s">
        <v>840</v>
      </c>
      <c r="D573" s="15" t="s">
        <v>1736</v>
      </c>
      <c r="E573" t="s">
        <v>931</v>
      </c>
      <c r="F573" s="19" t="s">
        <v>1739</v>
      </c>
      <c r="G573" t="s">
        <v>1396</v>
      </c>
      <c r="H573" t="s">
        <v>1499</v>
      </c>
      <c r="I573" s="15" t="s">
        <v>1743</v>
      </c>
      <c r="L573" s="8" t="s">
        <v>1744</v>
      </c>
      <c r="M573" t="s">
        <v>1224</v>
      </c>
      <c r="N573" s="8" t="s">
        <v>1744</v>
      </c>
      <c r="O573" t="s">
        <v>886</v>
      </c>
      <c r="P573" t="s">
        <v>887</v>
      </c>
      <c r="Q573" t="s">
        <v>940</v>
      </c>
      <c r="R573" t="s">
        <v>870</v>
      </c>
      <c r="S573" t="s">
        <v>975</v>
      </c>
      <c r="T573" t="s">
        <v>942</v>
      </c>
      <c r="U573" t="s">
        <v>1071</v>
      </c>
      <c r="V573">
        <v>488</v>
      </c>
      <c r="W573">
        <v>530</v>
      </c>
      <c r="Y573" t="s">
        <v>1635</v>
      </c>
      <c r="Z573" s="8" t="s">
        <v>1693</v>
      </c>
      <c r="AA573">
        <v>150</v>
      </c>
      <c r="AB573" t="s">
        <v>1039</v>
      </c>
      <c r="AC573" s="8" t="s">
        <v>1730</v>
      </c>
      <c r="AD573" t="s">
        <v>1703</v>
      </c>
      <c r="AE573" t="s">
        <v>962</v>
      </c>
      <c r="AF573" t="s">
        <v>894</v>
      </c>
      <c r="AG573" t="s">
        <v>895</v>
      </c>
      <c r="AH573">
        <v>1</v>
      </c>
      <c r="AI573">
        <v>1</v>
      </c>
      <c r="AJ573" t="s">
        <v>371</v>
      </c>
      <c r="AK573" t="s">
        <v>372</v>
      </c>
      <c r="AL573" t="s">
        <v>75</v>
      </c>
      <c r="AM573" t="s">
        <v>141</v>
      </c>
      <c r="AN573" t="s">
        <v>77</v>
      </c>
      <c r="AO573" t="s">
        <v>142</v>
      </c>
      <c r="AP573" t="s">
        <v>289</v>
      </c>
      <c r="AQ573" t="s">
        <v>235</v>
      </c>
      <c r="AR573" t="s">
        <v>291</v>
      </c>
      <c r="AS573" t="s">
        <v>373</v>
      </c>
      <c r="AT573" t="s">
        <v>337</v>
      </c>
      <c r="AU573" t="s">
        <v>76</v>
      </c>
      <c r="AV573" t="s">
        <v>374</v>
      </c>
      <c r="AW573" t="s">
        <v>375</v>
      </c>
      <c r="AX573" t="s">
        <v>376</v>
      </c>
      <c r="AY573" t="s">
        <v>377</v>
      </c>
      <c r="AZ573" t="s">
        <v>378</v>
      </c>
      <c r="BA573" t="s">
        <v>1</v>
      </c>
      <c r="BB573" t="s">
        <v>1</v>
      </c>
      <c r="BC573" t="s">
        <v>1700</v>
      </c>
      <c r="BD573" s="8" t="s">
        <v>1746</v>
      </c>
    </row>
    <row r="574" spans="1:58" x14ac:dyDescent="0.2">
      <c r="A574" t="s">
        <v>449</v>
      </c>
      <c r="G574" t="s">
        <v>1400</v>
      </c>
      <c r="H574" t="s">
        <v>1463</v>
      </c>
      <c r="I574" s="8" t="s">
        <v>1725</v>
      </c>
      <c r="P574" t="s">
        <v>905</v>
      </c>
      <c r="Q574" t="s">
        <v>1081</v>
      </c>
    </row>
    <row r="575" spans="1:58" x14ac:dyDescent="0.2">
      <c r="A575" t="s">
        <v>449</v>
      </c>
      <c r="G575" t="s">
        <v>1138</v>
      </c>
      <c r="I575" s="8" t="s">
        <v>1734</v>
      </c>
      <c r="V575">
        <v>405</v>
      </c>
      <c r="W575">
        <v>450</v>
      </c>
      <c r="BF575" s="8" t="s">
        <v>1782</v>
      </c>
    </row>
    <row r="576" spans="1:58" x14ac:dyDescent="0.2">
      <c r="A576" t="s">
        <v>449</v>
      </c>
      <c r="G576" t="s">
        <v>1138</v>
      </c>
      <c r="I576" s="8" t="s">
        <v>1735</v>
      </c>
      <c r="V576">
        <v>635</v>
      </c>
      <c r="W576">
        <v>665</v>
      </c>
      <c r="BF576" s="8" t="s">
        <v>1782</v>
      </c>
    </row>
    <row r="577" spans="1:58" x14ac:dyDescent="0.2">
      <c r="A577" t="s">
        <v>450</v>
      </c>
      <c r="B577" t="str">
        <f>IF(OR($A573=$A577,ISBLANK($A577)),"",IF(ISERR(SEARCH("cell-based",E577)),IF(AND(ISERR(SEARCH("biochem",E577)),ISERR(SEARCH("protein",E577)),ISERR(SEARCH("nucleic",E577))),"",IF(ISERR(SEARCH("target",G577)),"Define a Target component","")),IF(ISERR(SEARCH("cell",G577)),"Define a Cell component",""))&amp;IF(ISERR(SEARCH("small-molecule",E577)),IF(ISBLANK(K577), "Need a Detector Role",""),"")&amp;IF(ISERR(SEARCH("fluorescence",L577)),"",IF(ISBLANK(S577), "Need Emission",IF(ISBLANK(R577), "Need Excitation","")))&amp;IF(ISERR(SEARCH("absorbance",L577)),"",IF(ISBLANK(T577), "Need Absorbance","")))</f>
        <v>Define a Cell componentNeed a Detector Role</v>
      </c>
      <c r="C577" t="s">
        <v>840</v>
      </c>
      <c r="D577" s="15" t="s">
        <v>1736</v>
      </c>
      <c r="E577" t="s">
        <v>931</v>
      </c>
      <c r="F577" s="19" t="s">
        <v>1739</v>
      </c>
      <c r="G577" t="s">
        <v>1396</v>
      </c>
      <c r="H577" t="s">
        <v>1499</v>
      </c>
      <c r="I577" s="15" t="s">
        <v>1707</v>
      </c>
      <c r="L577" s="8" t="s">
        <v>1740</v>
      </c>
      <c r="M577" t="s">
        <v>1224</v>
      </c>
      <c r="N577" s="8" t="s">
        <v>1740</v>
      </c>
      <c r="O577" t="s">
        <v>886</v>
      </c>
      <c r="P577" t="s">
        <v>887</v>
      </c>
      <c r="Q577" t="s">
        <v>940</v>
      </c>
      <c r="R577" t="s">
        <v>870</v>
      </c>
      <c r="S577" t="s">
        <v>975</v>
      </c>
      <c r="T577" t="s">
        <v>942</v>
      </c>
      <c r="U577" t="s">
        <v>1071</v>
      </c>
      <c r="V577">
        <v>488</v>
      </c>
      <c r="W577">
        <v>530</v>
      </c>
      <c r="Y577" t="s">
        <v>1635</v>
      </c>
      <c r="Z577" s="8" t="s">
        <v>1693</v>
      </c>
      <c r="AA577">
        <v>150</v>
      </c>
      <c r="AB577" t="s">
        <v>1039</v>
      </c>
      <c r="AC577" s="8" t="s">
        <v>1730</v>
      </c>
      <c r="AD577" t="s">
        <v>1703</v>
      </c>
      <c r="AE577" t="s">
        <v>962</v>
      </c>
      <c r="AF577" t="s">
        <v>894</v>
      </c>
      <c r="AG577" t="s">
        <v>895</v>
      </c>
      <c r="AH577">
        <v>1</v>
      </c>
      <c r="AI577">
        <v>1</v>
      </c>
      <c r="AJ577" t="s">
        <v>371</v>
      </c>
      <c r="AK577" t="s">
        <v>372</v>
      </c>
      <c r="AL577" t="s">
        <v>75</v>
      </c>
      <c r="AM577" t="s">
        <v>141</v>
      </c>
      <c r="AN577" t="s">
        <v>77</v>
      </c>
      <c r="AO577" t="s">
        <v>142</v>
      </c>
      <c r="AP577" t="s">
        <v>289</v>
      </c>
      <c r="AQ577" t="s">
        <v>235</v>
      </c>
      <c r="AR577" t="s">
        <v>291</v>
      </c>
      <c r="AS577" t="s">
        <v>373</v>
      </c>
      <c r="AT577" t="s">
        <v>337</v>
      </c>
      <c r="AU577" t="s">
        <v>76</v>
      </c>
      <c r="AV577" t="s">
        <v>374</v>
      </c>
      <c r="AW577" t="s">
        <v>375</v>
      </c>
      <c r="AX577" t="s">
        <v>376</v>
      </c>
      <c r="AY577" t="s">
        <v>377</v>
      </c>
      <c r="AZ577" t="s">
        <v>378</v>
      </c>
      <c r="BA577" t="s">
        <v>1</v>
      </c>
      <c r="BB577" t="s">
        <v>1</v>
      </c>
      <c r="BC577" t="s">
        <v>1700</v>
      </c>
      <c r="BD577" s="8" t="s">
        <v>1746</v>
      </c>
    </row>
    <row r="578" spans="1:58" x14ac:dyDescent="0.2">
      <c r="A578" t="s">
        <v>450</v>
      </c>
      <c r="G578" t="s">
        <v>1400</v>
      </c>
      <c r="H578" t="s">
        <v>1463</v>
      </c>
      <c r="I578" s="8" t="s">
        <v>1725</v>
      </c>
      <c r="P578" t="s">
        <v>905</v>
      </c>
      <c r="Q578" t="s">
        <v>1081</v>
      </c>
    </row>
    <row r="579" spans="1:58" x14ac:dyDescent="0.2">
      <c r="A579" t="s">
        <v>450</v>
      </c>
      <c r="G579" t="s">
        <v>1138</v>
      </c>
      <c r="I579" s="8" t="s">
        <v>1734</v>
      </c>
      <c r="V579">
        <v>405</v>
      </c>
      <c r="W579">
        <v>450</v>
      </c>
      <c r="BF579" s="8" t="s">
        <v>1782</v>
      </c>
    </row>
    <row r="580" spans="1:58" x14ac:dyDescent="0.2">
      <c r="A580" t="s">
        <v>450</v>
      </c>
      <c r="G580" t="s">
        <v>1138</v>
      </c>
      <c r="I580" s="8" t="s">
        <v>1735</v>
      </c>
      <c r="V580">
        <v>635</v>
      </c>
      <c r="W580">
        <v>665</v>
      </c>
      <c r="BF580" s="8" t="s">
        <v>1782</v>
      </c>
    </row>
    <row r="581" spans="1:58" x14ac:dyDescent="0.2">
      <c r="A581" t="s">
        <v>486</v>
      </c>
      <c r="B581" t="str">
        <f>IF(OR($A577=$A581,ISBLANK($A581)),"",IF(ISERR(SEARCH("cell-based",E581)),IF(AND(ISERR(SEARCH("biochem",E581)),ISERR(SEARCH("protein",E581)),ISERR(SEARCH("nucleic",E581))),"",IF(ISERR(SEARCH("target",G581)),"Define a Target component","")),IF(ISERR(SEARCH("cell",G581)),"Define a Cell component",""))&amp;IF(ISERR(SEARCH("small-molecule",E581)),IF(ISBLANK(K581), "Need a Detector Role",""),"")&amp;IF(ISERR(SEARCH("fluorescence",L581)),"",IF(ISBLANK(S581), "Need Emission",IF(ISBLANK(R581), "Need Excitation","")))&amp;IF(ISERR(SEARCH("absorbance",L581)),"",IF(ISBLANK(T581), "Need Absorbance","")))</f>
        <v>Define a Cell componentNeed a Detector Role</v>
      </c>
      <c r="C581" t="s">
        <v>840</v>
      </c>
      <c r="D581" s="15" t="s">
        <v>1736</v>
      </c>
      <c r="E581" t="s">
        <v>931</v>
      </c>
      <c r="F581" s="19" t="s">
        <v>1739</v>
      </c>
      <c r="G581" t="s">
        <v>1396</v>
      </c>
      <c r="H581" t="s">
        <v>1499</v>
      </c>
      <c r="I581" s="15" t="s">
        <v>1741</v>
      </c>
      <c r="L581" s="8" t="s">
        <v>1742</v>
      </c>
      <c r="M581" t="s">
        <v>1224</v>
      </c>
      <c r="N581" t="s">
        <v>1742</v>
      </c>
      <c r="O581" t="s">
        <v>886</v>
      </c>
      <c r="P581" t="s">
        <v>887</v>
      </c>
      <c r="Q581" t="s">
        <v>940</v>
      </c>
      <c r="R581" t="s">
        <v>870</v>
      </c>
      <c r="S581" t="s">
        <v>975</v>
      </c>
      <c r="T581" t="s">
        <v>942</v>
      </c>
      <c r="U581" t="s">
        <v>1071</v>
      </c>
      <c r="V581">
        <v>488</v>
      </c>
      <c r="W581">
        <v>530</v>
      </c>
      <c r="Y581" t="s">
        <v>1635</v>
      </c>
      <c r="Z581" s="8" t="s">
        <v>1693</v>
      </c>
      <c r="AA581">
        <v>150</v>
      </c>
      <c r="AB581" t="s">
        <v>1039</v>
      </c>
      <c r="AC581" s="8" t="s">
        <v>1730</v>
      </c>
      <c r="AD581" t="s">
        <v>1703</v>
      </c>
      <c r="AE581" t="s">
        <v>962</v>
      </c>
      <c r="AF581" t="s">
        <v>894</v>
      </c>
      <c r="AG581" t="s">
        <v>895</v>
      </c>
      <c r="AH581">
        <v>1</v>
      </c>
      <c r="AI581">
        <v>1</v>
      </c>
      <c r="AJ581" t="s">
        <v>371</v>
      </c>
      <c r="AK581" t="s">
        <v>372</v>
      </c>
      <c r="AL581" t="s">
        <v>75</v>
      </c>
      <c r="AM581" t="s">
        <v>141</v>
      </c>
      <c r="AN581" t="s">
        <v>77</v>
      </c>
      <c r="AO581" t="s">
        <v>142</v>
      </c>
      <c r="AP581" t="s">
        <v>289</v>
      </c>
      <c r="AQ581" t="s">
        <v>235</v>
      </c>
      <c r="AR581" t="s">
        <v>291</v>
      </c>
      <c r="AS581" t="s">
        <v>373</v>
      </c>
      <c r="AT581" t="s">
        <v>337</v>
      </c>
      <c r="AU581" t="s">
        <v>76</v>
      </c>
      <c r="AV581" t="s">
        <v>374</v>
      </c>
      <c r="AW581" t="s">
        <v>375</v>
      </c>
      <c r="AX581" t="s">
        <v>376</v>
      </c>
      <c r="AY581" t="s">
        <v>377</v>
      </c>
      <c r="AZ581" t="s">
        <v>378</v>
      </c>
      <c r="BA581" t="s">
        <v>1</v>
      </c>
      <c r="BB581" t="s">
        <v>1</v>
      </c>
      <c r="BC581" t="s">
        <v>1700</v>
      </c>
      <c r="BD581" s="8" t="s">
        <v>1746</v>
      </c>
    </row>
    <row r="582" spans="1:58" x14ac:dyDescent="0.2">
      <c r="A582" t="s">
        <v>486</v>
      </c>
      <c r="G582" t="s">
        <v>1400</v>
      </c>
      <c r="H582" t="s">
        <v>1463</v>
      </c>
      <c r="I582" s="8" t="s">
        <v>1725</v>
      </c>
      <c r="P582" t="s">
        <v>905</v>
      </c>
      <c r="Q582" t="s">
        <v>1081</v>
      </c>
    </row>
    <row r="583" spans="1:58" x14ac:dyDescent="0.2">
      <c r="A583" t="s">
        <v>486</v>
      </c>
      <c r="G583" t="s">
        <v>1138</v>
      </c>
      <c r="I583" s="8" t="s">
        <v>1734</v>
      </c>
      <c r="V583">
        <v>405</v>
      </c>
      <c r="W583">
        <v>450</v>
      </c>
      <c r="BF583" s="8" t="s">
        <v>1782</v>
      </c>
    </row>
    <row r="584" spans="1:58" x14ac:dyDescent="0.2">
      <c r="A584" t="s">
        <v>486</v>
      </c>
      <c r="G584" t="s">
        <v>1138</v>
      </c>
      <c r="I584" s="8" t="s">
        <v>1735</v>
      </c>
      <c r="V584">
        <v>635</v>
      </c>
      <c r="W584">
        <v>665</v>
      </c>
      <c r="BF584" s="8" t="s">
        <v>1782</v>
      </c>
    </row>
    <row r="585" spans="1:58" x14ac:dyDescent="0.2">
      <c r="A585" t="s">
        <v>487</v>
      </c>
      <c r="B585" t="str">
        <f>IF(OR($A581=$A585,ISBLANK($A585)),"",IF(ISERR(SEARCH("cell-based",E585)),IF(AND(ISERR(SEARCH("biochem",E585)),ISERR(SEARCH("protein",E585)),ISERR(SEARCH("nucleic",E585))),"",IF(ISERR(SEARCH("target",G585)),"Define a Target component","")),IF(ISERR(SEARCH("cell",G585)),"Define a Cell component",""))&amp;IF(ISERR(SEARCH("small-molecule",E585)),IF(ISBLANK(K585), "Need a Detector Role",""),"")&amp;IF(ISERR(SEARCH("fluorescence",L585)),"",IF(ISBLANK(S585), "Need Emission",IF(ISBLANK(R585), "Need Excitation","")))&amp;IF(ISERR(SEARCH("absorbance",L585)),"",IF(ISBLANK(T585), "Need Absorbance","")))</f>
        <v>Define a Cell componentNeed a Detector Role</v>
      </c>
      <c r="C585" t="s">
        <v>840</v>
      </c>
      <c r="D585" s="15" t="s">
        <v>1736</v>
      </c>
      <c r="E585" t="s">
        <v>931</v>
      </c>
      <c r="F585" s="19" t="s">
        <v>1739</v>
      </c>
      <c r="G585" t="s">
        <v>1396</v>
      </c>
      <c r="H585" t="s">
        <v>1499</v>
      </c>
      <c r="I585" s="15" t="s">
        <v>1737</v>
      </c>
      <c r="L585" s="8" t="s">
        <v>1738</v>
      </c>
      <c r="M585" t="s">
        <v>1224</v>
      </c>
      <c r="N585" s="8" t="s">
        <v>1738</v>
      </c>
      <c r="O585" t="s">
        <v>886</v>
      </c>
      <c r="P585" t="s">
        <v>887</v>
      </c>
      <c r="Q585" t="s">
        <v>940</v>
      </c>
      <c r="R585" t="s">
        <v>870</v>
      </c>
      <c r="S585" t="s">
        <v>975</v>
      </c>
      <c r="T585" t="s">
        <v>942</v>
      </c>
      <c r="U585" t="s">
        <v>1071</v>
      </c>
      <c r="V585">
        <v>488</v>
      </c>
      <c r="W585">
        <v>530</v>
      </c>
      <c r="Y585" t="s">
        <v>1635</v>
      </c>
      <c r="Z585" s="8" t="s">
        <v>1693</v>
      </c>
      <c r="AA585">
        <v>175</v>
      </c>
      <c r="AB585" t="s">
        <v>1039</v>
      </c>
      <c r="AC585" s="8" t="s">
        <v>1730</v>
      </c>
      <c r="AD585" t="s">
        <v>1703</v>
      </c>
      <c r="AE585" t="s">
        <v>962</v>
      </c>
      <c r="AF585" t="s">
        <v>894</v>
      </c>
      <c r="AG585" t="s">
        <v>895</v>
      </c>
      <c r="AH585">
        <v>1</v>
      </c>
      <c r="AI585">
        <v>1</v>
      </c>
      <c r="AJ585" t="s">
        <v>371</v>
      </c>
      <c r="AK585" t="s">
        <v>372</v>
      </c>
      <c r="AL585" t="s">
        <v>75</v>
      </c>
      <c r="AM585" t="s">
        <v>141</v>
      </c>
      <c r="AN585" t="s">
        <v>77</v>
      </c>
      <c r="AO585" t="s">
        <v>142</v>
      </c>
      <c r="AP585" t="s">
        <v>289</v>
      </c>
      <c r="AQ585" t="s">
        <v>235</v>
      </c>
      <c r="AR585" t="s">
        <v>291</v>
      </c>
      <c r="AS585" t="s">
        <v>373</v>
      </c>
      <c r="AT585" t="s">
        <v>337</v>
      </c>
      <c r="AU585" t="s">
        <v>76</v>
      </c>
      <c r="AV585" t="s">
        <v>374</v>
      </c>
      <c r="AW585" t="s">
        <v>375</v>
      </c>
      <c r="AX585" t="s">
        <v>376</v>
      </c>
      <c r="AY585" t="s">
        <v>377</v>
      </c>
      <c r="AZ585" t="s">
        <v>378</v>
      </c>
      <c r="BA585" t="s">
        <v>1</v>
      </c>
      <c r="BB585" t="s">
        <v>1</v>
      </c>
      <c r="BC585" t="s">
        <v>1700</v>
      </c>
      <c r="BD585" s="8" t="s">
        <v>1746</v>
      </c>
    </row>
    <row r="586" spans="1:58" x14ac:dyDescent="0.2">
      <c r="A586" t="s">
        <v>487</v>
      </c>
      <c r="G586" t="s">
        <v>1400</v>
      </c>
      <c r="H586" t="s">
        <v>1463</v>
      </c>
      <c r="I586" s="8" t="s">
        <v>1725</v>
      </c>
      <c r="P586" t="s">
        <v>905</v>
      </c>
      <c r="Q586" t="s">
        <v>1081</v>
      </c>
    </row>
    <row r="587" spans="1:58" x14ac:dyDescent="0.2">
      <c r="A587" t="s">
        <v>487</v>
      </c>
      <c r="G587" t="s">
        <v>1138</v>
      </c>
      <c r="I587" s="8" t="s">
        <v>1734</v>
      </c>
      <c r="V587">
        <v>405</v>
      </c>
      <c r="W587">
        <v>450</v>
      </c>
      <c r="BF587" s="8" t="s">
        <v>1782</v>
      </c>
    </row>
    <row r="588" spans="1:58" x14ac:dyDescent="0.2">
      <c r="A588" t="s">
        <v>487</v>
      </c>
      <c r="G588" t="s">
        <v>1138</v>
      </c>
      <c r="I588" s="8" t="s">
        <v>1735</v>
      </c>
      <c r="V588">
        <v>635</v>
      </c>
      <c r="W588">
        <v>665</v>
      </c>
      <c r="BF588" s="8" t="s">
        <v>1782</v>
      </c>
    </row>
    <row r="589" spans="1:58" x14ac:dyDescent="0.2">
      <c r="A589" t="s">
        <v>488</v>
      </c>
      <c r="B589" t="str">
        <f>IF(OR($A585=$A589,ISBLANK($A589)),"",IF(ISERR(SEARCH("cell-based",E589)),IF(AND(ISERR(SEARCH("biochem",E589)),ISERR(SEARCH("protein",E589)),ISERR(SEARCH("nucleic",E589))),"",IF(ISERR(SEARCH("target",G589)),"Define a Target component","")),IF(ISERR(SEARCH("cell",G589)),"Define a Cell component",""))&amp;IF(ISERR(SEARCH("small-molecule",E589)),IF(ISBLANK(K589), "Need a Detector Role",""),"")&amp;IF(ISERR(SEARCH("fluorescence",L589)),"",IF(ISBLANK(S589), "Need Emission",IF(ISBLANK(R589), "Need Excitation","")))&amp;IF(ISERR(SEARCH("absorbance",L589)),"",IF(ISBLANK(T589), "Need Absorbance","")))</f>
        <v>Define a Cell componentNeed a Detector Role</v>
      </c>
      <c r="C589" t="s">
        <v>840</v>
      </c>
      <c r="D589" s="15" t="s">
        <v>1736</v>
      </c>
      <c r="E589" t="s">
        <v>931</v>
      </c>
      <c r="F589" s="19" t="s">
        <v>1739</v>
      </c>
      <c r="G589" t="s">
        <v>1396</v>
      </c>
      <c r="H589" t="s">
        <v>1499</v>
      </c>
      <c r="I589" s="15" t="s">
        <v>1732</v>
      </c>
      <c r="L589" s="8" t="s">
        <v>1733</v>
      </c>
      <c r="M589" t="s">
        <v>1224</v>
      </c>
      <c r="N589" s="8" t="s">
        <v>1733</v>
      </c>
      <c r="O589" t="s">
        <v>886</v>
      </c>
      <c r="P589" t="s">
        <v>887</v>
      </c>
      <c r="Q589" t="s">
        <v>940</v>
      </c>
      <c r="R589" t="s">
        <v>870</v>
      </c>
      <c r="S589" t="s">
        <v>975</v>
      </c>
      <c r="T589" t="s">
        <v>890</v>
      </c>
      <c r="U589" t="s">
        <v>1071</v>
      </c>
      <c r="V589">
        <v>488</v>
      </c>
      <c r="W589">
        <v>530</v>
      </c>
      <c r="Y589" t="s">
        <v>1635</v>
      </c>
      <c r="Z589" s="8" t="s">
        <v>1697</v>
      </c>
      <c r="AA589">
        <v>65</v>
      </c>
      <c r="AB589" t="s">
        <v>1039</v>
      </c>
      <c r="AC589" s="8" t="s">
        <v>1730</v>
      </c>
      <c r="AD589" t="s">
        <v>1703</v>
      </c>
      <c r="AE589" t="s">
        <v>962</v>
      </c>
      <c r="AF589" t="s">
        <v>894</v>
      </c>
      <c r="AG589" t="s">
        <v>895</v>
      </c>
      <c r="AH589">
        <v>1</v>
      </c>
      <c r="AI589">
        <v>1</v>
      </c>
      <c r="AJ589" t="s">
        <v>371</v>
      </c>
      <c r="AK589" t="s">
        <v>372</v>
      </c>
      <c r="AL589" t="s">
        <v>75</v>
      </c>
      <c r="AM589" t="s">
        <v>141</v>
      </c>
      <c r="AN589" t="s">
        <v>77</v>
      </c>
      <c r="AO589" t="s">
        <v>142</v>
      </c>
      <c r="AP589" t="s">
        <v>289</v>
      </c>
      <c r="AQ589" t="s">
        <v>235</v>
      </c>
      <c r="AR589" t="s">
        <v>291</v>
      </c>
      <c r="AS589" t="s">
        <v>373</v>
      </c>
      <c r="AT589" t="s">
        <v>337</v>
      </c>
      <c r="AU589" t="s">
        <v>76</v>
      </c>
      <c r="AV589" t="s">
        <v>374</v>
      </c>
      <c r="AW589" t="s">
        <v>375</v>
      </c>
      <c r="AX589" t="s">
        <v>376</v>
      </c>
      <c r="AY589" t="s">
        <v>377</v>
      </c>
      <c r="AZ589" t="s">
        <v>378</v>
      </c>
      <c r="BA589" t="s">
        <v>1</v>
      </c>
      <c r="BB589" t="s">
        <v>1</v>
      </c>
      <c r="BC589" t="s">
        <v>1700</v>
      </c>
      <c r="BD589" s="8" t="s">
        <v>1746</v>
      </c>
    </row>
    <row r="590" spans="1:58" x14ac:dyDescent="0.2">
      <c r="A590" t="s">
        <v>488</v>
      </c>
      <c r="G590" t="s">
        <v>1400</v>
      </c>
      <c r="H590" t="s">
        <v>1463</v>
      </c>
      <c r="I590" s="8" t="s">
        <v>1725</v>
      </c>
      <c r="P590" t="s">
        <v>905</v>
      </c>
      <c r="Q590" t="s">
        <v>1081</v>
      </c>
    </row>
    <row r="591" spans="1:58" x14ac:dyDescent="0.2">
      <c r="A591" t="s">
        <v>488</v>
      </c>
      <c r="G591" t="s">
        <v>1138</v>
      </c>
      <c r="I591" s="8" t="s">
        <v>1734</v>
      </c>
      <c r="V591">
        <v>405</v>
      </c>
      <c r="W591">
        <v>450</v>
      </c>
      <c r="BF591" s="8" t="s">
        <v>1782</v>
      </c>
    </row>
    <row r="592" spans="1:58" x14ac:dyDescent="0.2">
      <c r="A592" t="s">
        <v>488</v>
      </c>
      <c r="G592" t="s">
        <v>1138</v>
      </c>
      <c r="I592" s="8" t="s">
        <v>1735</v>
      </c>
      <c r="V592">
        <v>635</v>
      </c>
      <c r="W592">
        <v>665</v>
      </c>
      <c r="BF592" s="8" t="s">
        <v>1782</v>
      </c>
    </row>
    <row r="593" spans="1:58" x14ac:dyDescent="0.2">
      <c r="A593" t="s">
        <v>489</v>
      </c>
      <c r="B593" t="str">
        <f>IF(OR($A589=$A593,ISBLANK($A593)),"",IF(ISERR(SEARCH("cell-based",E593)),IF(AND(ISERR(SEARCH("biochem",E593)),ISERR(SEARCH("protein",E593)),ISERR(SEARCH("nucleic",E593))),"",IF(ISERR(SEARCH("target",G593)),"Define a Target component","")),IF(ISERR(SEARCH("cell",G593)),"Define a Cell component",""))&amp;IF(ISERR(SEARCH("small-molecule",E593)),IF(ISBLANK(K593), "Need a Detector Role",""),"")&amp;IF(ISERR(SEARCH("fluorescence",L593)),"",IF(ISBLANK(S593), "Need Emission",IF(ISBLANK(R593), "Need Excitation","")))&amp;IF(ISERR(SEARCH("absorbance",L593)),"",IF(ISBLANK(T593), "Need Absorbance","")))</f>
        <v>Define a Cell componentNeed a Detector Role</v>
      </c>
      <c r="C593" t="s">
        <v>840</v>
      </c>
      <c r="D593" s="15" t="s">
        <v>1736</v>
      </c>
      <c r="E593" t="s">
        <v>931</v>
      </c>
      <c r="F593" s="19" t="s">
        <v>1739</v>
      </c>
      <c r="G593" t="s">
        <v>1396</v>
      </c>
      <c r="H593" t="s">
        <v>1499</v>
      </c>
      <c r="I593" s="15" t="s">
        <v>1707</v>
      </c>
      <c r="L593" s="8" t="s">
        <v>1740</v>
      </c>
      <c r="M593" t="s">
        <v>1224</v>
      </c>
      <c r="N593" s="8" t="s">
        <v>1740</v>
      </c>
      <c r="O593" t="s">
        <v>886</v>
      </c>
      <c r="P593" t="s">
        <v>887</v>
      </c>
      <c r="Q593" t="s">
        <v>940</v>
      </c>
      <c r="R593" t="s">
        <v>870</v>
      </c>
      <c r="S593" t="s">
        <v>975</v>
      </c>
      <c r="T593" t="s">
        <v>942</v>
      </c>
      <c r="U593" t="s">
        <v>1071</v>
      </c>
      <c r="V593">
        <v>488</v>
      </c>
      <c r="W593">
        <v>530</v>
      </c>
      <c r="Y593" t="s">
        <v>1635</v>
      </c>
      <c r="Z593" s="8" t="s">
        <v>1693</v>
      </c>
      <c r="AA593">
        <v>150</v>
      </c>
      <c r="AB593" t="s">
        <v>1039</v>
      </c>
      <c r="AC593" s="8" t="s">
        <v>1730</v>
      </c>
      <c r="AD593" t="s">
        <v>1703</v>
      </c>
      <c r="AE593" t="s">
        <v>962</v>
      </c>
      <c r="AF593" t="s">
        <v>894</v>
      </c>
      <c r="AG593" t="s">
        <v>895</v>
      </c>
      <c r="AH593">
        <v>1</v>
      </c>
      <c r="AI593">
        <v>1</v>
      </c>
      <c r="AJ593" t="s">
        <v>371</v>
      </c>
      <c r="AK593" t="s">
        <v>372</v>
      </c>
      <c r="AL593" t="s">
        <v>75</v>
      </c>
      <c r="AM593" t="s">
        <v>141</v>
      </c>
      <c r="AN593" t="s">
        <v>77</v>
      </c>
      <c r="AO593" t="s">
        <v>142</v>
      </c>
      <c r="AP593" t="s">
        <v>289</v>
      </c>
      <c r="AQ593" t="s">
        <v>235</v>
      </c>
      <c r="AR593" t="s">
        <v>291</v>
      </c>
      <c r="AS593" t="s">
        <v>373</v>
      </c>
      <c r="AT593" t="s">
        <v>337</v>
      </c>
      <c r="AU593" t="s">
        <v>76</v>
      </c>
      <c r="AV593" t="s">
        <v>374</v>
      </c>
      <c r="AW593" t="s">
        <v>375</v>
      </c>
      <c r="AX593" t="s">
        <v>376</v>
      </c>
      <c r="AY593" t="s">
        <v>377</v>
      </c>
      <c r="AZ593" t="s">
        <v>378</v>
      </c>
      <c r="BA593" t="s">
        <v>1</v>
      </c>
      <c r="BB593" t="s">
        <v>1</v>
      </c>
      <c r="BC593" t="s">
        <v>1700</v>
      </c>
      <c r="BD593" s="8" t="s">
        <v>1746</v>
      </c>
    </row>
    <row r="594" spans="1:58" x14ac:dyDescent="0.2">
      <c r="A594" t="s">
        <v>489</v>
      </c>
      <c r="G594" t="s">
        <v>1400</v>
      </c>
      <c r="H594" t="s">
        <v>1463</v>
      </c>
      <c r="I594" s="8" t="s">
        <v>1725</v>
      </c>
      <c r="P594" t="s">
        <v>905</v>
      </c>
      <c r="Q594" t="s">
        <v>1081</v>
      </c>
    </row>
    <row r="595" spans="1:58" x14ac:dyDescent="0.2">
      <c r="A595" t="s">
        <v>489</v>
      </c>
      <c r="G595" t="s">
        <v>1138</v>
      </c>
      <c r="I595" s="8" t="s">
        <v>1734</v>
      </c>
      <c r="V595">
        <v>405</v>
      </c>
      <c r="W595">
        <v>450</v>
      </c>
      <c r="BF595" s="8" t="s">
        <v>1782</v>
      </c>
    </row>
    <row r="596" spans="1:58" x14ac:dyDescent="0.2">
      <c r="A596" t="s">
        <v>489</v>
      </c>
      <c r="G596" t="s">
        <v>1138</v>
      </c>
      <c r="I596" s="8" t="s">
        <v>1735</v>
      </c>
      <c r="V596">
        <v>635</v>
      </c>
      <c r="W596">
        <v>665</v>
      </c>
      <c r="BF596" s="8" t="s">
        <v>1782</v>
      </c>
    </row>
    <row r="597" spans="1:58" x14ac:dyDescent="0.2">
      <c r="A597" t="s">
        <v>490</v>
      </c>
      <c r="B597" t="str">
        <f>IF(OR($A593=$A597,ISBLANK($A597)),"",IF(ISERR(SEARCH("cell-based",E597)),IF(AND(ISERR(SEARCH("biochem",E597)),ISERR(SEARCH("protein",E597)),ISERR(SEARCH("nucleic",E597))),"",IF(ISERR(SEARCH("target",G597)),"Define a Target component","")),IF(ISERR(SEARCH("cell",G597)),"Define a Cell component",""))&amp;IF(ISERR(SEARCH("small-molecule",E597)),IF(ISBLANK(K597), "Need a Detector Role",""),"")&amp;IF(ISERR(SEARCH("fluorescence",L597)),"",IF(ISBLANK(S597), "Need Emission",IF(ISBLANK(R597), "Need Excitation","")))&amp;IF(ISERR(SEARCH("absorbance",L597)),"",IF(ISBLANK(T597), "Need Absorbance","")))</f>
        <v>Define a Cell componentNeed a Detector Role</v>
      </c>
      <c r="C597" t="s">
        <v>840</v>
      </c>
      <c r="D597" s="15" t="s">
        <v>1736</v>
      </c>
      <c r="E597" t="s">
        <v>931</v>
      </c>
      <c r="F597" s="19" t="s">
        <v>1739</v>
      </c>
      <c r="G597" t="s">
        <v>1396</v>
      </c>
      <c r="H597" t="s">
        <v>1499</v>
      </c>
      <c r="I597" s="15" t="s">
        <v>1743</v>
      </c>
      <c r="L597" s="8" t="s">
        <v>1744</v>
      </c>
      <c r="M597" t="s">
        <v>1224</v>
      </c>
      <c r="N597" s="8" t="s">
        <v>1744</v>
      </c>
      <c r="O597" t="s">
        <v>886</v>
      </c>
      <c r="P597" t="s">
        <v>887</v>
      </c>
      <c r="Q597" t="s">
        <v>940</v>
      </c>
      <c r="R597" t="s">
        <v>870</v>
      </c>
      <c r="S597" t="s">
        <v>975</v>
      </c>
      <c r="T597" t="s">
        <v>942</v>
      </c>
      <c r="U597" t="s">
        <v>1071</v>
      </c>
      <c r="V597">
        <v>488</v>
      </c>
      <c r="W597">
        <v>530</v>
      </c>
      <c r="Y597" t="s">
        <v>1635</v>
      </c>
      <c r="Z597" s="8" t="s">
        <v>1693</v>
      </c>
      <c r="AA597">
        <v>150</v>
      </c>
      <c r="AB597" t="s">
        <v>1039</v>
      </c>
      <c r="AC597" s="8" t="s">
        <v>1730</v>
      </c>
      <c r="AD597" t="s">
        <v>1703</v>
      </c>
      <c r="AE597" t="s">
        <v>962</v>
      </c>
      <c r="AF597" t="s">
        <v>894</v>
      </c>
      <c r="AG597" t="s">
        <v>895</v>
      </c>
      <c r="AH597">
        <v>1</v>
      </c>
      <c r="AI597">
        <v>1</v>
      </c>
      <c r="AJ597" t="s">
        <v>371</v>
      </c>
      <c r="AK597" t="s">
        <v>372</v>
      </c>
      <c r="AL597" t="s">
        <v>75</v>
      </c>
      <c r="AM597" t="s">
        <v>141</v>
      </c>
      <c r="AN597" t="s">
        <v>77</v>
      </c>
      <c r="AO597" t="s">
        <v>142</v>
      </c>
      <c r="AP597" t="s">
        <v>289</v>
      </c>
      <c r="AQ597" t="s">
        <v>235</v>
      </c>
      <c r="AR597" t="s">
        <v>291</v>
      </c>
      <c r="AS597" t="s">
        <v>373</v>
      </c>
      <c r="AT597" t="s">
        <v>337</v>
      </c>
      <c r="AU597" t="s">
        <v>76</v>
      </c>
      <c r="AV597" t="s">
        <v>374</v>
      </c>
      <c r="AW597" t="s">
        <v>375</v>
      </c>
      <c r="AX597" t="s">
        <v>376</v>
      </c>
      <c r="AY597" t="s">
        <v>377</v>
      </c>
      <c r="AZ597" t="s">
        <v>378</v>
      </c>
      <c r="BA597" t="s">
        <v>1</v>
      </c>
      <c r="BB597" t="s">
        <v>1</v>
      </c>
      <c r="BC597" t="s">
        <v>1700</v>
      </c>
      <c r="BD597" s="8" t="s">
        <v>1746</v>
      </c>
    </row>
    <row r="598" spans="1:58" x14ac:dyDescent="0.2">
      <c r="A598" t="s">
        <v>490</v>
      </c>
      <c r="G598" t="s">
        <v>1400</v>
      </c>
      <c r="H598" t="s">
        <v>1463</v>
      </c>
      <c r="I598" s="8" t="s">
        <v>1725</v>
      </c>
      <c r="P598" t="s">
        <v>905</v>
      </c>
      <c r="Q598" t="s">
        <v>1081</v>
      </c>
    </row>
    <row r="599" spans="1:58" x14ac:dyDescent="0.2">
      <c r="A599" t="s">
        <v>490</v>
      </c>
      <c r="G599" t="s">
        <v>1138</v>
      </c>
      <c r="I599" s="8" t="s">
        <v>1734</v>
      </c>
      <c r="V599">
        <v>405</v>
      </c>
      <c r="W599">
        <v>450</v>
      </c>
      <c r="BF599" s="8" t="s">
        <v>1782</v>
      </c>
    </row>
    <row r="600" spans="1:58" x14ac:dyDescent="0.2">
      <c r="A600" t="s">
        <v>490</v>
      </c>
      <c r="G600" t="s">
        <v>1138</v>
      </c>
      <c r="I600" s="8" t="s">
        <v>1735</v>
      </c>
      <c r="V600">
        <v>635</v>
      </c>
      <c r="W600">
        <v>665</v>
      </c>
      <c r="BF600" s="8" t="s">
        <v>1782</v>
      </c>
    </row>
    <row r="601" spans="1:58" x14ac:dyDescent="0.2">
      <c r="A601" t="s">
        <v>503</v>
      </c>
      <c r="B601" t="str">
        <f>IF(OR($A597=$A601,ISBLANK($A601)),"",IF(ISERR(SEARCH("cell-based",E601)),IF(AND(ISERR(SEARCH("biochem",E601)),ISERR(SEARCH("protein",E601)),ISERR(SEARCH("nucleic",E601))),"",IF(ISERR(SEARCH("target",G601)),"Define a Target component","")),IF(ISERR(SEARCH("cell",G601)),"Define a Cell component",""))&amp;IF(ISERR(SEARCH("small-molecule",E601)),IF(ISBLANK(K601), "Need a Detector Role",""),"")&amp;IF(ISERR(SEARCH("fluorescence",L601)),"",IF(ISBLANK(S601), "Need Emission",IF(ISBLANK(R601), "Need Excitation","")))&amp;IF(ISERR(SEARCH("absorbance",L601)),"",IF(ISBLANK(T601), "Need Absorbance","")))</f>
        <v>Define a Cell componentNeed a Detector Role</v>
      </c>
      <c r="C601" t="s">
        <v>840</v>
      </c>
      <c r="D601" s="15" t="s">
        <v>1736</v>
      </c>
      <c r="E601" t="s">
        <v>931</v>
      </c>
      <c r="F601" s="19" t="s">
        <v>1739</v>
      </c>
      <c r="G601" t="s">
        <v>1396</v>
      </c>
      <c r="H601" t="s">
        <v>1499</v>
      </c>
      <c r="I601" s="15" t="s">
        <v>1732</v>
      </c>
      <c r="L601" s="8" t="s">
        <v>1733</v>
      </c>
      <c r="M601" t="s">
        <v>1224</v>
      </c>
      <c r="N601" s="8" t="s">
        <v>1733</v>
      </c>
      <c r="O601" t="s">
        <v>886</v>
      </c>
      <c r="P601" t="s">
        <v>887</v>
      </c>
      <c r="Q601" t="s">
        <v>940</v>
      </c>
      <c r="R601" t="s">
        <v>870</v>
      </c>
      <c r="S601" t="s">
        <v>975</v>
      </c>
      <c r="T601" t="s">
        <v>890</v>
      </c>
      <c r="U601" t="s">
        <v>1071</v>
      </c>
      <c r="V601">
        <v>488</v>
      </c>
      <c r="W601">
        <v>530</v>
      </c>
      <c r="Y601" t="s">
        <v>1614</v>
      </c>
      <c r="Z601" s="8" t="s">
        <v>1697</v>
      </c>
      <c r="AA601">
        <v>33</v>
      </c>
      <c r="AB601" t="s">
        <v>1348</v>
      </c>
      <c r="AC601" s="8" t="s">
        <v>1730</v>
      </c>
      <c r="AD601" t="s">
        <v>1703</v>
      </c>
      <c r="AE601" t="s">
        <v>962</v>
      </c>
      <c r="AF601" t="s">
        <v>894</v>
      </c>
      <c r="AG601" t="s">
        <v>858</v>
      </c>
      <c r="AH601">
        <v>9</v>
      </c>
      <c r="AI601">
        <v>1</v>
      </c>
      <c r="AJ601" t="s">
        <v>371</v>
      </c>
      <c r="AK601" t="s">
        <v>372</v>
      </c>
      <c r="AL601" t="s">
        <v>75</v>
      </c>
      <c r="AM601" t="s">
        <v>141</v>
      </c>
      <c r="AN601" t="s">
        <v>77</v>
      </c>
      <c r="AO601" t="s">
        <v>142</v>
      </c>
      <c r="AP601" t="s">
        <v>289</v>
      </c>
      <c r="AQ601" t="s">
        <v>235</v>
      </c>
      <c r="AR601" t="s">
        <v>291</v>
      </c>
      <c r="AS601" t="s">
        <v>373</v>
      </c>
      <c r="AT601" t="s">
        <v>337</v>
      </c>
      <c r="AU601" t="s">
        <v>76</v>
      </c>
      <c r="AV601" t="s">
        <v>374</v>
      </c>
      <c r="AW601" t="s">
        <v>375</v>
      </c>
      <c r="AX601" t="s">
        <v>376</v>
      </c>
      <c r="AY601" t="s">
        <v>377</v>
      </c>
      <c r="AZ601" t="s">
        <v>378</v>
      </c>
      <c r="BA601" t="s">
        <v>1</v>
      </c>
      <c r="BB601" t="s">
        <v>1</v>
      </c>
      <c r="BC601" t="s">
        <v>1700</v>
      </c>
      <c r="BD601" t="s">
        <v>1746</v>
      </c>
    </row>
    <row r="602" spans="1:58" x14ac:dyDescent="0.2">
      <c r="A602" t="s">
        <v>503</v>
      </c>
      <c r="G602" t="s">
        <v>1400</v>
      </c>
      <c r="H602" t="s">
        <v>1463</v>
      </c>
      <c r="I602" s="8" t="s">
        <v>1725</v>
      </c>
      <c r="P602" t="s">
        <v>905</v>
      </c>
      <c r="Q602" t="s">
        <v>1081</v>
      </c>
    </row>
    <row r="603" spans="1:58" x14ac:dyDescent="0.2">
      <c r="A603" t="s">
        <v>504</v>
      </c>
      <c r="B603" t="str">
        <f>IF(OR($A601=$A603,ISBLANK($A603)),"",IF(ISERR(SEARCH("cell-based",E603)),IF(AND(ISERR(SEARCH("biochem",E603)),ISERR(SEARCH("protein",E603)),ISERR(SEARCH("nucleic",E603))),"",IF(ISERR(SEARCH("target",G603)),"Define a Target component","")),IF(ISERR(SEARCH("cell",G603)),"Define a Cell component",""))&amp;IF(ISERR(SEARCH("small-molecule",E603)),IF(ISBLANK(K603), "Need a Detector Role",""),"")&amp;IF(ISERR(SEARCH("fluorescence",L603)),"",IF(ISBLANK(S603), "Need Emission",IF(ISBLANK(R603), "Need Excitation","")))&amp;IF(ISERR(SEARCH("absorbance",L603)),"",IF(ISBLANK(T603), "Need Absorbance","")))</f>
        <v>Define a Cell componentNeed a Detector Role</v>
      </c>
      <c r="C603" t="s">
        <v>840</v>
      </c>
      <c r="D603" s="15" t="s">
        <v>1736</v>
      </c>
      <c r="E603" t="s">
        <v>931</v>
      </c>
      <c r="F603" s="19" t="s">
        <v>1739</v>
      </c>
      <c r="G603" t="s">
        <v>1396</v>
      </c>
      <c r="H603" t="s">
        <v>1499</v>
      </c>
      <c r="I603" s="15" t="s">
        <v>1737</v>
      </c>
      <c r="L603" s="8" t="s">
        <v>1738</v>
      </c>
      <c r="M603" t="s">
        <v>1224</v>
      </c>
      <c r="N603" s="8" t="s">
        <v>1738</v>
      </c>
      <c r="O603" t="s">
        <v>886</v>
      </c>
      <c r="P603" t="s">
        <v>887</v>
      </c>
      <c r="Q603" t="s">
        <v>940</v>
      </c>
      <c r="R603" t="s">
        <v>870</v>
      </c>
      <c r="S603" t="s">
        <v>975</v>
      </c>
      <c r="T603" t="s">
        <v>942</v>
      </c>
      <c r="U603" t="s">
        <v>1071</v>
      </c>
      <c r="V603">
        <v>488</v>
      </c>
      <c r="W603">
        <v>530</v>
      </c>
      <c r="Y603" t="s">
        <v>1614</v>
      </c>
      <c r="Z603" s="8" t="s">
        <v>1697</v>
      </c>
      <c r="AA603">
        <v>33</v>
      </c>
      <c r="AB603" t="s">
        <v>1348</v>
      </c>
      <c r="AC603" s="8" t="s">
        <v>1730</v>
      </c>
      <c r="AD603" t="s">
        <v>1703</v>
      </c>
      <c r="AE603" t="s">
        <v>962</v>
      </c>
      <c r="AF603" t="s">
        <v>894</v>
      </c>
      <c r="AG603" t="s">
        <v>858</v>
      </c>
      <c r="AH603">
        <v>9</v>
      </c>
      <c r="AI603">
        <v>1</v>
      </c>
      <c r="AJ603" t="s">
        <v>371</v>
      </c>
      <c r="AK603" t="s">
        <v>372</v>
      </c>
      <c r="AL603" t="s">
        <v>75</v>
      </c>
      <c r="AM603" t="s">
        <v>141</v>
      </c>
      <c r="AN603" t="s">
        <v>77</v>
      </c>
      <c r="AO603" t="s">
        <v>142</v>
      </c>
      <c r="AP603" t="s">
        <v>289</v>
      </c>
      <c r="AQ603" t="s">
        <v>235</v>
      </c>
      <c r="AR603" t="s">
        <v>291</v>
      </c>
      <c r="AS603" t="s">
        <v>373</v>
      </c>
      <c r="AT603" t="s">
        <v>337</v>
      </c>
      <c r="AU603" t="s">
        <v>76</v>
      </c>
      <c r="AV603" t="s">
        <v>374</v>
      </c>
      <c r="AW603" t="s">
        <v>375</v>
      </c>
      <c r="AX603" t="s">
        <v>376</v>
      </c>
      <c r="AY603" t="s">
        <v>377</v>
      </c>
      <c r="AZ603" t="s">
        <v>378</v>
      </c>
      <c r="BA603" t="s">
        <v>1</v>
      </c>
      <c r="BB603" t="s">
        <v>1</v>
      </c>
      <c r="BC603" t="s">
        <v>1700</v>
      </c>
      <c r="BD603" t="s">
        <v>1746</v>
      </c>
    </row>
    <row r="604" spans="1:58" x14ac:dyDescent="0.2">
      <c r="A604" t="s">
        <v>504</v>
      </c>
      <c r="G604" t="s">
        <v>1400</v>
      </c>
      <c r="H604" t="s">
        <v>1463</v>
      </c>
      <c r="I604" s="8" t="s">
        <v>1725</v>
      </c>
      <c r="P604" t="s">
        <v>905</v>
      </c>
      <c r="Q604" t="s">
        <v>1081</v>
      </c>
    </row>
    <row r="605" spans="1:58" x14ac:dyDescent="0.2">
      <c r="A605" t="s">
        <v>505</v>
      </c>
      <c r="B605" t="str">
        <f>IF(OR($A603=$A605,ISBLANK($A605)),"",IF(ISERR(SEARCH("cell-based",E605)),IF(AND(ISERR(SEARCH("biochem",E605)),ISERR(SEARCH("protein",E605)),ISERR(SEARCH("nucleic",E605))),"",IF(ISERR(SEARCH("target",G605)),"Define a Target component","")),IF(ISERR(SEARCH("cell",G605)),"Define a Cell component",""))&amp;IF(ISERR(SEARCH("small-molecule",E605)),IF(ISBLANK(K605), "Need a Detector Role",""),"")&amp;IF(ISERR(SEARCH("fluorescence",L605)),"",IF(ISBLANK(S605), "Need Emission",IF(ISBLANK(R605), "Need Excitation","")))&amp;IF(ISERR(SEARCH("absorbance",L605)),"",IF(ISBLANK(T605), "Need Absorbance","")))</f>
        <v>Define a Cell componentNeed a Detector Role</v>
      </c>
      <c r="C605" t="s">
        <v>840</v>
      </c>
      <c r="D605" s="15" t="s">
        <v>1736</v>
      </c>
      <c r="E605" t="s">
        <v>931</v>
      </c>
      <c r="F605" s="19" t="s">
        <v>1739</v>
      </c>
      <c r="G605" t="s">
        <v>1396</v>
      </c>
      <c r="H605" t="s">
        <v>1499</v>
      </c>
      <c r="I605" s="15" t="s">
        <v>1743</v>
      </c>
      <c r="L605" s="8" t="s">
        <v>1744</v>
      </c>
      <c r="M605" t="s">
        <v>1224</v>
      </c>
      <c r="N605" s="8" t="s">
        <v>1744</v>
      </c>
      <c r="O605" t="s">
        <v>886</v>
      </c>
      <c r="P605" t="s">
        <v>887</v>
      </c>
      <c r="Q605" t="s">
        <v>940</v>
      </c>
      <c r="R605" t="s">
        <v>870</v>
      </c>
      <c r="S605" t="s">
        <v>975</v>
      </c>
      <c r="T605" t="s">
        <v>942</v>
      </c>
      <c r="U605" t="s">
        <v>1071</v>
      </c>
      <c r="V605">
        <v>488</v>
      </c>
      <c r="W605">
        <v>530</v>
      </c>
      <c r="Y605" t="s">
        <v>1614</v>
      </c>
      <c r="Z605" s="8" t="s">
        <v>1697</v>
      </c>
      <c r="AA605">
        <v>33</v>
      </c>
      <c r="AB605" t="s">
        <v>1348</v>
      </c>
      <c r="AC605" s="8" t="s">
        <v>1730</v>
      </c>
      <c r="AD605" t="s">
        <v>1703</v>
      </c>
      <c r="AE605" t="s">
        <v>962</v>
      </c>
      <c r="AF605" t="s">
        <v>894</v>
      </c>
      <c r="AG605" t="s">
        <v>858</v>
      </c>
      <c r="AH605">
        <v>9</v>
      </c>
      <c r="AI605">
        <v>1</v>
      </c>
      <c r="AJ605" t="s">
        <v>371</v>
      </c>
      <c r="AK605" t="s">
        <v>372</v>
      </c>
      <c r="AL605" t="s">
        <v>75</v>
      </c>
      <c r="AM605" t="s">
        <v>141</v>
      </c>
      <c r="AN605" t="s">
        <v>77</v>
      </c>
      <c r="AO605" t="s">
        <v>142</v>
      </c>
      <c r="AP605" t="s">
        <v>289</v>
      </c>
      <c r="AQ605" t="s">
        <v>235</v>
      </c>
      <c r="AR605" t="s">
        <v>291</v>
      </c>
      <c r="AS605" t="s">
        <v>373</v>
      </c>
      <c r="AT605" t="s">
        <v>337</v>
      </c>
      <c r="AU605" t="s">
        <v>76</v>
      </c>
      <c r="AV605" t="s">
        <v>374</v>
      </c>
      <c r="AW605" t="s">
        <v>375</v>
      </c>
      <c r="AX605" t="s">
        <v>376</v>
      </c>
      <c r="AY605" t="s">
        <v>377</v>
      </c>
      <c r="AZ605" t="s">
        <v>378</v>
      </c>
      <c r="BA605" t="s">
        <v>1</v>
      </c>
      <c r="BB605" t="s">
        <v>1</v>
      </c>
      <c r="BC605" t="s">
        <v>1700</v>
      </c>
      <c r="BD605" t="s">
        <v>1746</v>
      </c>
    </row>
    <row r="606" spans="1:58" x14ac:dyDescent="0.2">
      <c r="A606" t="s">
        <v>505</v>
      </c>
      <c r="G606" t="s">
        <v>1400</v>
      </c>
      <c r="H606" t="s">
        <v>1463</v>
      </c>
      <c r="I606" s="8" t="s">
        <v>1725</v>
      </c>
      <c r="P606" t="s">
        <v>905</v>
      </c>
      <c r="Q606" t="s">
        <v>1081</v>
      </c>
    </row>
    <row r="607" spans="1:58" x14ac:dyDescent="0.2">
      <c r="A607" t="s">
        <v>506</v>
      </c>
      <c r="B607" t="str">
        <f>IF(OR($A605=$A607,ISBLANK($A607)),"",IF(ISERR(SEARCH("cell-based",E607)),IF(AND(ISERR(SEARCH("biochem",E607)),ISERR(SEARCH("protein",E607)),ISERR(SEARCH("nucleic",E607))),"",IF(ISERR(SEARCH("target",G607)),"Define a Target component","")),IF(ISERR(SEARCH("cell",G607)),"Define a Cell component",""))&amp;IF(ISERR(SEARCH("small-molecule",E607)),IF(ISBLANK(K607), "Need a Detector Role",""),"")&amp;IF(ISERR(SEARCH("fluorescence",L607)),"",IF(ISBLANK(S607), "Need Emission",IF(ISBLANK(R607), "Need Excitation","")))&amp;IF(ISERR(SEARCH("absorbance",L607)),"",IF(ISBLANK(T607), "Need Absorbance","")))</f>
        <v>Define a Cell componentNeed a Detector Role</v>
      </c>
      <c r="C607" t="s">
        <v>840</v>
      </c>
      <c r="D607" s="15" t="s">
        <v>1736</v>
      </c>
      <c r="E607" t="s">
        <v>931</v>
      </c>
      <c r="F607" s="19" t="s">
        <v>1739</v>
      </c>
      <c r="G607" t="s">
        <v>1396</v>
      </c>
      <c r="H607" t="s">
        <v>1499</v>
      </c>
      <c r="I607" s="15" t="s">
        <v>1707</v>
      </c>
      <c r="L607" s="8" t="s">
        <v>1740</v>
      </c>
      <c r="M607" t="s">
        <v>1224</v>
      </c>
      <c r="N607" s="8" t="s">
        <v>1740</v>
      </c>
      <c r="O607" t="s">
        <v>886</v>
      </c>
      <c r="P607" t="s">
        <v>887</v>
      </c>
      <c r="Q607" t="s">
        <v>940</v>
      </c>
      <c r="R607" t="s">
        <v>870</v>
      </c>
      <c r="S607" t="s">
        <v>975</v>
      </c>
      <c r="T607" t="s">
        <v>942</v>
      </c>
      <c r="U607" t="s">
        <v>1071</v>
      </c>
      <c r="V607">
        <v>488</v>
      </c>
      <c r="W607">
        <v>530</v>
      </c>
      <c r="Y607" t="s">
        <v>1614</v>
      </c>
      <c r="Z607" s="8" t="s">
        <v>1697</v>
      </c>
      <c r="AA607">
        <v>33</v>
      </c>
      <c r="AB607" t="s">
        <v>1348</v>
      </c>
      <c r="AC607" s="8" t="s">
        <v>1730</v>
      </c>
      <c r="AD607" t="s">
        <v>1703</v>
      </c>
      <c r="AE607" t="s">
        <v>962</v>
      </c>
      <c r="AF607" t="s">
        <v>894</v>
      </c>
      <c r="AG607" t="s">
        <v>858</v>
      </c>
      <c r="AH607">
        <v>9</v>
      </c>
      <c r="AI607">
        <v>1</v>
      </c>
      <c r="AJ607" t="s">
        <v>371</v>
      </c>
      <c r="AK607" t="s">
        <v>372</v>
      </c>
      <c r="AL607" t="s">
        <v>75</v>
      </c>
      <c r="AM607" t="s">
        <v>141</v>
      </c>
      <c r="AN607" t="s">
        <v>77</v>
      </c>
      <c r="AO607" t="s">
        <v>142</v>
      </c>
      <c r="AP607" t="s">
        <v>289</v>
      </c>
      <c r="AQ607" t="s">
        <v>235</v>
      </c>
      <c r="AR607" t="s">
        <v>291</v>
      </c>
      <c r="AS607" t="s">
        <v>373</v>
      </c>
      <c r="AT607" t="s">
        <v>337</v>
      </c>
      <c r="AU607" t="s">
        <v>76</v>
      </c>
      <c r="AV607" t="s">
        <v>374</v>
      </c>
      <c r="AW607" t="s">
        <v>375</v>
      </c>
      <c r="AX607" t="s">
        <v>376</v>
      </c>
      <c r="AY607" t="s">
        <v>377</v>
      </c>
      <c r="AZ607" t="s">
        <v>378</v>
      </c>
      <c r="BA607" t="s">
        <v>1</v>
      </c>
      <c r="BB607" t="s">
        <v>1</v>
      </c>
      <c r="BC607" t="s">
        <v>1700</v>
      </c>
      <c r="BD607" t="s">
        <v>1746</v>
      </c>
    </row>
    <row r="608" spans="1:58" x14ac:dyDescent="0.2">
      <c r="A608" t="s">
        <v>506</v>
      </c>
      <c r="G608" t="s">
        <v>1400</v>
      </c>
      <c r="H608" t="s">
        <v>1463</v>
      </c>
      <c r="I608" s="8" t="s">
        <v>1725</v>
      </c>
      <c r="P608" t="s">
        <v>905</v>
      </c>
      <c r="Q608" t="s">
        <v>1081</v>
      </c>
    </row>
    <row r="609" spans="1:56" x14ac:dyDescent="0.2">
      <c r="A609" t="s">
        <v>507</v>
      </c>
      <c r="B609" t="str">
        <f>IF(OR($A607=$A609,ISBLANK($A609)),"",IF(ISERR(SEARCH("cell-based",E609)),IF(AND(ISERR(SEARCH("biochem",E609)),ISERR(SEARCH("protein",E609)),ISERR(SEARCH("nucleic",E609))),"",IF(ISERR(SEARCH("target",G609)),"Define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Define a Cell componentNeed a Detector Role</v>
      </c>
      <c r="C609" t="s">
        <v>840</v>
      </c>
      <c r="D609" s="15" t="s">
        <v>1736</v>
      </c>
      <c r="E609" t="s">
        <v>931</v>
      </c>
      <c r="F609" s="19" t="s">
        <v>1739</v>
      </c>
      <c r="G609" t="s">
        <v>1396</v>
      </c>
      <c r="H609" t="s">
        <v>1499</v>
      </c>
      <c r="I609" s="15" t="s">
        <v>1741</v>
      </c>
      <c r="L609" s="8" t="s">
        <v>1742</v>
      </c>
      <c r="M609" t="s">
        <v>1224</v>
      </c>
      <c r="N609" t="s">
        <v>1742</v>
      </c>
      <c r="O609" t="s">
        <v>886</v>
      </c>
      <c r="P609" t="s">
        <v>887</v>
      </c>
      <c r="Q609" t="s">
        <v>940</v>
      </c>
      <c r="R609" t="s">
        <v>870</v>
      </c>
      <c r="S609" t="s">
        <v>975</v>
      </c>
      <c r="T609" t="s">
        <v>942</v>
      </c>
      <c r="U609" t="s">
        <v>1071</v>
      </c>
      <c r="V609">
        <v>488</v>
      </c>
      <c r="W609">
        <v>530</v>
      </c>
      <c r="Y609" t="s">
        <v>1614</v>
      </c>
      <c r="Z609" s="8" t="s">
        <v>1697</v>
      </c>
      <c r="AA609">
        <v>33</v>
      </c>
      <c r="AB609" t="s">
        <v>1348</v>
      </c>
      <c r="AC609" s="8" t="s">
        <v>1730</v>
      </c>
      <c r="AD609" t="s">
        <v>1703</v>
      </c>
      <c r="AE609" t="s">
        <v>962</v>
      </c>
      <c r="AF609" t="s">
        <v>894</v>
      </c>
      <c r="AG609" t="s">
        <v>858</v>
      </c>
      <c r="AH609">
        <v>9</v>
      </c>
      <c r="AI609">
        <v>1</v>
      </c>
      <c r="AJ609" t="s">
        <v>371</v>
      </c>
      <c r="AK609" t="s">
        <v>372</v>
      </c>
      <c r="AL609" t="s">
        <v>75</v>
      </c>
      <c r="AM609" t="s">
        <v>141</v>
      </c>
      <c r="AN609" t="s">
        <v>77</v>
      </c>
      <c r="AO609" t="s">
        <v>142</v>
      </c>
      <c r="AP609" t="s">
        <v>289</v>
      </c>
      <c r="AQ609" t="s">
        <v>235</v>
      </c>
      <c r="AR609" t="s">
        <v>291</v>
      </c>
      <c r="AS609" t="s">
        <v>373</v>
      </c>
      <c r="AT609" t="s">
        <v>337</v>
      </c>
      <c r="AU609" t="s">
        <v>76</v>
      </c>
      <c r="AV609" t="s">
        <v>374</v>
      </c>
      <c r="AW609" t="s">
        <v>375</v>
      </c>
      <c r="AX609" t="s">
        <v>376</v>
      </c>
      <c r="AY609" t="s">
        <v>377</v>
      </c>
      <c r="AZ609" t="s">
        <v>378</v>
      </c>
      <c r="BA609" t="s">
        <v>1</v>
      </c>
      <c r="BB609" t="s">
        <v>1</v>
      </c>
      <c r="BC609" t="s">
        <v>1700</v>
      </c>
      <c r="BD609" t="s">
        <v>1746</v>
      </c>
    </row>
    <row r="610" spans="1:56" x14ac:dyDescent="0.2">
      <c r="A610" t="s">
        <v>507</v>
      </c>
      <c r="G610" t="s">
        <v>1400</v>
      </c>
      <c r="H610" t="s">
        <v>1463</v>
      </c>
      <c r="I610" s="8" t="s">
        <v>1725</v>
      </c>
      <c r="P610" t="s">
        <v>905</v>
      </c>
      <c r="Q610" t="s">
        <v>1081</v>
      </c>
    </row>
    <row r="611" spans="1:56" x14ac:dyDescent="0.2">
      <c r="A611">
        <v>488790</v>
      </c>
      <c r="B611" t="str">
        <f>IF(OR($A609=$A611,ISBLANK($A611)),"",IF(ISERR(SEARCH("cell-based",E611)),IF(AND(ISERR(SEARCH("biochem",E611)),ISERR(SEARCH("protein",E611)),ISERR(SEARCH("nucleic",E611))),"",IF(ISERR(SEARCH("target",G611)),"Define a Target component","")),IF(ISERR(SEARCH("cell",G611)),"Define a Cell component",""))&amp;IF(ISERR(SEARCH("small-molecule",E611)),IF(ISBLANK(K611), "Need a Detector Role",""),"")&amp;IF(ISERR(SEARCH("fluorescence",L611)),"",IF(ISBLANK(S611), "Need Emission",IF(ISBLANK(R611), "Need Excitation","")))&amp;IF(ISERR(SEARCH("absorbance",L611)),"",IF(ISBLANK(T611), "Need Absorbance","")))</f>
        <v>Define a Cell componentNeed a Detector Role</v>
      </c>
      <c r="C611" t="s">
        <v>840</v>
      </c>
      <c r="D611" s="15" t="s">
        <v>1736</v>
      </c>
      <c r="E611" t="s">
        <v>931</v>
      </c>
      <c r="F611" s="19" t="s">
        <v>1739</v>
      </c>
      <c r="G611" t="s">
        <v>1396</v>
      </c>
      <c r="H611" t="s">
        <v>1499</v>
      </c>
      <c r="I611" s="15" t="s">
        <v>1743</v>
      </c>
      <c r="L611" s="8" t="s">
        <v>1744</v>
      </c>
      <c r="M611" t="s">
        <v>1224</v>
      </c>
      <c r="N611" s="8" t="s">
        <v>1744</v>
      </c>
      <c r="O611" t="s">
        <v>886</v>
      </c>
      <c r="P611" t="s">
        <v>887</v>
      </c>
      <c r="Q611" t="s">
        <v>940</v>
      </c>
      <c r="R611" t="s">
        <v>870</v>
      </c>
      <c r="S611" t="s">
        <v>975</v>
      </c>
      <c r="T611" t="s">
        <v>942</v>
      </c>
      <c r="U611" t="s">
        <v>1071</v>
      </c>
      <c r="V611">
        <v>488</v>
      </c>
      <c r="W611">
        <v>530</v>
      </c>
      <c r="Y611" t="s">
        <v>1614</v>
      </c>
      <c r="Z611" s="8" t="s">
        <v>1697</v>
      </c>
      <c r="AA611">
        <v>33</v>
      </c>
      <c r="AB611" t="s">
        <v>1348</v>
      </c>
      <c r="AC611" s="8" t="s">
        <v>1730</v>
      </c>
      <c r="AD611" t="s">
        <v>1703</v>
      </c>
      <c r="AE611" t="s">
        <v>962</v>
      </c>
      <c r="AF611" t="s">
        <v>894</v>
      </c>
      <c r="AG611" t="s">
        <v>858</v>
      </c>
      <c r="AH611">
        <v>9</v>
      </c>
      <c r="AI611">
        <v>1</v>
      </c>
      <c r="AJ611" t="s">
        <v>371</v>
      </c>
      <c r="AK611" t="s">
        <v>372</v>
      </c>
      <c r="AL611" t="s">
        <v>75</v>
      </c>
      <c r="AM611" t="s">
        <v>141</v>
      </c>
      <c r="AN611" t="s">
        <v>77</v>
      </c>
      <c r="AO611" t="s">
        <v>142</v>
      </c>
      <c r="AP611" t="s">
        <v>289</v>
      </c>
      <c r="AQ611" t="s">
        <v>235</v>
      </c>
      <c r="AR611" t="s">
        <v>291</v>
      </c>
      <c r="AS611" t="s">
        <v>373</v>
      </c>
      <c r="AT611" t="s">
        <v>337</v>
      </c>
      <c r="AU611" t="s">
        <v>76</v>
      </c>
      <c r="AV611" t="s">
        <v>374</v>
      </c>
      <c r="AW611" t="s">
        <v>375</v>
      </c>
      <c r="AX611" t="s">
        <v>376</v>
      </c>
      <c r="AY611" t="s">
        <v>377</v>
      </c>
      <c r="AZ611" t="s">
        <v>378</v>
      </c>
      <c r="BA611" t="s">
        <v>1</v>
      </c>
      <c r="BB611" t="s">
        <v>1</v>
      </c>
      <c r="BC611" t="s">
        <v>1700</v>
      </c>
      <c r="BD611" t="s">
        <v>1746</v>
      </c>
    </row>
    <row r="612" spans="1:56" x14ac:dyDescent="0.2">
      <c r="A612">
        <v>488790</v>
      </c>
      <c r="G612" t="s">
        <v>1400</v>
      </c>
      <c r="H612" t="s">
        <v>1463</v>
      </c>
      <c r="I612" s="8" t="s">
        <v>1725</v>
      </c>
      <c r="P612" t="s">
        <v>905</v>
      </c>
      <c r="Q612" t="s">
        <v>1081</v>
      </c>
    </row>
    <row r="613" spans="1:56" x14ac:dyDescent="0.2">
      <c r="A613">
        <v>488792</v>
      </c>
      <c r="B613" t="str">
        <f>IF(OR($A611=$A613,ISBLANK($A613)),"",IF(ISERR(SEARCH("cell-based",E613)),IF(AND(ISERR(SEARCH("biochem",E613)),ISERR(SEARCH("protein",E613)),ISERR(SEARCH("nucleic",E613))),"",IF(ISERR(SEARCH("target",G613)),"Define a Target component","")),IF(ISERR(SEARCH("cell",G613)),"Define a Cell component",""))&amp;IF(ISERR(SEARCH("small-molecule",E613)),IF(ISBLANK(K613), "Need a Detector Role",""),"")&amp;IF(ISERR(SEARCH("fluorescence",L613)),"",IF(ISBLANK(S613), "Need Emission",IF(ISBLANK(R613), "Need Excitation","")))&amp;IF(ISERR(SEARCH("absorbance",L613)),"",IF(ISBLANK(T613), "Need Absorbance","")))</f>
        <v>Define a Cell componentNeed a Detector Role</v>
      </c>
      <c r="C613" t="s">
        <v>840</v>
      </c>
      <c r="D613" s="15" t="s">
        <v>1736</v>
      </c>
      <c r="E613" t="s">
        <v>931</v>
      </c>
      <c r="F613" s="19" t="s">
        <v>1739</v>
      </c>
      <c r="G613" t="s">
        <v>1396</v>
      </c>
      <c r="H613" t="s">
        <v>1499</v>
      </c>
      <c r="I613" s="15" t="s">
        <v>1743</v>
      </c>
      <c r="L613" s="8" t="s">
        <v>1744</v>
      </c>
      <c r="M613" t="s">
        <v>1224</v>
      </c>
      <c r="N613" s="8" t="s">
        <v>1744</v>
      </c>
      <c r="O613" t="s">
        <v>886</v>
      </c>
      <c r="P613" t="s">
        <v>887</v>
      </c>
      <c r="Q613" t="s">
        <v>940</v>
      </c>
      <c r="R613" t="s">
        <v>870</v>
      </c>
      <c r="S613" t="s">
        <v>975</v>
      </c>
      <c r="T613" t="s">
        <v>942</v>
      </c>
      <c r="U613" t="s">
        <v>1071</v>
      </c>
      <c r="V613">
        <v>488</v>
      </c>
      <c r="W613">
        <v>530</v>
      </c>
      <c r="Y613" t="s">
        <v>1614</v>
      </c>
      <c r="Z613" s="8" t="s">
        <v>1697</v>
      </c>
      <c r="AA613">
        <v>33</v>
      </c>
      <c r="AB613" t="s">
        <v>1348</v>
      </c>
      <c r="AC613" s="8" t="s">
        <v>1730</v>
      </c>
      <c r="AD613" t="s">
        <v>1703</v>
      </c>
      <c r="AE613" t="s">
        <v>962</v>
      </c>
      <c r="AF613" t="s">
        <v>894</v>
      </c>
      <c r="AG613" t="s">
        <v>858</v>
      </c>
      <c r="AH613">
        <v>9</v>
      </c>
      <c r="AI613">
        <v>1</v>
      </c>
      <c r="AJ613" t="s">
        <v>371</v>
      </c>
      <c r="AK613" t="s">
        <v>372</v>
      </c>
      <c r="AL613" t="s">
        <v>75</v>
      </c>
      <c r="AM613" t="s">
        <v>141</v>
      </c>
      <c r="AN613" t="s">
        <v>77</v>
      </c>
      <c r="AO613" t="s">
        <v>142</v>
      </c>
      <c r="AP613" t="s">
        <v>289</v>
      </c>
      <c r="AQ613" t="s">
        <v>235</v>
      </c>
      <c r="AR613" t="s">
        <v>291</v>
      </c>
      <c r="AS613" t="s">
        <v>373</v>
      </c>
      <c r="AT613" t="s">
        <v>337</v>
      </c>
      <c r="AU613" t="s">
        <v>76</v>
      </c>
      <c r="AV613" t="s">
        <v>374</v>
      </c>
      <c r="AW613" t="s">
        <v>375</v>
      </c>
      <c r="AX613" t="s">
        <v>376</v>
      </c>
      <c r="AY613" t="s">
        <v>377</v>
      </c>
      <c r="AZ613" t="s">
        <v>378</v>
      </c>
      <c r="BA613" t="s">
        <v>1</v>
      </c>
      <c r="BB613" t="s">
        <v>1</v>
      </c>
      <c r="BC613" t="s">
        <v>1700</v>
      </c>
      <c r="BD613" t="s">
        <v>1746</v>
      </c>
    </row>
    <row r="614" spans="1:56" x14ac:dyDescent="0.2">
      <c r="A614">
        <v>488792</v>
      </c>
      <c r="G614" t="s">
        <v>1400</v>
      </c>
      <c r="H614" t="s">
        <v>1463</v>
      </c>
      <c r="I614" s="8" t="s">
        <v>1725</v>
      </c>
      <c r="P614" t="s">
        <v>905</v>
      </c>
      <c r="Q614" t="s">
        <v>1081</v>
      </c>
    </row>
    <row r="615" spans="1:56" x14ac:dyDescent="0.2">
      <c r="A615">
        <v>488795</v>
      </c>
      <c r="B615" t="str">
        <f>IF(OR($A613=$A615,ISBLANK($A615)),"",IF(ISERR(SEARCH("cell-based",E615)),IF(AND(ISERR(SEARCH("biochem",E615)),ISERR(SEARCH("protein",E615)),ISERR(SEARCH("nucleic",E615))),"",IF(ISERR(SEARCH("target",G615)),"Define a Target component","")),IF(ISERR(SEARCH("cell",G615)),"Define a Cell component",""))&amp;IF(ISERR(SEARCH("small-molecule",E615)),IF(ISBLANK(K615), "Need a Detector Role",""),"")&amp;IF(ISERR(SEARCH("fluorescence",L615)),"",IF(ISBLANK(S615), "Need Emission",IF(ISBLANK(R615), "Need Excitation","")))&amp;IF(ISERR(SEARCH("absorbance",L615)),"",IF(ISBLANK(T615), "Need Absorbance","")))</f>
        <v>Define a Cell componentNeed a Detector Role</v>
      </c>
      <c r="C615" t="s">
        <v>840</v>
      </c>
      <c r="D615" s="15" t="s">
        <v>1736</v>
      </c>
      <c r="E615" t="s">
        <v>931</v>
      </c>
      <c r="F615" s="19" t="s">
        <v>1739</v>
      </c>
      <c r="G615" t="s">
        <v>1396</v>
      </c>
      <c r="H615" t="s">
        <v>1499</v>
      </c>
      <c r="I615" s="15" t="s">
        <v>1741</v>
      </c>
      <c r="L615" s="8" t="s">
        <v>1742</v>
      </c>
      <c r="M615" t="s">
        <v>1224</v>
      </c>
      <c r="N615" t="s">
        <v>1742</v>
      </c>
      <c r="O615" t="s">
        <v>886</v>
      </c>
      <c r="P615" t="s">
        <v>887</v>
      </c>
      <c r="Q615" t="s">
        <v>940</v>
      </c>
      <c r="R615" t="s">
        <v>870</v>
      </c>
      <c r="S615" t="s">
        <v>975</v>
      </c>
      <c r="T615" t="s">
        <v>942</v>
      </c>
      <c r="U615" t="s">
        <v>1071</v>
      </c>
      <c r="V615">
        <v>488</v>
      </c>
      <c r="W615">
        <v>530</v>
      </c>
      <c r="Y615" t="s">
        <v>1614</v>
      </c>
      <c r="Z615" s="8" t="s">
        <v>1697</v>
      </c>
      <c r="AA615">
        <v>33</v>
      </c>
      <c r="AB615" t="s">
        <v>1348</v>
      </c>
      <c r="AC615" s="8" t="s">
        <v>1730</v>
      </c>
      <c r="AD615" t="s">
        <v>1703</v>
      </c>
      <c r="AE615" t="s">
        <v>962</v>
      </c>
      <c r="AF615" t="s">
        <v>894</v>
      </c>
      <c r="AG615" t="s">
        <v>858</v>
      </c>
      <c r="AH615">
        <v>9</v>
      </c>
      <c r="AI615">
        <v>1</v>
      </c>
      <c r="AJ615" t="s">
        <v>371</v>
      </c>
      <c r="AK615" t="s">
        <v>372</v>
      </c>
      <c r="AL615" t="s">
        <v>75</v>
      </c>
      <c r="AM615" t="s">
        <v>141</v>
      </c>
      <c r="AN615" t="s">
        <v>77</v>
      </c>
      <c r="AO615" t="s">
        <v>142</v>
      </c>
      <c r="AP615" t="s">
        <v>289</v>
      </c>
      <c r="AQ615" t="s">
        <v>235</v>
      </c>
      <c r="AR615" t="s">
        <v>291</v>
      </c>
      <c r="AS615" t="s">
        <v>373</v>
      </c>
      <c r="AT615" t="s">
        <v>337</v>
      </c>
      <c r="AU615" t="s">
        <v>76</v>
      </c>
      <c r="AV615" t="s">
        <v>374</v>
      </c>
      <c r="AW615" t="s">
        <v>375</v>
      </c>
      <c r="AX615" t="s">
        <v>376</v>
      </c>
      <c r="AY615" t="s">
        <v>377</v>
      </c>
      <c r="AZ615" t="s">
        <v>378</v>
      </c>
      <c r="BA615" t="s">
        <v>1</v>
      </c>
      <c r="BB615" t="s">
        <v>1</v>
      </c>
      <c r="BC615" t="s">
        <v>1700</v>
      </c>
      <c r="BD615" t="s">
        <v>1746</v>
      </c>
    </row>
    <row r="616" spans="1:56" x14ac:dyDescent="0.2">
      <c r="A616">
        <v>488795</v>
      </c>
      <c r="G616" t="s">
        <v>1400</v>
      </c>
      <c r="H616" t="s">
        <v>1463</v>
      </c>
      <c r="I616" s="8" t="s">
        <v>1725</v>
      </c>
      <c r="P616" t="s">
        <v>905</v>
      </c>
      <c r="Q616" t="s">
        <v>1081</v>
      </c>
    </row>
    <row r="617" spans="1:56" x14ac:dyDescent="0.2">
      <c r="A617" t="s">
        <v>541</v>
      </c>
      <c r="B617" t="str">
        <f>IF(OR($A615=$A617,ISBLANK($A617)),"",IF(ISERR(SEARCH("cell-based",E617)),IF(AND(ISERR(SEARCH("biochem",E617)),ISERR(SEARCH("protein",E617)),ISERR(SEARCH("nucleic",E617))),"",IF(ISERR(SEARCH("target",G617)),"Define a Target component","")),IF(ISERR(SEARCH("cell",G617)),"Define a Cell component",""))&amp;IF(ISERR(SEARCH("small-molecule",E617)),IF(ISBLANK(K617), "Need a Detector Role",""),"")&amp;IF(ISERR(SEARCH("fluorescence",L617)),"",IF(ISBLANK(S617), "Need Emission",IF(ISBLANK(R617), "Need Excitation","")))&amp;IF(ISERR(SEARCH("absorbance",L617)),"",IF(ISBLANK(T617), "Need Absorbance","")))</f>
        <v>Define a Cell componentNeed a Detector Role</v>
      </c>
      <c r="C617" t="s">
        <v>840</v>
      </c>
      <c r="D617" s="15" t="s">
        <v>1736</v>
      </c>
      <c r="E617" t="s">
        <v>931</v>
      </c>
      <c r="F617" s="19" t="s">
        <v>1739</v>
      </c>
      <c r="G617" t="s">
        <v>1396</v>
      </c>
      <c r="H617" t="s">
        <v>1499</v>
      </c>
      <c r="I617" s="15" t="s">
        <v>1737</v>
      </c>
      <c r="L617" s="8" t="s">
        <v>1738</v>
      </c>
      <c r="M617" t="s">
        <v>1224</v>
      </c>
      <c r="N617" s="8" t="s">
        <v>1738</v>
      </c>
      <c r="O617" t="s">
        <v>886</v>
      </c>
      <c r="P617" t="s">
        <v>887</v>
      </c>
      <c r="Q617" t="s">
        <v>940</v>
      </c>
      <c r="R617" t="s">
        <v>870</v>
      </c>
      <c r="S617" t="s">
        <v>975</v>
      </c>
      <c r="T617" t="s">
        <v>942</v>
      </c>
      <c r="U617" t="s">
        <v>1071</v>
      </c>
      <c r="V617">
        <v>488</v>
      </c>
      <c r="W617">
        <v>530</v>
      </c>
      <c r="Y617" t="s">
        <v>1614</v>
      </c>
      <c r="Z617" s="8" t="s">
        <v>1697</v>
      </c>
      <c r="AA617">
        <v>33</v>
      </c>
      <c r="AB617" t="s">
        <v>1348</v>
      </c>
      <c r="AC617" s="8" t="s">
        <v>1730</v>
      </c>
      <c r="AD617" t="s">
        <v>1703</v>
      </c>
      <c r="AE617" t="s">
        <v>962</v>
      </c>
      <c r="AF617" t="s">
        <v>894</v>
      </c>
      <c r="AG617" t="s">
        <v>858</v>
      </c>
      <c r="AH617">
        <v>9</v>
      </c>
      <c r="AI617">
        <v>1</v>
      </c>
      <c r="AJ617" t="s">
        <v>371</v>
      </c>
      <c r="AK617" t="s">
        <v>372</v>
      </c>
      <c r="AL617" t="s">
        <v>75</v>
      </c>
      <c r="AM617" t="s">
        <v>141</v>
      </c>
      <c r="AN617" t="s">
        <v>77</v>
      </c>
      <c r="AO617" t="s">
        <v>142</v>
      </c>
      <c r="AP617" t="s">
        <v>289</v>
      </c>
      <c r="AQ617" t="s">
        <v>235</v>
      </c>
      <c r="AR617" t="s">
        <v>291</v>
      </c>
      <c r="AS617" t="s">
        <v>373</v>
      </c>
      <c r="AT617" t="s">
        <v>337</v>
      </c>
      <c r="AU617" t="s">
        <v>76</v>
      </c>
      <c r="AV617" t="s">
        <v>374</v>
      </c>
      <c r="AW617" t="s">
        <v>375</v>
      </c>
      <c r="AX617" t="s">
        <v>376</v>
      </c>
      <c r="AY617" t="s">
        <v>377</v>
      </c>
      <c r="AZ617" t="s">
        <v>378</v>
      </c>
      <c r="BA617" t="s">
        <v>1</v>
      </c>
      <c r="BB617" t="s">
        <v>1</v>
      </c>
      <c r="BC617" t="s">
        <v>1700</v>
      </c>
      <c r="BD617" t="s">
        <v>1746</v>
      </c>
    </row>
    <row r="618" spans="1:56" x14ac:dyDescent="0.2">
      <c r="A618" t="s">
        <v>541</v>
      </c>
      <c r="G618" t="s">
        <v>1400</v>
      </c>
      <c r="H618" t="s">
        <v>1463</v>
      </c>
      <c r="I618" s="8" t="s">
        <v>1725</v>
      </c>
      <c r="P618" t="s">
        <v>905</v>
      </c>
      <c r="Q618" t="s">
        <v>1081</v>
      </c>
    </row>
    <row r="619" spans="1:56" x14ac:dyDescent="0.2">
      <c r="A619" t="s">
        <v>549</v>
      </c>
      <c r="B619" t="str">
        <f>IF(OR($A617=$A619,ISBLANK($A619)),"",IF(ISERR(SEARCH("cell-based",E619)),IF(AND(ISERR(SEARCH("biochem",E619)),ISERR(SEARCH("protein",E619)),ISERR(SEARCH("nucleic",E619))),"",IF(ISERR(SEARCH("target",G619)),"Define a Target component","")),IF(ISERR(SEARCH("cell",G619)),"Define a Cell component",""))&amp;IF(ISERR(SEARCH("small-molecule",E619)),IF(ISBLANK(K619), "Need a Detector Role",""),"")&amp;IF(ISERR(SEARCH("fluorescence",L619)),"",IF(ISBLANK(S619), "Need Emission",IF(ISBLANK(R619), "Need Excitation","")))&amp;IF(ISERR(SEARCH("absorbance",L619)),"",IF(ISBLANK(T619), "Need Absorbance","")))</f>
        <v>Define a Cell componentNeed a Detector Role</v>
      </c>
      <c r="C619" t="s">
        <v>840</v>
      </c>
      <c r="D619" s="15" t="s">
        <v>1736</v>
      </c>
      <c r="E619" t="s">
        <v>931</v>
      </c>
      <c r="F619" s="19" t="s">
        <v>1739</v>
      </c>
      <c r="G619" t="s">
        <v>1396</v>
      </c>
      <c r="H619" t="s">
        <v>1499</v>
      </c>
      <c r="I619" s="15" t="s">
        <v>1732</v>
      </c>
      <c r="L619" s="8" t="s">
        <v>1733</v>
      </c>
      <c r="M619" t="s">
        <v>1224</v>
      </c>
      <c r="N619" s="8" t="s">
        <v>1733</v>
      </c>
      <c r="O619" t="s">
        <v>886</v>
      </c>
      <c r="P619" t="s">
        <v>887</v>
      </c>
      <c r="Q619" t="s">
        <v>940</v>
      </c>
      <c r="R619" t="s">
        <v>870</v>
      </c>
      <c r="S619" t="s">
        <v>975</v>
      </c>
      <c r="T619" t="s">
        <v>890</v>
      </c>
      <c r="U619" t="s">
        <v>1071</v>
      </c>
      <c r="V619">
        <v>488</v>
      </c>
      <c r="W619">
        <v>530</v>
      </c>
      <c r="Y619" t="s">
        <v>1614</v>
      </c>
      <c r="Z619" s="8" t="s">
        <v>1697</v>
      </c>
      <c r="AA619">
        <v>33</v>
      </c>
      <c r="AB619" t="s">
        <v>1348</v>
      </c>
      <c r="AC619" s="8" t="s">
        <v>1730</v>
      </c>
      <c r="AD619" t="s">
        <v>1703</v>
      </c>
      <c r="AE619" t="s">
        <v>962</v>
      </c>
      <c r="AF619" t="s">
        <v>894</v>
      </c>
      <c r="AG619" t="s">
        <v>858</v>
      </c>
      <c r="AH619">
        <v>9</v>
      </c>
      <c r="AI619">
        <v>1</v>
      </c>
      <c r="AJ619" t="s">
        <v>371</v>
      </c>
      <c r="AK619" t="s">
        <v>372</v>
      </c>
      <c r="AL619" t="s">
        <v>75</v>
      </c>
      <c r="AM619" t="s">
        <v>141</v>
      </c>
      <c r="AN619" t="s">
        <v>77</v>
      </c>
      <c r="AO619" t="s">
        <v>142</v>
      </c>
      <c r="AP619" t="s">
        <v>289</v>
      </c>
      <c r="AQ619" t="s">
        <v>235</v>
      </c>
      <c r="AR619" t="s">
        <v>291</v>
      </c>
      <c r="AS619" t="s">
        <v>373</v>
      </c>
      <c r="AT619" t="s">
        <v>337</v>
      </c>
      <c r="AU619" t="s">
        <v>76</v>
      </c>
      <c r="AV619" t="s">
        <v>374</v>
      </c>
      <c r="AW619" t="s">
        <v>375</v>
      </c>
      <c r="AX619" t="s">
        <v>376</v>
      </c>
      <c r="AY619" t="s">
        <v>377</v>
      </c>
      <c r="AZ619" t="s">
        <v>378</v>
      </c>
      <c r="BA619" t="s">
        <v>1</v>
      </c>
      <c r="BB619" t="s">
        <v>1</v>
      </c>
      <c r="BC619" t="s">
        <v>1700</v>
      </c>
      <c r="BD619" t="s">
        <v>1746</v>
      </c>
    </row>
    <row r="620" spans="1:56" x14ac:dyDescent="0.2">
      <c r="A620" t="s">
        <v>549</v>
      </c>
      <c r="G620" t="s">
        <v>1400</v>
      </c>
      <c r="H620" t="s">
        <v>1463</v>
      </c>
      <c r="I620" s="8" t="s">
        <v>1725</v>
      </c>
      <c r="P620" t="s">
        <v>905</v>
      </c>
      <c r="Q620" t="s">
        <v>1081</v>
      </c>
    </row>
    <row r="621" spans="1:56" x14ac:dyDescent="0.2">
      <c r="A621" t="s">
        <v>550</v>
      </c>
      <c r="B621" t="str">
        <f>IF(OR($A619=$A621,ISBLANK($A621)),"",IF(ISERR(SEARCH("cell-based",E621)),IF(AND(ISERR(SEARCH("biochem",E621)),ISERR(SEARCH("protein",E621)),ISERR(SEARCH("nucleic",E621))),"",IF(ISERR(SEARCH("target",G621)),"Define a Target component","")),IF(ISERR(SEARCH("cell",G621)),"Define a Cell component",""))&amp;IF(ISERR(SEARCH("small-molecule",E621)),IF(ISBLANK(K621), "Need a Detector Role",""),"")&amp;IF(ISERR(SEARCH("fluorescence",L621)),"",IF(ISBLANK(S621), "Need Emission",IF(ISBLANK(R621), "Need Excitation","")))&amp;IF(ISERR(SEARCH("absorbance",L621)),"",IF(ISBLANK(T621), "Need Absorbance","")))</f>
        <v>Define a Cell componentNeed a Detector Role</v>
      </c>
      <c r="C621" t="s">
        <v>840</v>
      </c>
      <c r="D621" s="15" t="s">
        <v>1736</v>
      </c>
      <c r="E621" t="s">
        <v>931</v>
      </c>
      <c r="F621" s="19" t="s">
        <v>1739</v>
      </c>
      <c r="G621" t="s">
        <v>1396</v>
      </c>
      <c r="H621" t="s">
        <v>1499</v>
      </c>
      <c r="I621" s="15" t="s">
        <v>1737</v>
      </c>
      <c r="L621" s="8" t="s">
        <v>1738</v>
      </c>
      <c r="M621" t="s">
        <v>1224</v>
      </c>
      <c r="N621" s="8" t="s">
        <v>1738</v>
      </c>
      <c r="O621" t="s">
        <v>886</v>
      </c>
      <c r="P621" t="s">
        <v>887</v>
      </c>
      <c r="Q621" t="s">
        <v>940</v>
      </c>
      <c r="R621" t="s">
        <v>870</v>
      </c>
      <c r="S621" t="s">
        <v>975</v>
      </c>
      <c r="T621" t="s">
        <v>942</v>
      </c>
      <c r="U621" t="s">
        <v>1071</v>
      </c>
      <c r="V621">
        <v>488</v>
      </c>
      <c r="W621">
        <v>530</v>
      </c>
      <c r="Y621" t="s">
        <v>1614</v>
      </c>
      <c r="Z621" s="8" t="s">
        <v>1697</v>
      </c>
      <c r="AA621">
        <v>33</v>
      </c>
      <c r="AB621" t="s">
        <v>1348</v>
      </c>
      <c r="AC621" s="8" t="s">
        <v>1730</v>
      </c>
      <c r="AD621" t="s">
        <v>1703</v>
      </c>
      <c r="AE621" t="s">
        <v>962</v>
      </c>
      <c r="AF621" t="s">
        <v>894</v>
      </c>
      <c r="AG621" t="s">
        <v>858</v>
      </c>
      <c r="AH621">
        <v>9</v>
      </c>
      <c r="AI621">
        <v>1</v>
      </c>
      <c r="AJ621" t="s">
        <v>371</v>
      </c>
      <c r="AK621" t="s">
        <v>372</v>
      </c>
      <c r="AL621" t="s">
        <v>75</v>
      </c>
      <c r="AM621" t="s">
        <v>141</v>
      </c>
      <c r="AN621" t="s">
        <v>77</v>
      </c>
      <c r="AO621" t="s">
        <v>142</v>
      </c>
      <c r="AP621" t="s">
        <v>289</v>
      </c>
      <c r="AQ621" t="s">
        <v>235</v>
      </c>
      <c r="AR621" t="s">
        <v>291</v>
      </c>
      <c r="AS621" t="s">
        <v>373</v>
      </c>
      <c r="AT621" t="s">
        <v>337</v>
      </c>
      <c r="AU621" t="s">
        <v>76</v>
      </c>
      <c r="AV621" t="s">
        <v>374</v>
      </c>
      <c r="AW621" t="s">
        <v>375</v>
      </c>
      <c r="AX621" t="s">
        <v>376</v>
      </c>
      <c r="AY621" t="s">
        <v>377</v>
      </c>
      <c r="AZ621" t="s">
        <v>378</v>
      </c>
      <c r="BA621" t="s">
        <v>1</v>
      </c>
      <c r="BB621" t="s">
        <v>1</v>
      </c>
      <c r="BC621" t="s">
        <v>1700</v>
      </c>
      <c r="BD621" t="s">
        <v>1746</v>
      </c>
    </row>
    <row r="622" spans="1:56" x14ac:dyDescent="0.2">
      <c r="A622" t="s">
        <v>550</v>
      </c>
      <c r="G622" t="s">
        <v>1400</v>
      </c>
      <c r="H622" t="s">
        <v>1463</v>
      </c>
      <c r="I622" s="8" t="s">
        <v>1725</v>
      </c>
      <c r="P622" t="s">
        <v>905</v>
      </c>
      <c r="Q622" t="s">
        <v>1081</v>
      </c>
    </row>
    <row r="623" spans="1:56" x14ac:dyDescent="0.2">
      <c r="A623" t="s">
        <v>551</v>
      </c>
      <c r="B623" t="str">
        <f>IF(OR($A621=$A623,ISBLANK($A623)),"",IF(ISERR(SEARCH("cell-based",E623)),IF(AND(ISERR(SEARCH("biochem",E623)),ISERR(SEARCH("protein",E623)),ISERR(SEARCH("nucleic",E623))),"",IF(ISERR(SEARCH("target",G623)),"Define a Target component","")),IF(ISERR(SEARCH("cell",G623)),"Define a Cell component",""))&amp;IF(ISERR(SEARCH("small-molecule",E623)),IF(ISBLANK(K623), "Need a Detector Role",""),"")&amp;IF(ISERR(SEARCH("fluorescence",L623)),"",IF(ISBLANK(S623), "Need Emission",IF(ISBLANK(R623), "Need Excitation","")))&amp;IF(ISERR(SEARCH("absorbance",L623)),"",IF(ISBLANK(T623), "Need Absorbance","")))</f>
        <v>Define a Cell componentNeed a Detector Role</v>
      </c>
      <c r="C623" t="s">
        <v>840</v>
      </c>
      <c r="D623" s="15" t="s">
        <v>1736</v>
      </c>
      <c r="E623" t="s">
        <v>931</v>
      </c>
      <c r="F623" s="19" t="s">
        <v>1739</v>
      </c>
      <c r="G623" t="s">
        <v>1396</v>
      </c>
      <c r="H623" t="s">
        <v>1499</v>
      </c>
      <c r="I623" s="15" t="s">
        <v>1732</v>
      </c>
      <c r="L623" s="8" t="s">
        <v>1733</v>
      </c>
      <c r="M623" t="s">
        <v>1224</v>
      </c>
      <c r="N623" s="8" t="s">
        <v>1733</v>
      </c>
      <c r="O623" t="s">
        <v>886</v>
      </c>
      <c r="P623" t="s">
        <v>887</v>
      </c>
      <c r="Q623" t="s">
        <v>940</v>
      </c>
      <c r="R623" t="s">
        <v>870</v>
      </c>
      <c r="S623" t="s">
        <v>975</v>
      </c>
      <c r="T623" t="s">
        <v>890</v>
      </c>
      <c r="U623" t="s">
        <v>1071</v>
      </c>
      <c r="V623">
        <v>488</v>
      </c>
      <c r="W623">
        <v>530</v>
      </c>
      <c r="Y623" t="s">
        <v>1614</v>
      </c>
      <c r="Z623" s="8" t="s">
        <v>1697</v>
      </c>
      <c r="AA623">
        <v>33</v>
      </c>
      <c r="AB623" t="s">
        <v>1348</v>
      </c>
      <c r="AC623" s="8" t="s">
        <v>1730</v>
      </c>
      <c r="AD623" t="s">
        <v>1703</v>
      </c>
      <c r="AE623" t="s">
        <v>962</v>
      </c>
      <c r="AF623" t="s">
        <v>894</v>
      </c>
      <c r="AG623" t="s">
        <v>858</v>
      </c>
      <c r="AH623">
        <v>9</v>
      </c>
      <c r="AI623">
        <v>1</v>
      </c>
      <c r="AJ623" t="s">
        <v>371</v>
      </c>
      <c r="AK623" t="s">
        <v>372</v>
      </c>
      <c r="AL623" t="s">
        <v>75</v>
      </c>
      <c r="AM623" t="s">
        <v>141</v>
      </c>
      <c r="AN623" t="s">
        <v>77</v>
      </c>
      <c r="AO623" t="s">
        <v>142</v>
      </c>
      <c r="AP623" t="s">
        <v>289</v>
      </c>
      <c r="AQ623" t="s">
        <v>235</v>
      </c>
      <c r="AR623" t="s">
        <v>291</v>
      </c>
      <c r="AS623" t="s">
        <v>373</v>
      </c>
      <c r="AT623" t="s">
        <v>337</v>
      </c>
      <c r="AU623" t="s">
        <v>76</v>
      </c>
      <c r="AV623" t="s">
        <v>374</v>
      </c>
      <c r="AW623" t="s">
        <v>375</v>
      </c>
      <c r="AX623" t="s">
        <v>376</v>
      </c>
      <c r="AY623" t="s">
        <v>377</v>
      </c>
      <c r="AZ623" t="s">
        <v>378</v>
      </c>
      <c r="BA623" t="s">
        <v>1</v>
      </c>
      <c r="BB623" t="s">
        <v>1</v>
      </c>
      <c r="BC623" t="s">
        <v>1700</v>
      </c>
      <c r="BD623" t="s">
        <v>1746</v>
      </c>
    </row>
    <row r="624" spans="1:56" x14ac:dyDescent="0.2">
      <c r="A624" t="s">
        <v>551</v>
      </c>
      <c r="G624" t="s">
        <v>1400</v>
      </c>
      <c r="H624" t="s">
        <v>1463</v>
      </c>
      <c r="I624" s="8" t="s">
        <v>1725</v>
      </c>
      <c r="P624" t="s">
        <v>905</v>
      </c>
      <c r="Q624" t="s">
        <v>1081</v>
      </c>
    </row>
    <row r="625" spans="1:58" x14ac:dyDescent="0.2">
      <c r="A625" t="s">
        <v>552</v>
      </c>
      <c r="B625" t="str">
        <f>IF(OR($A623=$A625,ISBLANK($A625)),"",IF(ISERR(SEARCH("cell-based",E625)),IF(AND(ISERR(SEARCH("biochem",E625)),ISERR(SEARCH("protein",E625)),ISERR(SEARCH("nucleic",E625))),"",IF(ISERR(SEARCH("target",G625)),"Define a Target component","")),IF(ISERR(SEARCH("cell",G625)),"Define a Cell component",""))&amp;IF(ISERR(SEARCH("small-molecule",E625)),IF(ISBLANK(K625), "Need a Detector Role",""),"")&amp;IF(ISERR(SEARCH("fluorescence",L625)),"",IF(ISBLANK(S625), "Need Emission",IF(ISBLANK(R625), "Need Excitation","")))&amp;IF(ISERR(SEARCH("absorbance",L625)),"",IF(ISBLANK(T625), "Need Absorbance","")))</f>
        <v>Define a Cell componentNeed a Detector Role</v>
      </c>
      <c r="C625" t="s">
        <v>840</v>
      </c>
      <c r="D625" s="15" t="s">
        <v>1736</v>
      </c>
      <c r="E625" t="s">
        <v>931</v>
      </c>
      <c r="F625" s="19" t="s">
        <v>1739</v>
      </c>
      <c r="G625" t="s">
        <v>1396</v>
      </c>
      <c r="H625" t="s">
        <v>1499</v>
      </c>
      <c r="I625" s="15" t="s">
        <v>1741</v>
      </c>
      <c r="L625" s="8" t="s">
        <v>1742</v>
      </c>
      <c r="M625" t="s">
        <v>1224</v>
      </c>
      <c r="N625" t="s">
        <v>1742</v>
      </c>
      <c r="O625" t="s">
        <v>886</v>
      </c>
      <c r="P625" t="s">
        <v>887</v>
      </c>
      <c r="Q625" t="s">
        <v>940</v>
      </c>
      <c r="R625" t="s">
        <v>870</v>
      </c>
      <c r="S625" t="s">
        <v>975</v>
      </c>
      <c r="T625" t="s">
        <v>942</v>
      </c>
      <c r="U625" t="s">
        <v>1071</v>
      </c>
      <c r="V625">
        <v>488</v>
      </c>
      <c r="W625">
        <v>530</v>
      </c>
      <c r="Y625" t="s">
        <v>1614</v>
      </c>
      <c r="Z625" s="8" t="s">
        <v>1697</v>
      </c>
      <c r="AA625">
        <v>33</v>
      </c>
      <c r="AB625" t="s">
        <v>1348</v>
      </c>
      <c r="AC625" s="8" t="s">
        <v>1730</v>
      </c>
      <c r="AD625" t="s">
        <v>1703</v>
      </c>
      <c r="AE625" t="s">
        <v>962</v>
      </c>
      <c r="AF625" t="s">
        <v>894</v>
      </c>
      <c r="AG625" t="s">
        <v>858</v>
      </c>
      <c r="AH625">
        <v>9</v>
      </c>
      <c r="AI625">
        <v>1</v>
      </c>
      <c r="AJ625" t="s">
        <v>371</v>
      </c>
      <c r="AK625" t="s">
        <v>372</v>
      </c>
      <c r="AL625" t="s">
        <v>75</v>
      </c>
      <c r="AM625" t="s">
        <v>141</v>
      </c>
      <c r="AN625" t="s">
        <v>77</v>
      </c>
      <c r="AO625" t="s">
        <v>142</v>
      </c>
      <c r="AP625" t="s">
        <v>289</v>
      </c>
      <c r="AQ625" t="s">
        <v>235</v>
      </c>
      <c r="AR625" t="s">
        <v>291</v>
      </c>
      <c r="AS625" t="s">
        <v>373</v>
      </c>
      <c r="AT625" t="s">
        <v>337</v>
      </c>
      <c r="AU625" t="s">
        <v>76</v>
      </c>
      <c r="AV625" t="s">
        <v>374</v>
      </c>
      <c r="AW625" t="s">
        <v>375</v>
      </c>
      <c r="AX625" t="s">
        <v>376</v>
      </c>
      <c r="AY625" t="s">
        <v>377</v>
      </c>
      <c r="AZ625" t="s">
        <v>378</v>
      </c>
      <c r="BA625" t="s">
        <v>1</v>
      </c>
      <c r="BB625" t="s">
        <v>1</v>
      </c>
      <c r="BC625" t="s">
        <v>1700</v>
      </c>
      <c r="BD625" t="s">
        <v>1746</v>
      </c>
    </row>
    <row r="626" spans="1:58" x14ac:dyDescent="0.2">
      <c r="A626" t="s">
        <v>552</v>
      </c>
      <c r="G626" t="s">
        <v>1400</v>
      </c>
      <c r="H626" t="s">
        <v>1463</v>
      </c>
      <c r="I626" s="8" t="s">
        <v>1725</v>
      </c>
      <c r="P626" t="s">
        <v>905</v>
      </c>
      <c r="Q626" t="s">
        <v>1081</v>
      </c>
    </row>
    <row r="627" spans="1:58" x14ac:dyDescent="0.2">
      <c r="A627" t="s">
        <v>553</v>
      </c>
      <c r="B627" t="str">
        <f>IF(OR($A625=$A627,ISBLANK($A627)),"",IF(ISERR(SEARCH("cell-based",E627)),IF(AND(ISERR(SEARCH("biochem",E627)),ISERR(SEARCH("protein",E627)),ISERR(SEARCH("nucleic",E627))),"",IF(ISERR(SEARCH("target",G627)),"Define a Target component","")),IF(ISERR(SEARCH("cell",G627)),"Define a Cell component",""))&amp;IF(ISERR(SEARCH("small-molecule",E627)),IF(ISBLANK(K627), "Need a Detector Role",""),"")&amp;IF(ISERR(SEARCH("fluorescence",L627)),"",IF(ISBLANK(S627), "Need Emission",IF(ISBLANK(R627), "Need Excitation","")))&amp;IF(ISERR(SEARCH("absorbance",L627)),"",IF(ISBLANK(T627), "Need Absorbance","")))</f>
        <v>Define a Cell componentNeed a Detector Role</v>
      </c>
      <c r="C627" t="s">
        <v>840</v>
      </c>
      <c r="D627" s="15" t="s">
        <v>1736</v>
      </c>
      <c r="E627" t="s">
        <v>931</v>
      </c>
      <c r="F627" s="19" t="s">
        <v>1739</v>
      </c>
      <c r="G627" t="s">
        <v>1396</v>
      </c>
      <c r="H627" t="s">
        <v>1499</v>
      </c>
      <c r="I627" s="15" t="s">
        <v>1707</v>
      </c>
      <c r="L627" s="8" t="s">
        <v>1740</v>
      </c>
      <c r="M627" t="s">
        <v>1224</v>
      </c>
      <c r="N627" s="8" t="s">
        <v>1740</v>
      </c>
      <c r="O627" t="s">
        <v>886</v>
      </c>
      <c r="P627" t="s">
        <v>887</v>
      </c>
      <c r="Q627" t="s">
        <v>940</v>
      </c>
      <c r="R627" t="s">
        <v>870</v>
      </c>
      <c r="S627" t="s">
        <v>975</v>
      </c>
      <c r="T627" t="s">
        <v>942</v>
      </c>
      <c r="U627" t="s">
        <v>1071</v>
      </c>
      <c r="V627">
        <v>488</v>
      </c>
      <c r="W627">
        <v>530</v>
      </c>
      <c r="Y627" t="s">
        <v>1614</v>
      </c>
      <c r="Z627" s="8" t="s">
        <v>1697</v>
      </c>
      <c r="AA627">
        <v>33</v>
      </c>
      <c r="AB627" t="s">
        <v>1348</v>
      </c>
      <c r="AC627" s="8" t="s">
        <v>1730</v>
      </c>
      <c r="AD627" t="s">
        <v>1703</v>
      </c>
      <c r="AE627" t="s">
        <v>962</v>
      </c>
      <c r="AF627" t="s">
        <v>894</v>
      </c>
      <c r="AG627" t="s">
        <v>858</v>
      </c>
      <c r="AH627">
        <v>9</v>
      </c>
      <c r="AI627">
        <v>1</v>
      </c>
      <c r="AJ627" t="s">
        <v>371</v>
      </c>
      <c r="AK627" t="s">
        <v>372</v>
      </c>
      <c r="AL627" t="s">
        <v>75</v>
      </c>
      <c r="AM627" t="s">
        <v>141</v>
      </c>
      <c r="AN627" t="s">
        <v>77</v>
      </c>
      <c r="AO627" t="s">
        <v>142</v>
      </c>
      <c r="AP627" t="s">
        <v>289</v>
      </c>
      <c r="AQ627" t="s">
        <v>235</v>
      </c>
      <c r="AR627" t="s">
        <v>291</v>
      </c>
      <c r="AS627" t="s">
        <v>373</v>
      </c>
      <c r="AT627" t="s">
        <v>337</v>
      </c>
      <c r="AU627" t="s">
        <v>76</v>
      </c>
      <c r="AV627" t="s">
        <v>374</v>
      </c>
      <c r="AW627" t="s">
        <v>375</v>
      </c>
      <c r="AX627" t="s">
        <v>376</v>
      </c>
      <c r="AY627" t="s">
        <v>377</v>
      </c>
      <c r="AZ627" t="s">
        <v>378</v>
      </c>
      <c r="BA627" t="s">
        <v>1</v>
      </c>
      <c r="BB627" t="s">
        <v>1</v>
      </c>
      <c r="BC627" t="s">
        <v>1700</v>
      </c>
      <c r="BD627" t="s">
        <v>1746</v>
      </c>
    </row>
    <row r="628" spans="1:58" x14ac:dyDescent="0.2">
      <c r="A628" t="s">
        <v>553</v>
      </c>
      <c r="G628" t="s">
        <v>1400</v>
      </c>
      <c r="H628" t="s">
        <v>1463</v>
      </c>
      <c r="I628" s="8" t="s">
        <v>1725</v>
      </c>
      <c r="P628" t="s">
        <v>905</v>
      </c>
      <c r="Q628" t="s">
        <v>1081</v>
      </c>
    </row>
    <row r="629" spans="1:58" x14ac:dyDescent="0.2">
      <c r="A629" t="s">
        <v>554</v>
      </c>
      <c r="B629" t="str">
        <f>IF(OR($A627=$A629,ISBLANK($A629)),"",IF(ISERR(SEARCH("cell-based",E629)),IF(AND(ISERR(SEARCH("biochem",E629)),ISERR(SEARCH("protein",E629)),ISERR(SEARCH("nucleic",E629))),"",IF(ISERR(SEARCH("target",G629)),"Define a Target component","")),IF(ISERR(SEARCH("cell",G629)),"Define a Cell component",""))&amp;IF(ISERR(SEARCH("small-molecule",E629)),IF(ISBLANK(K629), "Need a Detector Role",""),"")&amp;IF(ISERR(SEARCH("fluorescence",L629)),"",IF(ISBLANK(S629), "Need Emission",IF(ISBLANK(R629), "Need Excitation","")))&amp;IF(ISERR(SEARCH("absorbance",L629)),"",IF(ISBLANK(T629), "Need Absorbance","")))</f>
        <v>Define a Cell componentNeed a Detector Role</v>
      </c>
      <c r="C629" t="s">
        <v>840</v>
      </c>
      <c r="D629" s="15" t="s">
        <v>1736</v>
      </c>
      <c r="E629" t="s">
        <v>931</v>
      </c>
      <c r="F629" s="19" t="s">
        <v>1739</v>
      </c>
      <c r="G629" t="s">
        <v>1396</v>
      </c>
      <c r="H629" t="s">
        <v>1499</v>
      </c>
      <c r="I629" s="15" t="s">
        <v>1707</v>
      </c>
      <c r="L629" s="8" t="s">
        <v>1740</v>
      </c>
      <c r="M629" t="s">
        <v>1224</v>
      </c>
      <c r="N629" s="8" t="s">
        <v>1740</v>
      </c>
      <c r="O629" t="s">
        <v>886</v>
      </c>
      <c r="P629" t="s">
        <v>887</v>
      </c>
      <c r="Q629" t="s">
        <v>940</v>
      </c>
      <c r="R629" t="s">
        <v>870</v>
      </c>
      <c r="S629" t="s">
        <v>975</v>
      </c>
      <c r="T629" t="s">
        <v>942</v>
      </c>
      <c r="U629" t="s">
        <v>1071</v>
      </c>
      <c r="V629">
        <v>488</v>
      </c>
      <c r="W629">
        <v>530</v>
      </c>
      <c r="Y629" t="s">
        <v>1614</v>
      </c>
      <c r="Z629" s="8" t="s">
        <v>1697</v>
      </c>
      <c r="AA629">
        <v>33</v>
      </c>
      <c r="AB629" t="s">
        <v>1348</v>
      </c>
      <c r="AC629" s="8" t="s">
        <v>1730</v>
      </c>
      <c r="AD629" t="s">
        <v>1703</v>
      </c>
      <c r="AE629" t="s">
        <v>962</v>
      </c>
      <c r="AF629" t="s">
        <v>894</v>
      </c>
      <c r="AG629" t="s">
        <v>858</v>
      </c>
      <c r="AH629">
        <v>9</v>
      </c>
      <c r="AI629">
        <v>1</v>
      </c>
      <c r="AJ629" t="s">
        <v>371</v>
      </c>
      <c r="AK629" t="s">
        <v>372</v>
      </c>
      <c r="AL629" t="s">
        <v>75</v>
      </c>
      <c r="AM629" t="s">
        <v>141</v>
      </c>
      <c r="AN629" t="s">
        <v>77</v>
      </c>
      <c r="AO629" t="s">
        <v>142</v>
      </c>
      <c r="AP629" t="s">
        <v>289</v>
      </c>
      <c r="AQ629" t="s">
        <v>235</v>
      </c>
      <c r="AR629" t="s">
        <v>291</v>
      </c>
      <c r="AS629" t="s">
        <v>373</v>
      </c>
      <c r="AT629" t="s">
        <v>337</v>
      </c>
      <c r="AU629" t="s">
        <v>76</v>
      </c>
      <c r="AV629" t="s">
        <v>374</v>
      </c>
      <c r="AW629" t="s">
        <v>375</v>
      </c>
      <c r="AX629" t="s">
        <v>376</v>
      </c>
      <c r="AY629" t="s">
        <v>377</v>
      </c>
      <c r="AZ629" t="s">
        <v>378</v>
      </c>
      <c r="BA629" t="s">
        <v>1</v>
      </c>
      <c r="BB629" t="s">
        <v>1</v>
      </c>
      <c r="BC629" t="s">
        <v>1700</v>
      </c>
      <c r="BD629" t="s">
        <v>1746</v>
      </c>
    </row>
    <row r="630" spans="1:58" x14ac:dyDescent="0.2">
      <c r="A630" t="s">
        <v>554</v>
      </c>
      <c r="G630" t="s">
        <v>1400</v>
      </c>
      <c r="H630" t="s">
        <v>1463</v>
      </c>
      <c r="I630" s="8" t="s">
        <v>1725</v>
      </c>
      <c r="P630" t="s">
        <v>905</v>
      </c>
      <c r="Q630" t="s">
        <v>1081</v>
      </c>
    </row>
    <row r="631" spans="1:58" x14ac:dyDescent="0.2">
      <c r="A631">
        <v>504321</v>
      </c>
      <c r="B631" t="str">
        <f>IF(OR($A629=$A631,ISBLANK($A631)),"",IF(ISERR(SEARCH("cell-based",E631)),IF(AND(ISERR(SEARCH("biochem",E631)),ISERR(SEARCH("protein",E631)),ISERR(SEARCH("nucleic",E631))),"",IF(ISERR(SEARCH("target",G631)),"Define a Target component","")),IF(ISERR(SEARCH("cell",G631)),"Define a Cell component",""))&amp;IF(ISERR(SEARCH("small-molecule",E631)),IF(ISBLANK(K631), "Need a Detector Role",""),"")&amp;IF(ISERR(SEARCH("fluorescence",L631)),"",IF(ISBLANK(S631), "Need Emission",IF(ISBLANK(R631), "Need Excitation","")))&amp;IF(ISERR(SEARCH("absorbance",L631)),"",IF(ISBLANK(T631), "Need Absorbance","")))</f>
        <v>Define a Cell componentNeed a Detector Role</v>
      </c>
      <c r="C631" t="s">
        <v>840</v>
      </c>
      <c r="D631" s="15" t="s">
        <v>1736</v>
      </c>
      <c r="E631" t="s">
        <v>931</v>
      </c>
      <c r="F631" s="19" t="s">
        <v>1739</v>
      </c>
      <c r="G631" t="s">
        <v>1396</v>
      </c>
      <c r="H631" t="s">
        <v>1499</v>
      </c>
      <c r="I631" s="15" t="s">
        <v>1737</v>
      </c>
      <c r="L631" s="8" t="s">
        <v>1738</v>
      </c>
      <c r="M631" t="s">
        <v>1224</v>
      </c>
      <c r="N631" s="8" t="s">
        <v>1738</v>
      </c>
      <c r="O631" t="s">
        <v>886</v>
      </c>
      <c r="P631" t="s">
        <v>887</v>
      </c>
      <c r="Q631" t="s">
        <v>940</v>
      </c>
      <c r="R631" t="s">
        <v>870</v>
      </c>
      <c r="S631" t="s">
        <v>975</v>
      </c>
      <c r="T631" t="s">
        <v>942</v>
      </c>
      <c r="U631" t="s">
        <v>1071</v>
      </c>
      <c r="V631">
        <v>488</v>
      </c>
      <c r="W631">
        <v>530</v>
      </c>
      <c r="Y631" t="s">
        <v>1635</v>
      </c>
      <c r="Z631" s="8" t="s">
        <v>1693</v>
      </c>
      <c r="AA631">
        <v>150</v>
      </c>
      <c r="AB631" t="s">
        <v>1039</v>
      </c>
      <c r="AC631" s="8" t="s">
        <v>1730</v>
      </c>
      <c r="AD631" t="s">
        <v>1703</v>
      </c>
      <c r="AE631" t="s">
        <v>962</v>
      </c>
      <c r="AF631" t="s">
        <v>894</v>
      </c>
      <c r="AG631" t="s">
        <v>895</v>
      </c>
      <c r="AH631">
        <v>1</v>
      </c>
      <c r="AI631">
        <v>1</v>
      </c>
      <c r="AJ631" t="s">
        <v>371</v>
      </c>
      <c r="AK631" t="s">
        <v>372</v>
      </c>
      <c r="AL631" t="s">
        <v>75</v>
      </c>
      <c r="AM631" t="s">
        <v>141</v>
      </c>
      <c r="AN631" t="s">
        <v>77</v>
      </c>
      <c r="AO631" t="s">
        <v>142</v>
      </c>
      <c r="AP631" t="s">
        <v>289</v>
      </c>
      <c r="AQ631" t="s">
        <v>235</v>
      </c>
      <c r="AR631" t="s">
        <v>291</v>
      </c>
      <c r="AS631" t="s">
        <v>373</v>
      </c>
      <c r="AT631" t="s">
        <v>337</v>
      </c>
      <c r="AU631" t="s">
        <v>76</v>
      </c>
      <c r="AV631" t="s">
        <v>374</v>
      </c>
      <c r="AW631" t="s">
        <v>375</v>
      </c>
      <c r="AX631" t="s">
        <v>376</v>
      </c>
      <c r="AY631" t="s">
        <v>377</v>
      </c>
      <c r="AZ631" t="s">
        <v>378</v>
      </c>
      <c r="BA631" t="s">
        <v>1</v>
      </c>
      <c r="BB631" t="s">
        <v>1</v>
      </c>
      <c r="BC631" t="s">
        <v>1700</v>
      </c>
      <c r="BD631" s="8" t="s">
        <v>1746</v>
      </c>
    </row>
    <row r="632" spans="1:58" x14ac:dyDescent="0.2">
      <c r="A632">
        <v>504321</v>
      </c>
      <c r="G632" t="s">
        <v>1400</v>
      </c>
      <c r="H632" t="s">
        <v>1463</v>
      </c>
      <c r="I632" s="8" t="s">
        <v>1725</v>
      </c>
      <c r="P632" t="s">
        <v>905</v>
      </c>
      <c r="Q632" t="s">
        <v>1081</v>
      </c>
    </row>
    <row r="633" spans="1:58" x14ac:dyDescent="0.2">
      <c r="A633">
        <v>504321</v>
      </c>
      <c r="G633" t="s">
        <v>1138</v>
      </c>
      <c r="I633" s="8" t="s">
        <v>1734</v>
      </c>
      <c r="V633">
        <v>405</v>
      </c>
      <c r="W633">
        <v>450</v>
      </c>
      <c r="BF633" s="8" t="s">
        <v>1782</v>
      </c>
    </row>
    <row r="634" spans="1:58" x14ac:dyDescent="0.2">
      <c r="A634">
        <v>504321</v>
      </c>
      <c r="G634" t="s">
        <v>1138</v>
      </c>
      <c r="I634" s="8" t="s">
        <v>1735</v>
      </c>
      <c r="V634">
        <v>635</v>
      </c>
      <c r="W634">
        <v>665</v>
      </c>
      <c r="BF634" s="8" t="s">
        <v>1782</v>
      </c>
    </row>
    <row r="635" spans="1:58" x14ac:dyDescent="0.2">
      <c r="A635" t="s">
        <v>561</v>
      </c>
      <c r="B635" t="str">
        <f>IF(OR($A631=$A635,ISBLANK($A635)),"",IF(ISERR(SEARCH("cell-based",E635)),IF(AND(ISERR(SEARCH("biochem",E635)),ISERR(SEARCH("protein",E635)),ISERR(SEARCH("nucleic",E635))),"",IF(ISERR(SEARCH("target",G635)),"Define a Target component","")),IF(ISERR(SEARCH("cell",G635)),"Define a Cell component",""))&amp;IF(ISERR(SEARCH("small-molecule",E635)),IF(ISBLANK(K635), "Need a Detector Role",""),"")&amp;IF(ISERR(SEARCH("fluorescence",L635)),"",IF(ISBLANK(S635), "Need Emission",IF(ISBLANK(R635), "Need Excitation","")))&amp;IF(ISERR(SEARCH("absorbance",L635)),"",IF(ISBLANK(T635), "Need Absorbance","")))</f>
        <v>Define a Cell componentNeed a Detector Role</v>
      </c>
      <c r="C635" t="s">
        <v>840</v>
      </c>
      <c r="D635" s="15" t="s">
        <v>1736</v>
      </c>
      <c r="E635" t="s">
        <v>931</v>
      </c>
      <c r="F635" s="19" t="s">
        <v>1739</v>
      </c>
      <c r="G635" t="s">
        <v>1396</v>
      </c>
      <c r="H635" t="s">
        <v>1499</v>
      </c>
      <c r="I635" s="15" t="s">
        <v>1743</v>
      </c>
      <c r="L635" s="8" t="s">
        <v>1744</v>
      </c>
      <c r="M635" t="s">
        <v>1224</v>
      </c>
      <c r="N635" s="8" t="s">
        <v>1744</v>
      </c>
      <c r="O635" t="s">
        <v>886</v>
      </c>
      <c r="P635" t="s">
        <v>887</v>
      </c>
      <c r="Q635" t="s">
        <v>940</v>
      </c>
      <c r="R635" t="s">
        <v>870</v>
      </c>
      <c r="S635" t="s">
        <v>975</v>
      </c>
      <c r="T635" t="s">
        <v>942</v>
      </c>
      <c r="U635" t="s">
        <v>1071</v>
      </c>
      <c r="V635">
        <v>488</v>
      </c>
      <c r="W635">
        <v>530</v>
      </c>
      <c r="Y635" t="s">
        <v>1635</v>
      </c>
      <c r="Z635" s="8" t="s">
        <v>1693</v>
      </c>
      <c r="AA635">
        <v>150</v>
      </c>
      <c r="AB635" t="s">
        <v>1039</v>
      </c>
      <c r="AC635" s="8" t="s">
        <v>1730</v>
      </c>
      <c r="AD635" t="s">
        <v>1703</v>
      </c>
      <c r="AE635" t="s">
        <v>962</v>
      </c>
      <c r="AF635" t="s">
        <v>894</v>
      </c>
      <c r="AG635" t="s">
        <v>895</v>
      </c>
      <c r="AH635">
        <v>1</v>
      </c>
      <c r="AI635">
        <v>1</v>
      </c>
      <c r="AJ635" t="s">
        <v>371</v>
      </c>
      <c r="AK635" t="s">
        <v>372</v>
      </c>
      <c r="AL635" t="s">
        <v>75</v>
      </c>
      <c r="AM635" t="s">
        <v>141</v>
      </c>
      <c r="AN635" t="s">
        <v>77</v>
      </c>
      <c r="AO635" t="s">
        <v>142</v>
      </c>
      <c r="AP635" t="s">
        <v>289</v>
      </c>
      <c r="AQ635" t="s">
        <v>235</v>
      </c>
      <c r="AR635" t="s">
        <v>291</v>
      </c>
      <c r="AS635" t="s">
        <v>373</v>
      </c>
      <c r="AT635" t="s">
        <v>337</v>
      </c>
      <c r="AU635" t="s">
        <v>76</v>
      </c>
      <c r="AV635" t="s">
        <v>374</v>
      </c>
      <c r="AW635" t="s">
        <v>375</v>
      </c>
      <c r="AX635" t="s">
        <v>376</v>
      </c>
      <c r="AY635" t="s">
        <v>377</v>
      </c>
      <c r="AZ635" t="s">
        <v>378</v>
      </c>
      <c r="BA635" t="s">
        <v>1</v>
      </c>
      <c r="BB635" t="s">
        <v>1</v>
      </c>
      <c r="BC635" t="s">
        <v>1700</v>
      </c>
      <c r="BD635" s="8" t="s">
        <v>1746</v>
      </c>
    </row>
    <row r="636" spans="1:58" x14ac:dyDescent="0.2">
      <c r="A636" t="s">
        <v>561</v>
      </c>
      <c r="G636" t="s">
        <v>1400</v>
      </c>
      <c r="H636" t="s">
        <v>1463</v>
      </c>
      <c r="I636" s="8" t="s">
        <v>1725</v>
      </c>
      <c r="P636" t="s">
        <v>905</v>
      </c>
      <c r="Q636" t="s">
        <v>1081</v>
      </c>
    </row>
    <row r="637" spans="1:58" x14ac:dyDescent="0.2">
      <c r="A637" t="s">
        <v>561</v>
      </c>
      <c r="G637" t="s">
        <v>1138</v>
      </c>
      <c r="I637" s="8" t="s">
        <v>1734</v>
      </c>
      <c r="V637">
        <v>405</v>
      </c>
      <c r="W637">
        <v>450</v>
      </c>
      <c r="BF637" s="8" t="s">
        <v>1782</v>
      </c>
    </row>
    <row r="638" spans="1:58" x14ac:dyDescent="0.2">
      <c r="A638" t="s">
        <v>561</v>
      </c>
      <c r="G638" t="s">
        <v>1138</v>
      </c>
      <c r="I638" s="8" t="s">
        <v>1735</v>
      </c>
      <c r="V638">
        <v>635</v>
      </c>
      <c r="W638">
        <v>665</v>
      </c>
      <c r="BF638" s="8" t="s">
        <v>1782</v>
      </c>
    </row>
    <row r="639" spans="1:58" x14ac:dyDescent="0.2">
      <c r="A639" t="s">
        <v>562</v>
      </c>
      <c r="B639" t="str">
        <f>IF(OR($A635=$A639,ISBLANK($A639)),"",IF(ISERR(SEARCH("cell-based",E639)),IF(AND(ISERR(SEARCH("biochem",E639)),ISERR(SEARCH("protein",E639)),ISERR(SEARCH("nucleic",E639))),"",IF(ISERR(SEARCH("target",G639)),"Define a Target component","")),IF(ISERR(SEARCH("cell",G639)),"Define a Cell component",""))&amp;IF(ISERR(SEARCH("small-molecule",E639)),IF(ISBLANK(K639), "Need a Detector Role",""),"")&amp;IF(ISERR(SEARCH("fluorescence",L639)),"",IF(ISBLANK(S639), "Need Emission",IF(ISBLANK(R639), "Need Excitation","")))&amp;IF(ISERR(SEARCH("absorbance",L639)),"",IF(ISBLANK(T639), "Need Absorbance","")))</f>
        <v>Define a Cell componentNeed a Detector Role</v>
      </c>
      <c r="C639" t="s">
        <v>840</v>
      </c>
      <c r="D639" s="15" t="s">
        <v>1736</v>
      </c>
      <c r="E639" t="s">
        <v>931</v>
      </c>
      <c r="F639" s="19" t="s">
        <v>1739</v>
      </c>
      <c r="G639" t="s">
        <v>1396</v>
      </c>
      <c r="H639" t="s">
        <v>1499</v>
      </c>
      <c r="I639" s="15" t="s">
        <v>1732</v>
      </c>
      <c r="L639" s="8" t="s">
        <v>1733</v>
      </c>
      <c r="M639" t="s">
        <v>1224</v>
      </c>
      <c r="N639" s="8" t="s">
        <v>1733</v>
      </c>
      <c r="O639" t="s">
        <v>886</v>
      </c>
      <c r="P639" t="s">
        <v>887</v>
      </c>
      <c r="Q639" t="s">
        <v>940</v>
      </c>
      <c r="R639" t="s">
        <v>870</v>
      </c>
      <c r="S639" t="s">
        <v>975</v>
      </c>
      <c r="T639" t="s">
        <v>890</v>
      </c>
      <c r="U639" t="s">
        <v>1071</v>
      </c>
      <c r="V639">
        <v>488</v>
      </c>
      <c r="W639">
        <v>530</v>
      </c>
      <c r="Y639" t="s">
        <v>1635</v>
      </c>
      <c r="Z639" s="8" t="s">
        <v>1697</v>
      </c>
      <c r="AA639">
        <v>65</v>
      </c>
      <c r="AB639" t="s">
        <v>1039</v>
      </c>
      <c r="AC639" s="8" t="s">
        <v>1730</v>
      </c>
      <c r="AD639" t="s">
        <v>1703</v>
      </c>
      <c r="AE639" t="s">
        <v>962</v>
      </c>
      <c r="AF639" t="s">
        <v>894</v>
      </c>
      <c r="AG639" t="s">
        <v>895</v>
      </c>
      <c r="AH639">
        <v>1</v>
      </c>
      <c r="AI639">
        <v>1</v>
      </c>
      <c r="AJ639" t="s">
        <v>371</v>
      </c>
      <c r="AK639" t="s">
        <v>372</v>
      </c>
      <c r="AL639" t="s">
        <v>75</v>
      </c>
      <c r="AM639" t="s">
        <v>141</v>
      </c>
      <c r="AN639" t="s">
        <v>77</v>
      </c>
      <c r="AO639" t="s">
        <v>142</v>
      </c>
      <c r="AP639" t="s">
        <v>289</v>
      </c>
      <c r="AQ639" t="s">
        <v>235</v>
      </c>
      <c r="AR639" t="s">
        <v>291</v>
      </c>
      <c r="AS639" t="s">
        <v>373</v>
      </c>
      <c r="AT639" t="s">
        <v>337</v>
      </c>
      <c r="AU639" t="s">
        <v>76</v>
      </c>
      <c r="AV639" t="s">
        <v>374</v>
      </c>
      <c r="AW639" t="s">
        <v>375</v>
      </c>
      <c r="AX639" t="s">
        <v>376</v>
      </c>
      <c r="AY639" t="s">
        <v>377</v>
      </c>
      <c r="AZ639" t="s">
        <v>378</v>
      </c>
      <c r="BA639" t="s">
        <v>1</v>
      </c>
      <c r="BB639" t="s">
        <v>1</v>
      </c>
      <c r="BC639" t="s">
        <v>1700</v>
      </c>
      <c r="BD639" s="8" t="s">
        <v>1746</v>
      </c>
    </row>
    <row r="640" spans="1:58" x14ac:dyDescent="0.2">
      <c r="A640" t="s">
        <v>562</v>
      </c>
      <c r="G640" t="s">
        <v>1400</v>
      </c>
      <c r="H640" t="s">
        <v>1463</v>
      </c>
      <c r="I640" s="8" t="s">
        <v>1725</v>
      </c>
      <c r="P640" t="s">
        <v>905</v>
      </c>
      <c r="Q640" t="s">
        <v>1081</v>
      </c>
    </row>
    <row r="641" spans="1:58" x14ac:dyDescent="0.2">
      <c r="A641" t="s">
        <v>562</v>
      </c>
      <c r="G641" t="s">
        <v>1138</v>
      </c>
      <c r="I641" s="8" t="s">
        <v>1734</v>
      </c>
      <c r="V641">
        <v>405</v>
      </c>
      <c r="W641">
        <v>450</v>
      </c>
      <c r="BF641" s="8" t="s">
        <v>1782</v>
      </c>
    </row>
    <row r="642" spans="1:58" x14ac:dyDescent="0.2">
      <c r="A642" t="s">
        <v>562</v>
      </c>
      <c r="G642" t="s">
        <v>1138</v>
      </c>
      <c r="I642" s="8" t="s">
        <v>1735</v>
      </c>
      <c r="V642">
        <v>635</v>
      </c>
      <c r="W642">
        <v>665</v>
      </c>
      <c r="BF642" s="8" t="s">
        <v>1782</v>
      </c>
    </row>
    <row r="643" spans="1:58" x14ac:dyDescent="0.2">
      <c r="A643" t="s">
        <v>563</v>
      </c>
      <c r="B643" t="str">
        <f>IF(OR($A639=$A643,ISBLANK($A643)),"",IF(ISERR(SEARCH("cell-based",E643)),IF(AND(ISERR(SEARCH("biochem",E643)),ISERR(SEARCH("protein",E643)),ISERR(SEARCH("nucleic",E643))),"",IF(ISERR(SEARCH("target",G643)),"Define a Target component","")),IF(ISERR(SEARCH("cell",G643)),"Define a Cell component",""))&amp;IF(ISERR(SEARCH("small-molecule",E643)),IF(ISBLANK(K643), "Need a Detector Role",""),"")&amp;IF(ISERR(SEARCH("fluorescence",L643)),"",IF(ISBLANK(S643), "Need Emission",IF(ISBLANK(R643), "Need Excitation","")))&amp;IF(ISERR(SEARCH("absorbance",L643)),"",IF(ISBLANK(T643), "Need Absorbance","")))</f>
        <v>Define a Cell componentNeed a Detector Role</v>
      </c>
      <c r="C643" t="s">
        <v>840</v>
      </c>
      <c r="D643" s="15" t="s">
        <v>1736</v>
      </c>
      <c r="E643" t="s">
        <v>931</v>
      </c>
      <c r="F643" s="19" t="s">
        <v>1739</v>
      </c>
      <c r="G643" t="s">
        <v>1396</v>
      </c>
      <c r="H643" t="s">
        <v>1499</v>
      </c>
      <c r="I643" s="15" t="s">
        <v>1741</v>
      </c>
      <c r="L643" s="8" t="s">
        <v>1742</v>
      </c>
      <c r="M643" t="s">
        <v>1224</v>
      </c>
      <c r="N643" t="s">
        <v>1742</v>
      </c>
      <c r="O643" t="s">
        <v>886</v>
      </c>
      <c r="P643" t="s">
        <v>887</v>
      </c>
      <c r="Q643" t="s">
        <v>940</v>
      </c>
      <c r="R643" t="s">
        <v>870</v>
      </c>
      <c r="S643" t="s">
        <v>975</v>
      </c>
      <c r="T643" t="s">
        <v>942</v>
      </c>
      <c r="U643" t="s">
        <v>1071</v>
      </c>
      <c r="V643">
        <v>488</v>
      </c>
      <c r="W643">
        <v>530</v>
      </c>
      <c r="Y643" t="s">
        <v>1635</v>
      </c>
      <c r="Z643" s="8" t="s">
        <v>1693</v>
      </c>
      <c r="AA643">
        <v>150</v>
      </c>
      <c r="AB643" t="s">
        <v>1039</v>
      </c>
      <c r="AC643" s="8" t="s">
        <v>1730</v>
      </c>
      <c r="AD643" t="s">
        <v>1703</v>
      </c>
      <c r="AE643" t="s">
        <v>962</v>
      </c>
      <c r="AF643" t="s">
        <v>894</v>
      </c>
      <c r="AG643" t="s">
        <v>895</v>
      </c>
      <c r="AH643">
        <v>1</v>
      </c>
      <c r="AI643">
        <v>1</v>
      </c>
      <c r="AJ643" t="s">
        <v>371</v>
      </c>
      <c r="AK643" t="s">
        <v>372</v>
      </c>
      <c r="AL643" t="s">
        <v>75</v>
      </c>
      <c r="AM643" t="s">
        <v>141</v>
      </c>
      <c r="AN643" t="s">
        <v>77</v>
      </c>
      <c r="AO643" t="s">
        <v>142</v>
      </c>
      <c r="AP643" t="s">
        <v>289</v>
      </c>
      <c r="AQ643" t="s">
        <v>235</v>
      </c>
      <c r="AR643" t="s">
        <v>291</v>
      </c>
      <c r="AS643" t="s">
        <v>373</v>
      </c>
      <c r="AT643" t="s">
        <v>337</v>
      </c>
      <c r="AU643" t="s">
        <v>76</v>
      </c>
      <c r="AV643" t="s">
        <v>374</v>
      </c>
      <c r="AW643" t="s">
        <v>375</v>
      </c>
      <c r="AX643" t="s">
        <v>376</v>
      </c>
      <c r="AY643" t="s">
        <v>377</v>
      </c>
      <c r="AZ643" t="s">
        <v>378</v>
      </c>
      <c r="BA643" t="s">
        <v>1</v>
      </c>
      <c r="BB643" t="s">
        <v>1</v>
      </c>
      <c r="BC643" t="s">
        <v>1700</v>
      </c>
      <c r="BD643" s="8" t="s">
        <v>1746</v>
      </c>
    </row>
    <row r="644" spans="1:58" x14ac:dyDescent="0.2">
      <c r="A644" t="s">
        <v>563</v>
      </c>
      <c r="G644" t="s">
        <v>1400</v>
      </c>
      <c r="H644" t="s">
        <v>1463</v>
      </c>
      <c r="I644" s="8" t="s">
        <v>1725</v>
      </c>
      <c r="P644" t="s">
        <v>905</v>
      </c>
      <c r="Q644" t="s">
        <v>1081</v>
      </c>
    </row>
    <row r="645" spans="1:58" x14ac:dyDescent="0.2">
      <c r="A645" t="s">
        <v>563</v>
      </c>
      <c r="G645" t="s">
        <v>1138</v>
      </c>
      <c r="I645" s="8" t="s">
        <v>1734</v>
      </c>
      <c r="V645">
        <v>405</v>
      </c>
      <c r="W645">
        <v>450</v>
      </c>
      <c r="BF645" s="8" t="s">
        <v>1782</v>
      </c>
    </row>
    <row r="646" spans="1:58" x14ac:dyDescent="0.2">
      <c r="A646" t="s">
        <v>563</v>
      </c>
      <c r="G646" t="s">
        <v>1138</v>
      </c>
      <c r="I646" s="8" t="s">
        <v>1735</v>
      </c>
      <c r="V646">
        <v>635</v>
      </c>
      <c r="W646">
        <v>665</v>
      </c>
      <c r="BF646" s="8" t="s">
        <v>1782</v>
      </c>
    </row>
    <row r="647" spans="1:58" x14ac:dyDescent="0.2">
      <c r="A647" t="s">
        <v>564</v>
      </c>
      <c r="B647" t="str">
        <f>IF(OR($A643=$A647,ISBLANK($A647)),"",IF(ISERR(SEARCH("cell-based",E647)),IF(AND(ISERR(SEARCH("biochem",E647)),ISERR(SEARCH("protein",E647)),ISERR(SEARCH("nucleic",E647))),"",IF(ISERR(SEARCH("target",G647)),"Define a Target component","")),IF(ISERR(SEARCH("cell",G647)),"Define a Cell component",""))&amp;IF(ISERR(SEARCH("small-molecule",E647)),IF(ISBLANK(K647), "Need a Detector Role",""),"")&amp;IF(ISERR(SEARCH("fluorescence",L647)),"",IF(ISBLANK(S647), "Need Emission",IF(ISBLANK(R647), "Need Excitation","")))&amp;IF(ISERR(SEARCH("absorbance",L647)),"",IF(ISBLANK(T647), "Need Absorbance","")))</f>
        <v>Define a Cell componentNeed a Detector Role</v>
      </c>
      <c r="C647" t="s">
        <v>840</v>
      </c>
      <c r="D647" s="15" t="s">
        <v>1736</v>
      </c>
      <c r="E647" t="s">
        <v>931</v>
      </c>
      <c r="F647" s="19" t="s">
        <v>1739</v>
      </c>
      <c r="G647" t="s">
        <v>1396</v>
      </c>
      <c r="H647" t="s">
        <v>1499</v>
      </c>
      <c r="I647" s="15" t="s">
        <v>1707</v>
      </c>
      <c r="L647" s="8" t="s">
        <v>1740</v>
      </c>
      <c r="M647" t="s">
        <v>1224</v>
      </c>
      <c r="N647" s="8" t="s">
        <v>1740</v>
      </c>
      <c r="O647" t="s">
        <v>886</v>
      </c>
      <c r="P647" t="s">
        <v>887</v>
      </c>
      <c r="Q647" t="s">
        <v>940</v>
      </c>
      <c r="R647" t="s">
        <v>870</v>
      </c>
      <c r="S647" t="s">
        <v>975</v>
      </c>
      <c r="T647" t="s">
        <v>942</v>
      </c>
      <c r="U647" t="s">
        <v>1071</v>
      </c>
      <c r="V647">
        <v>488</v>
      </c>
      <c r="W647">
        <v>530</v>
      </c>
      <c r="Y647" t="s">
        <v>1635</v>
      </c>
      <c r="Z647" s="8" t="s">
        <v>1693</v>
      </c>
      <c r="AA647">
        <v>150</v>
      </c>
      <c r="AB647" t="s">
        <v>1039</v>
      </c>
      <c r="AC647" s="8" t="s">
        <v>1730</v>
      </c>
      <c r="AD647" t="s">
        <v>1703</v>
      </c>
      <c r="AE647" t="s">
        <v>962</v>
      </c>
      <c r="AF647" t="s">
        <v>894</v>
      </c>
      <c r="AG647" t="s">
        <v>895</v>
      </c>
      <c r="AH647">
        <v>1</v>
      </c>
      <c r="AI647">
        <v>1</v>
      </c>
      <c r="AJ647" t="s">
        <v>371</v>
      </c>
      <c r="AK647" t="s">
        <v>372</v>
      </c>
      <c r="AL647" t="s">
        <v>75</v>
      </c>
      <c r="AM647" t="s">
        <v>141</v>
      </c>
      <c r="AN647" t="s">
        <v>77</v>
      </c>
      <c r="AO647" t="s">
        <v>142</v>
      </c>
      <c r="AP647" t="s">
        <v>289</v>
      </c>
      <c r="AQ647" t="s">
        <v>235</v>
      </c>
      <c r="AR647" t="s">
        <v>291</v>
      </c>
      <c r="AS647" t="s">
        <v>373</v>
      </c>
      <c r="AT647" t="s">
        <v>337</v>
      </c>
      <c r="AU647" t="s">
        <v>76</v>
      </c>
      <c r="AV647" t="s">
        <v>374</v>
      </c>
      <c r="AW647" t="s">
        <v>375</v>
      </c>
      <c r="AX647" t="s">
        <v>376</v>
      </c>
      <c r="AY647" t="s">
        <v>377</v>
      </c>
      <c r="AZ647" t="s">
        <v>378</v>
      </c>
      <c r="BA647" t="s">
        <v>1</v>
      </c>
      <c r="BB647" t="s">
        <v>1</v>
      </c>
      <c r="BC647" t="s">
        <v>1700</v>
      </c>
      <c r="BD647" s="8" t="s">
        <v>1746</v>
      </c>
    </row>
    <row r="648" spans="1:58" x14ac:dyDescent="0.2">
      <c r="A648" t="s">
        <v>564</v>
      </c>
      <c r="G648" t="s">
        <v>1400</v>
      </c>
      <c r="H648" t="s">
        <v>1463</v>
      </c>
      <c r="I648" s="8" t="s">
        <v>1725</v>
      </c>
      <c r="P648" t="s">
        <v>905</v>
      </c>
      <c r="Q648" t="s">
        <v>1081</v>
      </c>
    </row>
    <row r="649" spans="1:58" x14ac:dyDescent="0.2">
      <c r="A649" t="s">
        <v>564</v>
      </c>
      <c r="G649" t="s">
        <v>1138</v>
      </c>
      <c r="I649" s="8" t="s">
        <v>1734</v>
      </c>
      <c r="V649">
        <v>405</v>
      </c>
      <c r="W649">
        <v>450</v>
      </c>
      <c r="BF649" s="8" t="s">
        <v>1782</v>
      </c>
    </row>
    <row r="650" spans="1:58" x14ac:dyDescent="0.2">
      <c r="A650" t="s">
        <v>564</v>
      </c>
      <c r="G650" t="s">
        <v>1138</v>
      </c>
      <c r="I650" s="8" t="s">
        <v>1735</v>
      </c>
      <c r="V650">
        <v>635</v>
      </c>
      <c r="W650">
        <v>665</v>
      </c>
      <c r="BF650" s="8" t="s">
        <v>1782</v>
      </c>
    </row>
    <row r="651" spans="1:58" x14ac:dyDescent="0.2">
      <c r="A651" t="s">
        <v>577</v>
      </c>
      <c r="B651" t="str">
        <f>IF(OR($A647=$A651,ISBLANK($A651)),"",IF(ISERR(SEARCH("cell-based",E651)),IF(AND(ISERR(SEARCH("biochem",E651)),ISERR(SEARCH("protein",E651)),ISERR(SEARCH("nucleic",E651))),"",IF(ISERR(SEARCH("target",G651)),"Define a Target component","")),IF(ISERR(SEARCH("cell",G651)),"Define a Cell component",""))&amp;IF(ISERR(SEARCH("small-molecule",E651)),IF(ISBLANK(K651), "Need a Detector Role",""),"")&amp;IF(ISERR(SEARCH("fluorescence",L651)),"",IF(ISBLANK(S651), "Need Emission",IF(ISBLANK(R651), "Need Excitation","")))&amp;IF(ISERR(SEARCH("absorbance",L651)),"",IF(ISBLANK(T651), "Need Absorbance","")))</f>
        <v>Define a Cell componentNeed a Detector Role</v>
      </c>
      <c r="C651" t="s">
        <v>840</v>
      </c>
      <c r="D651" s="15" t="s">
        <v>1736</v>
      </c>
      <c r="E651" t="s">
        <v>931</v>
      </c>
      <c r="F651" s="19" t="s">
        <v>1739</v>
      </c>
      <c r="G651" t="s">
        <v>1396</v>
      </c>
      <c r="H651" t="s">
        <v>1499</v>
      </c>
      <c r="I651" s="15" t="s">
        <v>1743</v>
      </c>
      <c r="L651" s="8" t="s">
        <v>1744</v>
      </c>
      <c r="M651" t="s">
        <v>1224</v>
      </c>
      <c r="N651" s="8" t="s">
        <v>1744</v>
      </c>
      <c r="O651" t="s">
        <v>886</v>
      </c>
      <c r="P651" t="s">
        <v>887</v>
      </c>
      <c r="Q651" t="s">
        <v>940</v>
      </c>
      <c r="R651" t="s">
        <v>870</v>
      </c>
      <c r="S651" t="s">
        <v>975</v>
      </c>
      <c r="T651" t="s">
        <v>942</v>
      </c>
      <c r="U651" t="s">
        <v>1071</v>
      </c>
      <c r="V651">
        <v>488</v>
      </c>
      <c r="W651">
        <v>530</v>
      </c>
      <c r="Y651" t="s">
        <v>1614</v>
      </c>
      <c r="Z651" s="8" t="s">
        <v>1697</v>
      </c>
      <c r="AA651">
        <v>33</v>
      </c>
      <c r="AB651" t="s">
        <v>1348</v>
      </c>
      <c r="AC651" s="8" t="s">
        <v>1730</v>
      </c>
      <c r="AD651" t="s">
        <v>1703</v>
      </c>
      <c r="AE651" t="s">
        <v>962</v>
      </c>
      <c r="AF651" t="s">
        <v>894</v>
      </c>
      <c r="AG651" t="s">
        <v>858</v>
      </c>
      <c r="AH651">
        <v>9</v>
      </c>
      <c r="AI651">
        <v>1</v>
      </c>
      <c r="AJ651" t="s">
        <v>371</v>
      </c>
      <c r="AK651" t="s">
        <v>372</v>
      </c>
      <c r="AL651" t="s">
        <v>75</v>
      </c>
      <c r="AM651" t="s">
        <v>141</v>
      </c>
      <c r="AN651" t="s">
        <v>77</v>
      </c>
      <c r="AO651" t="s">
        <v>142</v>
      </c>
      <c r="AP651" t="s">
        <v>289</v>
      </c>
      <c r="AQ651" t="s">
        <v>235</v>
      </c>
      <c r="AR651" t="s">
        <v>291</v>
      </c>
      <c r="AS651" t="s">
        <v>373</v>
      </c>
      <c r="AT651" t="s">
        <v>337</v>
      </c>
      <c r="AU651" t="s">
        <v>76</v>
      </c>
      <c r="AV651" t="s">
        <v>374</v>
      </c>
      <c r="AW651" t="s">
        <v>375</v>
      </c>
      <c r="AX651" t="s">
        <v>376</v>
      </c>
      <c r="AY651" t="s">
        <v>377</v>
      </c>
      <c r="AZ651" t="s">
        <v>378</v>
      </c>
      <c r="BA651" t="s">
        <v>1</v>
      </c>
      <c r="BB651" t="s">
        <v>1</v>
      </c>
      <c r="BC651" t="s">
        <v>1700</v>
      </c>
      <c r="BD651" s="8" t="s">
        <v>1746</v>
      </c>
    </row>
    <row r="652" spans="1:58" x14ac:dyDescent="0.2">
      <c r="A652" t="s">
        <v>577</v>
      </c>
      <c r="G652" t="s">
        <v>1400</v>
      </c>
      <c r="H652" t="s">
        <v>1463</v>
      </c>
      <c r="I652" s="8" t="s">
        <v>1725</v>
      </c>
      <c r="P652" t="s">
        <v>905</v>
      </c>
      <c r="Q652" t="s">
        <v>1081</v>
      </c>
    </row>
    <row r="653" spans="1:58" x14ac:dyDescent="0.2">
      <c r="A653" t="s">
        <v>579</v>
      </c>
      <c r="B653" t="str">
        <f>IF(OR($A651=$A653,ISBLANK($A653)),"",IF(ISERR(SEARCH("cell-based",E653)),IF(AND(ISERR(SEARCH("biochem",E653)),ISERR(SEARCH("protein",E653)),ISERR(SEARCH("nucleic",E653))),"",IF(ISERR(SEARCH("target",G653)),"Define a Target component","")),IF(ISERR(SEARCH("cell",G653)),"Define a Cell component",""))&amp;IF(ISERR(SEARCH("small-molecule",E653)),IF(ISBLANK(K653), "Need a Detector Role",""),"")&amp;IF(ISERR(SEARCH("fluorescence",L653)),"",IF(ISBLANK(S653), "Need Emission",IF(ISBLANK(R653), "Need Excitation","")))&amp;IF(ISERR(SEARCH("absorbance",L653)),"",IF(ISBLANK(T653), "Need Absorbance","")))</f>
        <v>Define a Cell componentNeed a Detector Role</v>
      </c>
      <c r="C653" t="s">
        <v>840</v>
      </c>
      <c r="D653" s="15" t="s">
        <v>1736</v>
      </c>
      <c r="E653" t="s">
        <v>931</v>
      </c>
      <c r="F653" s="19" t="s">
        <v>1739</v>
      </c>
      <c r="G653" t="s">
        <v>1396</v>
      </c>
      <c r="H653" t="s">
        <v>1499</v>
      </c>
      <c r="I653" s="15" t="s">
        <v>1707</v>
      </c>
      <c r="L653" s="8" t="s">
        <v>1740</v>
      </c>
      <c r="M653" t="s">
        <v>1224</v>
      </c>
      <c r="N653" s="8" t="s">
        <v>1740</v>
      </c>
      <c r="O653" t="s">
        <v>886</v>
      </c>
      <c r="P653" t="s">
        <v>887</v>
      </c>
      <c r="Q653" t="s">
        <v>940</v>
      </c>
      <c r="R653" t="s">
        <v>870</v>
      </c>
      <c r="S653" t="s">
        <v>975</v>
      </c>
      <c r="T653" t="s">
        <v>942</v>
      </c>
      <c r="U653" t="s">
        <v>1071</v>
      </c>
      <c r="V653">
        <v>488</v>
      </c>
      <c r="W653">
        <v>530</v>
      </c>
      <c r="Y653" t="s">
        <v>1614</v>
      </c>
      <c r="Z653" s="8" t="s">
        <v>1697</v>
      </c>
      <c r="AA653">
        <v>33</v>
      </c>
      <c r="AB653" t="s">
        <v>1348</v>
      </c>
      <c r="AC653" s="8" t="s">
        <v>1730</v>
      </c>
      <c r="AD653" t="s">
        <v>1703</v>
      </c>
      <c r="AE653" t="s">
        <v>962</v>
      </c>
      <c r="AF653" t="s">
        <v>894</v>
      </c>
      <c r="AG653" t="s">
        <v>858</v>
      </c>
      <c r="AH653">
        <v>9</v>
      </c>
      <c r="AI653">
        <v>1</v>
      </c>
      <c r="AJ653" t="s">
        <v>371</v>
      </c>
      <c r="AK653" t="s">
        <v>372</v>
      </c>
      <c r="AL653" t="s">
        <v>75</v>
      </c>
      <c r="AM653" t="s">
        <v>141</v>
      </c>
      <c r="AN653" t="s">
        <v>77</v>
      </c>
      <c r="AO653" t="s">
        <v>142</v>
      </c>
      <c r="AP653" t="s">
        <v>289</v>
      </c>
      <c r="AQ653" t="s">
        <v>235</v>
      </c>
      <c r="AR653" t="s">
        <v>291</v>
      </c>
      <c r="AS653" t="s">
        <v>373</v>
      </c>
      <c r="AT653" t="s">
        <v>337</v>
      </c>
      <c r="AU653" t="s">
        <v>76</v>
      </c>
      <c r="AV653" t="s">
        <v>374</v>
      </c>
      <c r="AW653" t="s">
        <v>375</v>
      </c>
      <c r="AX653" t="s">
        <v>376</v>
      </c>
      <c r="AY653" t="s">
        <v>377</v>
      </c>
      <c r="AZ653" t="s">
        <v>378</v>
      </c>
      <c r="BA653" t="s">
        <v>1</v>
      </c>
      <c r="BB653" t="s">
        <v>1</v>
      </c>
      <c r="BC653" t="s">
        <v>1700</v>
      </c>
      <c r="BD653" s="8" t="s">
        <v>1746</v>
      </c>
    </row>
    <row r="654" spans="1:58" x14ac:dyDescent="0.2">
      <c r="A654" t="s">
        <v>579</v>
      </c>
      <c r="G654" t="s">
        <v>1400</v>
      </c>
      <c r="H654" t="s">
        <v>1463</v>
      </c>
      <c r="I654" s="8" t="s">
        <v>1725</v>
      </c>
      <c r="P654" t="s">
        <v>905</v>
      </c>
      <c r="Q654" t="s">
        <v>1081</v>
      </c>
    </row>
    <row r="655" spans="1:58" x14ac:dyDescent="0.2">
      <c r="A655" t="s">
        <v>580</v>
      </c>
      <c r="B655" t="str">
        <f>IF(OR($A653=$A655,ISBLANK($A655)),"",IF(ISERR(SEARCH("cell-based",E655)),IF(AND(ISERR(SEARCH("biochem",E655)),ISERR(SEARCH("protein",E655)),ISERR(SEARCH("nucleic",E655))),"",IF(ISERR(SEARCH("target",G655)),"Define a Target component","")),IF(ISERR(SEARCH("cell",G655)),"Define a Cell component",""))&amp;IF(ISERR(SEARCH("small-molecule",E655)),IF(ISBLANK(K655), "Need a Detector Role",""),"")&amp;IF(ISERR(SEARCH("fluorescence",L655)),"",IF(ISBLANK(S655), "Need Emission",IF(ISBLANK(R655), "Need Excitation","")))&amp;IF(ISERR(SEARCH("absorbance",L655)),"",IF(ISBLANK(T655), "Need Absorbance","")))</f>
        <v>Define a Cell componentNeed a Detector Role</v>
      </c>
      <c r="C655" t="s">
        <v>840</v>
      </c>
      <c r="D655" s="15" t="s">
        <v>1736</v>
      </c>
      <c r="E655" t="s">
        <v>931</v>
      </c>
      <c r="F655" s="19" t="s">
        <v>1739</v>
      </c>
      <c r="G655" t="s">
        <v>1396</v>
      </c>
      <c r="H655" t="s">
        <v>1499</v>
      </c>
      <c r="I655" s="15" t="s">
        <v>1737</v>
      </c>
      <c r="L655" s="8" t="s">
        <v>1738</v>
      </c>
      <c r="M655" t="s">
        <v>1224</v>
      </c>
      <c r="N655" s="8" t="s">
        <v>1738</v>
      </c>
      <c r="O655" t="s">
        <v>886</v>
      </c>
      <c r="P655" t="s">
        <v>887</v>
      </c>
      <c r="Q655" t="s">
        <v>940</v>
      </c>
      <c r="R655" t="s">
        <v>870</v>
      </c>
      <c r="S655" t="s">
        <v>975</v>
      </c>
      <c r="T655" t="s">
        <v>942</v>
      </c>
      <c r="U655" t="s">
        <v>1071</v>
      </c>
      <c r="V655">
        <v>488</v>
      </c>
      <c r="W655">
        <v>530</v>
      </c>
      <c r="Y655" t="s">
        <v>1614</v>
      </c>
      <c r="Z655" s="8" t="s">
        <v>1697</v>
      </c>
      <c r="AA655">
        <v>33</v>
      </c>
      <c r="AB655" t="s">
        <v>1348</v>
      </c>
      <c r="AC655" s="8" t="s">
        <v>1730</v>
      </c>
      <c r="AD655" t="s">
        <v>1703</v>
      </c>
      <c r="AE655" t="s">
        <v>962</v>
      </c>
      <c r="AF655" t="s">
        <v>894</v>
      </c>
      <c r="AG655" t="s">
        <v>858</v>
      </c>
      <c r="AH655">
        <v>9</v>
      </c>
      <c r="AI655">
        <v>1</v>
      </c>
      <c r="AJ655" t="s">
        <v>371</v>
      </c>
      <c r="AK655" t="s">
        <v>372</v>
      </c>
      <c r="AL655" t="s">
        <v>75</v>
      </c>
      <c r="AM655" t="s">
        <v>141</v>
      </c>
      <c r="AN655" t="s">
        <v>77</v>
      </c>
      <c r="AO655" t="s">
        <v>142</v>
      </c>
      <c r="AP655" t="s">
        <v>289</v>
      </c>
      <c r="AQ655" t="s">
        <v>235</v>
      </c>
      <c r="AR655" t="s">
        <v>291</v>
      </c>
      <c r="AS655" t="s">
        <v>373</v>
      </c>
      <c r="AT655" t="s">
        <v>337</v>
      </c>
      <c r="AU655" t="s">
        <v>76</v>
      </c>
      <c r="AV655" t="s">
        <v>374</v>
      </c>
      <c r="AW655" t="s">
        <v>375</v>
      </c>
      <c r="AX655" t="s">
        <v>376</v>
      </c>
      <c r="AY655" t="s">
        <v>377</v>
      </c>
      <c r="AZ655" t="s">
        <v>378</v>
      </c>
      <c r="BA655" t="s">
        <v>1</v>
      </c>
      <c r="BB655" t="s">
        <v>1</v>
      </c>
      <c r="BC655" t="s">
        <v>1700</v>
      </c>
      <c r="BD655" s="8" t="s">
        <v>1746</v>
      </c>
    </row>
    <row r="656" spans="1:58" x14ac:dyDescent="0.2">
      <c r="A656" t="s">
        <v>580</v>
      </c>
      <c r="G656" t="s">
        <v>1400</v>
      </c>
      <c r="H656" t="s">
        <v>1463</v>
      </c>
      <c r="I656" s="8" t="s">
        <v>1725</v>
      </c>
      <c r="P656" t="s">
        <v>905</v>
      </c>
      <c r="Q656" t="s">
        <v>1081</v>
      </c>
    </row>
    <row r="657" spans="1:56" x14ac:dyDescent="0.2">
      <c r="A657" t="s">
        <v>581</v>
      </c>
      <c r="B657" t="str">
        <f>IF(OR($A655=$A657,ISBLANK($A657)),"",IF(ISERR(SEARCH("cell-based",E657)),IF(AND(ISERR(SEARCH("biochem",E657)),ISERR(SEARCH("protein",E657)),ISERR(SEARCH("nucleic",E657))),"",IF(ISERR(SEARCH("target",G657)),"Define a Target component","")),IF(ISERR(SEARCH("cell",G657)),"Define a Cell component",""))&amp;IF(ISERR(SEARCH("small-molecule",E657)),IF(ISBLANK(K657), "Need a Detector Role",""),"")&amp;IF(ISERR(SEARCH("fluorescence",L657)),"",IF(ISBLANK(S657), "Need Emission",IF(ISBLANK(R657), "Need Excitation","")))&amp;IF(ISERR(SEARCH("absorbance",L657)),"",IF(ISBLANK(T657), "Need Absorbance","")))</f>
        <v>Define a Cell componentNeed a Detector Role</v>
      </c>
      <c r="C657" t="s">
        <v>840</v>
      </c>
      <c r="D657" s="15" t="s">
        <v>1736</v>
      </c>
      <c r="E657" t="s">
        <v>931</v>
      </c>
      <c r="F657" s="19" t="s">
        <v>1739</v>
      </c>
      <c r="G657" t="s">
        <v>1396</v>
      </c>
      <c r="H657" t="s">
        <v>1499</v>
      </c>
      <c r="I657" s="15" t="s">
        <v>1741</v>
      </c>
      <c r="L657" s="8" t="s">
        <v>1742</v>
      </c>
      <c r="M657" t="s">
        <v>1224</v>
      </c>
      <c r="N657" t="s">
        <v>1742</v>
      </c>
      <c r="O657" t="s">
        <v>886</v>
      </c>
      <c r="P657" t="s">
        <v>887</v>
      </c>
      <c r="Q657" t="s">
        <v>940</v>
      </c>
      <c r="R657" t="s">
        <v>870</v>
      </c>
      <c r="S657" t="s">
        <v>975</v>
      </c>
      <c r="T657" t="s">
        <v>942</v>
      </c>
      <c r="U657" t="s">
        <v>1071</v>
      </c>
      <c r="V657">
        <v>488</v>
      </c>
      <c r="W657">
        <v>530</v>
      </c>
      <c r="Y657" t="s">
        <v>1614</v>
      </c>
      <c r="Z657" s="8" t="s">
        <v>1697</v>
      </c>
      <c r="AA657">
        <v>33</v>
      </c>
      <c r="AB657" t="s">
        <v>1348</v>
      </c>
      <c r="AC657" s="8" t="s">
        <v>1730</v>
      </c>
      <c r="AD657" t="s">
        <v>1703</v>
      </c>
      <c r="AE657" t="s">
        <v>962</v>
      </c>
      <c r="AF657" t="s">
        <v>894</v>
      </c>
      <c r="AG657" t="s">
        <v>858</v>
      </c>
      <c r="AH657">
        <v>9</v>
      </c>
      <c r="AI657">
        <v>1</v>
      </c>
      <c r="AJ657" t="s">
        <v>371</v>
      </c>
      <c r="AK657" t="s">
        <v>372</v>
      </c>
      <c r="AL657" t="s">
        <v>75</v>
      </c>
      <c r="AM657" t="s">
        <v>141</v>
      </c>
      <c r="AN657" t="s">
        <v>77</v>
      </c>
      <c r="AO657" t="s">
        <v>142</v>
      </c>
      <c r="AP657" t="s">
        <v>289</v>
      </c>
      <c r="AQ657" t="s">
        <v>235</v>
      </c>
      <c r="AR657" t="s">
        <v>291</v>
      </c>
      <c r="AS657" t="s">
        <v>373</v>
      </c>
      <c r="AT657" t="s">
        <v>337</v>
      </c>
      <c r="AU657" t="s">
        <v>76</v>
      </c>
      <c r="AV657" t="s">
        <v>374</v>
      </c>
      <c r="AW657" t="s">
        <v>375</v>
      </c>
      <c r="AX657" t="s">
        <v>376</v>
      </c>
      <c r="AY657" t="s">
        <v>377</v>
      </c>
      <c r="AZ657" t="s">
        <v>378</v>
      </c>
      <c r="BA657" t="s">
        <v>1</v>
      </c>
      <c r="BB657" t="s">
        <v>1</v>
      </c>
      <c r="BC657" t="s">
        <v>1700</v>
      </c>
      <c r="BD657" s="8" t="s">
        <v>1746</v>
      </c>
    </row>
    <row r="658" spans="1:56" x14ac:dyDescent="0.2">
      <c r="A658" t="s">
        <v>581</v>
      </c>
      <c r="G658" t="s">
        <v>1400</v>
      </c>
      <c r="H658" t="s">
        <v>1463</v>
      </c>
      <c r="I658" s="8" t="s">
        <v>1725</v>
      </c>
      <c r="P658" t="s">
        <v>905</v>
      </c>
      <c r="Q658" t="s">
        <v>1081</v>
      </c>
    </row>
    <row r="659" spans="1:56" x14ac:dyDescent="0.2">
      <c r="A659" t="s">
        <v>582</v>
      </c>
      <c r="B659" t="str">
        <f>IF(OR($A657=$A659,ISBLANK($A659)),"",IF(ISERR(SEARCH("cell-based",E659)),IF(AND(ISERR(SEARCH("biochem",E659)),ISERR(SEARCH("protein",E659)),ISERR(SEARCH("nucleic",E659))),"",IF(ISERR(SEARCH("target",G659)),"Define a Target component","")),IF(ISERR(SEARCH("cell",G659)),"Define a Cell component",""))&amp;IF(ISERR(SEARCH("small-molecule",E659)),IF(ISBLANK(K659), "Need a Detector Role",""),"")&amp;IF(ISERR(SEARCH("fluorescence",L659)),"",IF(ISBLANK(S659), "Need Emission",IF(ISBLANK(R659), "Need Excitation","")))&amp;IF(ISERR(SEARCH("absorbance",L659)),"",IF(ISBLANK(T659), "Need Absorbance","")))</f>
        <v>Define a Cell componentNeed a Detector Role</v>
      </c>
      <c r="C659" t="s">
        <v>840</v>
      </c>
      <c r="D659" s="15" t="s">
        <v>1736</v>
      </c>
      <c r="E659" t="s">
        <v>931</v>
      </c>
      <c r="F659" s="19" t="s">
        <v>1739</v>
      </c>
      <c r="G659" t="s">
        <v>1396</v>
      </c>
      <c r="H659" t="s">
        <v>1499</v>
      </c>
      <c r="I659" s="15" t="s">
        <v>1732</v>
      </c>
      <c r="L659" s="8" t="s">
        <v>1733</v>
      </c>
      <c r="M659" t="s">
        <v>1224</v>
      </c>
      <c r="N659" s="8" t="s">
        <v>1733</v>
      </c>
      <c r="O659" t="s">
        <v>886</v>
      </c>
      <c r="P659" t="s">
        <v>887</v>
      </c>
      <c r="Q659" t="s">
        <v>940</v>
      </c>
      <c r="R659" t="s">
        <v>870</v>
      </c>
      <c r="S659" t="s">
        <v>975</v>
      </c>
      <c r="T659" t="s">
        <v>890</v>
      </c>
      <c r="U659" t="s">
        <v>1071</v>
      </c>
      <c r="V659">
        <v>488</v>
      </c>
      <c r="W659">
        <v>530</v>
      </c>
      <c r="Y659" t="s">
        <v>1614</v>
      </c>
      <c r="Z659" s="8" t="s">
        <v>1697</v>
      </c>
      <c r="AA659">
        <v>33</v>
      </c>
      <c r="AB659" t="s">
        <v>1348</v>
      </c>
      <c r="AC659" s="8" t="s">
        <v>1730</v>
      </c>
      <c r="AD659" t="s">
        <v>1703</v>
      </c>
      <c r="AE659" t="s">
        <v>962</v>
      </c>
      <c r="AF659" t="s">
        <v>894</v>
      </c>
      <c r="AG659" t="s">
        <v>858</v>
      </c>
      <c r="AH659">
        <v>9</v>
      </c>
      <c r="AI659">
        <v>1</v>
      </c>
      <c r="AJ659" t="s">
        <v>371</v>
      </c>
      <c r="AK659" t="s">
        <v>372</v>
      </c>
      <c r="AL659" t="s">
        <v>75</v>
      </c>
      <c r="AM659" t="s">
        <v>141</v>
      </c>
      <c r="AN659" t="s">
        <v>77</v>
      </c>
      <c r="AO659" t="s">
        <v>142</v>
      </c>
      <c r="AP659" t="s">
        <v>289</v>
      </c>
      <c r="AQ659" t="s">
        <v>235</v>
      </c>
      <c r="AR659" t="s">
        <v>291</v>
      </c>
      <c r="AS659" t="s">
        <v>373</v>
      </c>
      <c r="AT659" t="s">
        <v>337</v>
      </c>
      <c r="AU659" t="s">
        <v>76</v>
      </c>
      <c r="AV659" t="s">
        <v>374</v>
      </c>
      <c r="AW659" t="s">
        <v>375</v>
      </c>
      <c r="AX659" t="s">
        <v>376</v>
      </c>
      <c r="AY659" t="s">
        <v>377</v>
      </c>
      <c r="AZ659" t="s">
        <v>378</v>
      </c>
      <c r="BA659" t="s">
        <v>1</v>
      </c>
      <c r="BB659" t="s">
        <v>1</v>
      </c>
      <c r="BC659" t="s">
        <v>1700</v>
      </c>
      <c r="BD659" s="8" t="s">
        <v>1746</v>
      </c>
    </row>
    <row r="660" spans="1:56" x14ac:dyDescent="0.2">
      <c r="A660" t="s">
        <v>582</v>
      </c>
      <c r="G660" t="s">
        <v>1400</v>
      </c>
      <c r="H660" t="s">
        <v>1463</v>
      </c>
      <c r="I660" s="8" t="s">
        <v>1725</v>
      </c>
      <c r="P660" t="s">
        <v>905</v>
      </c>
      <c r="Q660" t="s">
        <v>1081</v>
      </c>
    </row>
    <row r="661" spans="1:56" x14ac:dyDescent="0.2">
      <c r="A661" t="s">
        <v>392</v>
      </c>
      <c r="B661" t="str">
        <f t="shared" ref="B661:B672" si="2">IF(OR($A660=$A661,ISBLANK($A661)),"",IF(ISERR(SEARCH("cell-based",E661)),IF(AND(ISERR(SEARCH("biochem",E661)),ISERR(SEARCH("protein",E661)),ISERR(SEARCH("nucleic",E661))),"",IF(ISERR(SEARCH("target",G661)),"Define a Target component","")),IF(ISERR(SEARCH("cell",G661)),"Define a Cell component",""))&amp;IF(ISERR(SEARCH("small-molecule",E661)),IF(ISBLANK(K661), "Need a Detector Role",""),"")&amp;IF(ISERR(SEARCH("fluorescence",L661)),"",IF(ISBLANK(S661), "Need Emission",IF(ISBLANK(R661), "Need Excitation","")))&amp;IF(ISERR(SEARCH("absorbance",L661)),"",IF(ISBLANK(T661), "Need Absorbance","")))</f>
        <v>Need a Detector Role</v>
      </c>
      <c r="AJ661" t="s">
        <v>310</v>
      </c>
      <c r="AK661" t="s">
        <v>393</v>
      </c>
      <c r="AL661" t="s">
        <v>111</v>
      </c>
      <c r="AM661" t="s">
        <v>141</v>
      </c>
      <c r="AN661" t="s">
        <v>77</v>
      </c>
      <c r="AO661" t="s">
        <v>142</v>
      </c>
      <c r="AP661" t="s">
        <v>152</v>
      </c>
      <c r="AQ661" t="s">
        <v>235</v>
      </c>
      <c r="AR661" t="s">
        <v>203</v>
      </c>
      <c r="AS661" t="s">
        <v>394</v>
      </c>
      <c r="AT661" t="s">
        <v>153</v>
      </c>
      <c r="AU661" t="s">
        <v>323</v>
      </c>
      <c r="AV661" t="s">
        <v>312</v>
      </c>
      <c r="AW661" t="s">
        <v>313</v>
      </c>
      <c r="AX661" t="s">
        <v>80</v>
      </c>
      <c r="AY661" t="s">
        <v>395</v>
      </c>
      <c r="AZ661" t="s">
        <v>315</v>
      </c>
      <c r="BA661" t="s">
        <v>1</v>
      </c>
      <c r="BB661" t="s">
        <v>71</v>
      </c>
    </row>
    <row r="662" spans="1:56" x14ac:dyDescent="0.2">
      <c r="A662" t="s">
        <v>309</v>
      </c>
      <c r="B662" t="str">
        <f t="shared" si="2"/>
        <v>Need a Detector Role</v>
      </c>
      <c r="C662" t="s">
        <v>930</v>
      </c>
      <c r="D662" s="8" t="s">
        <v>2171</v>
      </c>
      <c r="E662" t="s">
        <v>914</v>
      </c>
      <c r="F662" t="s">
        <v>880</v>
      </c>
      <c r="G662" t="s">
        <v>1396</v>
      </c>
      <c r="H662" t="s">
        <v>1548</v>
      </c>
      <c r="I662" s="8" t="s">
        <v>2171</v>
      </c>
      <c r="L662" t="s">
        <v>2172</v>
      </c>
      <c r="M662" t="s">
        <v>1079</v>
      </c>
      <c r="N662" t="s">
        <v>2179</v>
      </c>
      <c r="O662" t="s">
        <v>886</v>
      </c>
      <c r="P662" t="s">
        <v>887</v>
      </c>
      <c r="Q662" t="s">
        <v>940</v>
      </c>
      <c r="R662" t="s">
        <v>851</v>
      </c>
      <c r="S662" t="s">
        <v>975</v>
      </c>
      <c r="T662" t="s">
        <v>853</v>
      </c>
      <c r="U662" t="s">
        <v>1071</v>
      </c>
      <c r="V662">
        <v>488</v>
      </c>
      <c r="W662">
        <v>530</v>
      </c>
      <c r="Y662" t="s">
        <v>1555</v>
      </c>
      <c r="Z662" t="s">
        <v>1693</v>
      </c>
      <c r="AA662">
        <v>50</v>
      </c>
      <c r="AB662" t="s">
        <v>1039</v>
      </c>
      <c r="AC662" t="s">
        <v>2187</v>
      </c>
      <c r="AD662" t="s">
        <v>1940</v>
      </c>
      <c r="AE662" t="s">
        <v>993</v>
      </c>
      <c r="AF662" t="s">
        <v>894</v>
      </c>
      <c r="AG662" t="s">
        <v>895</v>
      </c>
      <c r="AH662">
        <v>1</v>
      </c>
      <c r="AI662">
        <v>1</v>
      </c>
      <c r="AJ662" t="s">
        <v>310</v>
      </c>
      <c r="AK662" t="s">
        <v>311</v>
      </c>
      <c r="AL662" t="s">
        <v>75</v>
      </c>
      <c r="AM662" t="s">
        <v>141</v>
      </c>
      <c r="AN662" t="s">
        <v>77</v>
      </c>
      <c r="AO662" t="s">
        <v>142</v>
      </c>
      <c r="AP662" t="s">
        <v>152</v>
      </c>
      <c r="AQ662" t="s">
        <v>143</v>
      </c>
      <c r="AR662" t="s">
        <v>203</v>
      </c>
      <c r="AS662" t="s">
        <v>204</v>
      </c>
      <c r="AT662" t="s">
        <v>153</v>
      </c>
      <c r="AU662" t="s">
        <v>76</v>
      </c>
      <c r="AV662" t="s">
        <v>312</v>
      </c>
      <c r="AW662" t="s">
        <v>313</v>
      </c>
      <c r="AX662" t="s">
        <v>80</v>
      </c>
      <c r="AY662" t="s">
        <v>314</v>
      </c>
      <c r="AZ662" t="s">
        <v>315</v>
      </c>
      <c r="BA662" t="s">
        <v>1</v>
      </c>
      <c r="BB662" t="s">
        <v>71</v>
      </c>
      <c r="BD662" t="s">
        <v>1746</v>
      </c>
    </row>
    <row r="663" spans="1:56" x14ac:dyDescent="0.2">
      <c r="A663" t="s">
        <v>309</v>
      </c>
      <c r="G663" t="s">
        <v>1396</v>
      </c>
      <c r="H663" t="s">
        <v>1548</v>
      </c>
      <c r="I663" t="s">
        <v>2186</v>
      </c>
      <c r="L663" t="s">
        <v>2173</v>
      </c>
      <c r="M663" t="s">
        <v>1079</v>
      </c>
      <c r="P663" t="s">
        <v>905</v>
      </c>
      <c r="Q663" t="s">
        <v>1081</v>
      </c>
      <c r="V663">
        <v>635</v>
      </c>
      <c r="W663">
        <v>750</v>
      </c>
    </row>
    <row r="664" spans="1:56" x14ac:dyDescent="0.2">
      <c r="A664" t="s">
        <v>309</v>
      </c>
      <c r="G664" t="s">
        <v>1138</v>
      </c>
      <c r="H664" t="s">
        <v>1345</v>
      </c>
      <c r="I664" t="s">
        <v>2174</v>
      </c>
      <c r="L664" t="s">
        <v>2174</v>
      </c>
    </row>
    <row r="665" spans="1:56" x14ac:dyDescent="0.2">
      <c r="A665" t="s">
        <v>309</v>
      </c>
      <c r="G665" t="s">
        <v>1305</v>
      </c>
      <c r="H665" t="s">
        <v>1553</v>
      </c>
      <c r="I665" t="s">
        <v>1979</v>
      </c>
      <c r="J665">
        <v>50</v>
      </c>
      <c r="K665" t="s">
        <v>970</v>
      </c>
      <c r="L665" t="s">
        <v>2176</v>
      </c>
    </row>
    <row r="666" spans="1:56" x14ac:dyDescent="0.2">
      <c r="A666" t="s">
        <v>309</v>
      </c>
      <c r="G666" t="s">
        <v>1305</v>
      </c>
      <c r="H666" t="s">
        <v>1553</v>
      </c>
      <c r="I666" t="s">
        <v>2182</v>
      </c>
      <c r="J666">
        <v>50</v>
      </c>
      <c r="K666" t="s">
        <v>902</v>
      </c>
      <c r="L666" t="s">
        <v>2177</v>
      </c>
    </row>
    <row r="667" spans="1:56" x14ac:dyDescent="0.2">
      <c r="A667" t="s">
        <v>309</v>
      </c>
      <c r="G667" t="s">
        <v>1305</v>
      </c>
      <c r="H667" t="s">
        <v>1553</v>
      </c>
      <c r="I667" t="s">
        <v>2183</v>
      </c>
      <c r="J667">
        <v>50</v>
      </c>
      <c r="K667" t="s">
        <v>970</v>
      </c>
      <c r="L667" t="s">
        <v>2175</v>
      </c>
    </row>
    <row r="668" spans="1:56" x14ac:dyDescent="0.2">
      <c r="A668" t="s">
        <v>309</v>
      </c>
      <c r="G668" t="s">
        <v>1305</v>
      </c>
      <c r="H668" t="s">
        <v>1553</v>
      </c>
      <c r="I668" t="s">
        <v>2184</v>
      </c>
      <c r="J668">
        <v>10</v>
      </c>
      <c r="K668" t="s">
        <v>970</v>
      </c>
      <c r="L668" t="s">
        <v>2178</v>
      </c>
    </row>
    <row r="669" spans="1:56" x14ac:dyDescent="0.2">
      <c r="A669" t="s">
        <v>309</v>
      </c>
      <c r="G669" t="s">
        <v>1344</v>
      </c>
      <c r="H669" t="s">
        <v>1553</v>
      </c>
      <c r="J669">
        <v>0.7</v>
      </c>
      <c r="K669" t="s">
        <v>986</v>
      </c>
      <c r="L669" t="s">
        <v>2179</v>
      </c>
    </row>
    <row r="670" spans="1:56" x14ac:dyDescent="0.2">
      <c r="A670" t="s">
        <v>309</v>
      </c>
      <c r="G670" t="s">
        <v>1338</v>
      </c>
      <c r="H670" t="s">
        <v>1553</v>
      </c>
      <c r="I670" t="s">
        <v>2185</v>
      </c>
      <c r="J670">
        <v>0.1</v>
      </c>
      <c r="K670" t="s">
        <v>1100</v>
      </c>
      <c r="L670" t="s">
        <v>2180</v>
      </c>
    </row>
    <row r="671" spans="1:56" x14ac:dyDescent="0.2">
      <c r="A671" t="s">
        <v>309</v>
      </c>
      <c r="G671" t="s">
        <v>1312</v>
      </c>
      <c r="L671" t="s">
        <v>2181</v>
      </c>
    </row>
    <row r="672" spans="1:56" x14ac:dyDescent="0.2">
      <c r="A672" t="s">
        <v>316</v>
      </c>
      <c r="B672" t="str">
        <f t="shared" si="2"/>
        <v>Need a Detector Role</v>
      </c>
      <c r="C672" t="s">
        <v>930</v>
      </c>
      <c r="D672" s="8" t="s">
        <v>2188</v>
      </c>
      <c r="E672" t="s">
        <v>914</v>
      </c>
      <c r="F672" t="s">
        <v>880</v>
      </c>
      <c r="G672" t="s">
        <v>1396</v>
      </c>
      <c r="H672" t="s">
        <v>1548</v>
      </c>
      <c r="I672" s="8" t="s">
        <v>2188</v>
      </c>
      <c r="L672" t="s">
        <v>2189</v>
      </c>
      <c r="M672" t="s">
        <v>1079</v>
      </c>
      <c r="N672" t="s">
        <v>2179</v>
      </c>
      <c r="O672" t="s">
        <v>886</v>
      </c>
      <c r="P672" t="s">
        <v>887</v>
      </c>
      <c r="Q672" t="s">
        <v>940</v>
      </c>
      <c r="R672" t="s">
        <v>851</v>
      </c>
      <c r="S672" t="s">
        <v>975</v>
      </c>
      <c r="T672" t="s">
        <v>853</v>
      </c>
      <c r="U672" t="s">
        <v>1071</v>
      </c>
      <c r="V672">
        <v>488</v>
      </c>
      <c r="W672">
        <v>530</v>
      </c>
      <c r="Y672" t="s">
        <v>1555</v>
      </c>
      <c r="Z672" t="s">
        <v>1693</v>
      </c>
      <c r="AA672">
        <v>40</v>
      </c>
      <c r="AB672" t="s">
        <v>1039</v>
      </c>
      <c r="AC672" t="s">
        <v>2187</v>
      </c>
      <c r="AD672" t="s">
        <v>1940</v>
      </c>
      <c r="AE672" t="s">
        <v>993</v>
      </c>
      <c r="AF672" t="s">
        <v>894</v>
      </c>
      <c r="AG672" t="s">
        <v>895</v>
      </c>
      <c r="AH672">
        <v>1</v>
      </c>
      <c r="AI672">
        <v>1</v>
      </c>
      <c r="AJ672" t="s">
        <v>310</v>
      </c>
      <c r="AK672" t="s">
        <v>311</v>
      </c>
      <c r="AL672" t="s">
        <v>75</v>
      </c>
      <c r="AM672" t="s">
        <v>141</v>
      </c>
      <c r="AN672" t="s">
        <v>77</v>
      </c>
      <c r="AO672" t="s">
        <v>142</v>
      </c>
      <c r="AP672" t="s">
        <v>152</v>
      </c>
      <c r="AQ672" t="s">
        <v>143</v>
      </c>
      <c r="AR672" t="s">
        <v>203</v>
      </c>
      <c r="AS672" t="s">
        <v>204</v>
      </c>
      <c r="AT672" t="s">
        <v>153</v>
      </c>
      <c r="AU672" t="s">
        <v>76</v>
      </c>
      <c r="AV672" t="s">
        <v>312</v>
      </c>
      <c r="AW672" t="s">
        <v>313</v>
      </c>
      <c r="AX672" t="s">
        <v>80</v>
      </c>
      <c r="AY672" t="s">
        <v>314</v>
      </c>
      <c r="AZ672" t="s">
        <v>315</v>
      </c>
      <c r="BA672" t="s">
        <v>1</v>
      </c>
      <c r="BB672" t="s">
        <v>71</v>
      </c>
      <c r="BD672" t="s">
        <v>1746</v>
      </c>
    </row>
    <row r="673" spans="1:56" x14ac:dyDescent="0.2">
      <c r="A673" t="s">
        <v>316</v>
      </c>
      <c r="G673" t="s">
        <v>1396</v>
      </c>
      <c r="H673" t="s">
        <v>1548</v>
      </c>
      <c r="I673" t="s">
        <v>2186</v>
      </c>
      <c r="L673" t="s">
        <v>2173</v>
      </c>
      <c r="M673" t="s">
        <v>1079</v>
      </c>
      <c r="P673" t="s">
        <v>905</v>
      </c>
      <c r="Q673" t="s">
        <v>1081</v>
      </c>
      <c r="V673">
        <v>635</v>
      </c>
      <c r="W673">
        <v>750</v>
      </c>
    </row>
    <row r="674" spans="1:56" x14ac:dyDescent="0.2">
      <c r="A674" t="s">
        <v>316</v>
      </c>
      <c r="G674" t="s">
        <v>1138</v>
      </c>
      <c r="H674" t="s">
        <v>1345</v>
      </c>
      <c r="I674" t="s">
        <v>2174</v>
      </c>
      <c r="L674" t="s">
        <v>2174</v>
      </c>
    </row>
    <row r="675" spans="1:56" x14ac:dyDescent="0.2">
      <c r="A675" t="s">
        <v>316</v>
      </c>
      <c r="G675" t="s">
        <v>1305</v>
      </c>
      <c r="H675" t="s">
        <v>1553</v>
      </c>
      <c r="I675" t="s">
        <v>1979</v>
      </c>
      <c r="J675">
        <v>50</v>
      </c>
      <c r="K675" t="s">
        <v>970</v>
      </c>
      <c r="L675" t="s">
        <v>2176</v>
      </c>
    </row>
    <row r="676" spans="1:56" x14ac:dyDescent="0.2">
      <c r="A676" t="s">
        <v>316</v>
      </c>
      <c r="G676" t="s">
        <v>1305</v>
      </c>
      <c r="H676" t="s">
        <v>1553</v>
      </c>
      <c r="I676" t="s">
        <v>2182</v>
      </c>
      <c r="J676">
        <v>50</v>
      </c>
      <c r="K676" t="s">
        <v>902</v>
      </c>
      <c r="L676" t="s">
        <v>2177</v>
      </c>
    </row>
    <row r="677" spans="1:56" x14ac:dyDescent="0.2">
      <c r="A677" t="s">
        <v>316</v>
      </c>
      <c r="G677" t="s">
        <v>1305</v>
      </c>
      <c r="H677" t="s">
        <v>1553</v>
      </c>
      <c r="I677" t="s">
        <v>2183</v>
      </c>
      <c r="J677">
        <v>50</v>
      </c>
      <c r="K677" t="s">
        <v>970</v>
      </c>
      <c r="L677" t="s">
        <v>2175</v>
      </c>
    </row>
    <row r="678" spans="1:56" x14ac:dyDescent="0.2">
      <c r="A678" t="s">
        <v>316</v>
      </c>
      <c r="G678" t="s">
        <v>1305</v>
      </c>
      <c r="H678" t="s">
        <v>1553</v>
      </c>
      <c r="I678" t="s">
        <v>2184</v>
      </c>
      <c r="J678">
        <v>10</v>
      </c>
      <c r="K678" t="s">
        <v>970</v>
      </c>
      <c r="L678" t="s">
        <v>2178</v>
      </c>
    </row>
    <row r="679" spans="1:56" x14ac:dyDescent="0.2">
      <c r="A679" t="s">
        <v>316</v>
      </c>
      <c r="G679" t="s">
        <v>1344</v>
      </c>
      <c r="H679" t="s">
        <v>1553</v>
      </c>
      <c r="J679">
        <v>0.7</v>
      </c>
      <c r="K679" t="s">
        <v>986</v>
      </c>
      <c r="L679" t="s">
        <v>2179</v>
      </c>
    </row>
    <row r="680" spans="1:56" x14ac:dyDescent="0.2">
      <c r="A680" t="s">
        <v>316</v>
      </c>
      <c r="G680" t="s">
        <v>1338</v>
      </c>
      <c r="H680" t="s">
        <v>1553</v>
      </c>
      <c r="I680" t="s">
        <v>2185</v>
      </c>
      <c r="J680">
        <v>0.1</v>
      </c>
      <c r="K680" t="s">
        <v>1100</v>
      </c>
      <c r="L680" t="s">
        <v>2180</v>
      </c>
    </row>
    <row r="681" spans="1:56" x14ac:dyDescent="0.2">
      <c r="A681" t="s">
        <v>316</v>
      </c>
      <c r="G681" t="s">
        <v>1312</v>
      </c>
      <c r="L681" t="s">
        <v>2181</v>
      </c>
    </row>
    <row r="682" spans="1:56" x14ac:dyDescent="0.2">
      <c r="A682" t="s">
        <v>317</v>
      </c>
      <c r="B682" t="str">
        <f>IF(OR($A672=$A682,ISBLANK($A682)),"",IF(ISERR(SEARCH("cell-based",E682)),IF(AND(ISERR(SEARCH("biochem",E682)),ISERR(SEARCH("protein",E682)),ISERR(SEARCH("nucleic",E682))),"",IF(ISERR(SEARCH("target",G682)),"Define a Target component","")),IF(ISERR(SEARCH("cell",G682)),"Define a Cell component",""))&amp;IF(ISERR(SEARCH("small-molecule",E682)),IF(ISBLANK(K682), "Need a Detector Role",""),"")&amp;IF(ISERR(SEARCH("fluorescence",L682)),"",IF(ISBLANK(S682), "Need Emission",IF(ISBLANK(R682), "Need Excitation","")))&amp;IF(ISERR(SEARCH("absorbance",L682)),"",IF(ISBLANK(T682), "Need Absorbance","")))</f>
        <v>Need a Detector Role</v>
      </c>
      <c r="C682" t="s">
        <v>930</v>
      </c>
      <c r="D682" s="8" t="s">
        <v>2190</v>
      </c>
      <c r="E682" t="s">
        <v>914</v>
      </c>
      <c r="F682" t="s">
        <v>880</v>
      </c>
      <c r="G682" t="s">
        <v>1396</v>
      </c>
      <c r="H682" t="s">
        <v>1548</v>
      </c>
      <c r="I682" s="8" t="s">
        <v>2190</v>
      </c>
      <c r="L682" t="s">
        <v>2191</v>
      </c>
      <c r="M682" t="s">
        <v>1079</v>
      </c>
      <c r="N682" t="s">
        <v>2179</v>
      </c>
      <c r="O682" t="s">
        <v>886</v>
      </c>
      <c r="P682" t="s">
        <v>887</v>
      </c>
      <c r="Q682" t="s">
        <v>940</v>
      </c>
      <c r="R682" t="s">
        <v>851</v>
      </c>
      <c r="S682" t="s">
        <v>975</v>
      </c>
      <c r="T682" t="s">
        <v>853</v>
      </c>
      <c r="U682" t="s">
        <v>1071</v>
      </c>
      <c r="V682">
        <v>488</v>
      </c>
      <c r="W682">
        <v>530</v>
      </c>
      <c r="Y682" t="s">
        <v>1555</v>
      </c>
      <c r="Z682" t="s">
        <v>1693</v>
      </c>
      <c r="AA682">
        <v>50</v>
      </c>
      <c r="AB682" t="s">
        <v>1039</v>
      </c>
      <c r="AC682" t="s">
        <v>2187</v>
      </c>
      <c r="AD682" t="s">
        <v>1940</v>
      </c>
      <c r="AE682" t="s">
        <v>993</v>
      </c>
      <c r="AF682" t="s">
        <v>894</v>
      </c>
      <c r="AG682" t="s">
        <v>895</v>
      </c>
      <c r="AH682">
        <v>1</v>
      </c>
      <c r="AI682">
        <v>1</v>
      </c>
      <c r="AJ682" t="s">
        <v>310</v>
      </c>
      <c r="AK682" t="s">
        <v>311</v>
      </c>
      <c r="AL682" t="s">
        <v>75</v>
      </c>
      <c r="AM682" t="s">
        <v>141</v>
      </c>
      <c r="AN682" t="s">
        <v>77</v>
      </c>
      <c r="AO682" t="s">
        <v>142</v>
      </c>
      <c r="AP682" t="s">
        <v>152</v>
      </c>
      <c r="AQ682" t="s">
        <v>143</v>
      </c>
      <c r="AR682" t="s">
        <v>203</v>
      </c>
      <c r="AS682" t="s">
        <v>204</v>
      </c>
      <c r="AT682" t="s">
        <v>153</v>
      </c>
      <c r="AU682" t="s">
        <v>76</v>
      </c>
      <c r="AV682" t="s">
        <v>312</v>
      </c>
      <c r="AW682" t="s">
        <v>313</v>
      </c>
      <c r="AX682" t="s">
        <v>80</v>
      </c>
      <c r="AY682" t="s">
        <v>314</v>
      </c>
      <c r="AZ682" t="s">
        <v>315</v>
      </c>
      <c r="BA682" t="s">
        <v>1</v>
      </c>
      <c r="BB682" t="s">
        <v>71</v>
      </c>
      <c r="BD682" t="s">
        <v>1746</v>
      </c>
    </row>
    <row r="683" spans="1:56" x14ac:dyDescent="0.2">
      <c r="A683" t="s">
        <v>317</v>
      </c>
      <c r="G683" t="s">
        <v>1396</v>
      </c>
      <c r="H683" t="s">
        <v>1548</v>
      </c>
      <c r="I683" t="s">
        <v>2186</v>
      </c>
      <c r="L683" t="s">
        <v>2173</v>
      </c>
      <c r="M683" t="s">
        <v>1079</v>
      </c>
      <c r="P683" t="s">
        <v>905</v>
      </c>
      <c r="Q683" t="s">
        <v>1081</v>
      </c>
      <c r="V683">
        <v>635</v>
      </c>
      <c r="W683">
        <v>750</v>
      </c>
    </row>
    <row r="684" spans="1:56" x14ac:dyDescent="0.2">
      <c r="A684" t="s">
        <v>317</v>
      </c>
      <c r="G684" t="s">
        <v>1138</v>
      </c>
      <c r="H684" t="s">
        <v>1345</v>
      </c>
      <c r="I684" t="s">
        <v>2174</v>
      </c>
      <c r="L684" t="s">
        <v>2174</v>
      </c>
    </row>
    <row r="685" spans="1:56" x14ac:dyDescent="0.2">
      <c r="A685" t="s">
        <v>317</v>
      </c>
      <c r="G685" t="s">
        <v>1305</v>
      </c>
      <c r="H685" t="s">
        <v>1553</v>
      </c>
      <c r="I685" t="s">
        <v>1979</v>
      </c>
      <c r="J685">
        <v>50</v>
      </c>
      <c r="K685" t="s">
        <v>970</v>
      </c>
      <c r="L685" t="s">
        <v>2176</v>
      </c>
    </row>
    <row r="686" spans="1:56" x14ac:dyDescent="0.2">
      <c r="A686" t="s">
        <v>317</v>
      </c>
      <c r="G686" t="s">
        <v>1305</v>
      </c>
      <c r="H686" t="s">
        <v>1553</v>
      </c>
      <c r="I686" t="s">
        <v>2182</v>
      </c>
      <c r="J686">
        <v>50</v>
      </c>
      <c r="K686" t="s">
        <v>902</v>
      </c>
      <c r="L686" t="s">
        <v>2177</v>
      </c>
    </row>
    <row r="687" spans="1:56" x14ac:dyDescent="0.2">
      <c r="A687" t="s">
        <v>317</v>
      </c>
      <c r="G687" t="s">
        <v>1305</v>
      </c>
      <c r="H687" t="s">
        <v>1553</v>
      </c>
      <c r="I687" t="s">
        <v>2183</v>
      </c>
      <c r="J687">
        <v>50</v>
      </c>
      <c r="K687" t="s">
        <v>970</v>
      </c>
      <c r="L687" t="s">
        <v>2175</v>
      </c>
    </row>
    <row r="688" spans="1:56" x14ac:dyDescent="0.2">
      <c r="A688" t="s">
        <v>317</v>
      </c>
      <c r="G688" t="s">
        <v>1305</v>
      </c>
      <c r="H688" t="s">
        <v>1553</v>
      </c>
      <c r="I688" t="s">
        <v>2184</v>
      </c>
      <c r="J688">
        <v>10</v>
      </c>
      <c r="K688" t="s">
        <v>970</v>
      </c>
      <c r="L688" t="s">
        <v>2178</v>
      </c>
    </row>
    <row r="689" spans="1:56" x14ac:dyDescent="0.2">
      <c r="A689" t="s">
        <v>317</v>
      </c>
      <c r="G689" t="s">
        <v>1344</v>
      </c>
      <c r="H689" t="s">
        <v>1553</v>
      </c>
      <c r="J689">
        <v>0.7</v>
      </c>
      <c r="K689" t="s">
        <v>986</v>
      </c>
      <c r="L689" t="s">
        <v>2179</v>
      </c>
    </row>
    <row r="690" spans="1:56" x14ac:dyDescent="0.2">
      <c r="A690" t="s">
        <v>317</v>
      </c>
      <c r="G690" t="s">
        <v>1338</v>
      </c>
      <c r="H690" t="s">
        <v>1553</v>
      </c>
      <c r="I690" t="s">
        <v>2185</v>
      </c>
      <c r="J690">
        <v>0.1</v>
      </c>
      <c r="K690" t="s">
        <v>1100</v>
      </c>
      <c r="L690" t="s">
        <v>2180</v>
      </c>
    </row>
    <row r="691" spans="1:56" x14ac:dyDescent="0.2">
      <c r="A691" t="s">
        <v>317</v>
      </c>
      <c r="G691" t="s">
        <v>1312</v>
      </c>
      <c r="L691" t="s">
        <v>2181</v>
      </c>
    </row>
    <row r="692" spans="1:56" x14ac:dyDescent="0.2">
      <c r="A692" t="s">
        <v>318</v>
      </c>
      <c r="B692" t="str">
        <f>IF(OR($A682=$A692,ISBLANK($A692)),"",IF(ISERR(SEARCH("cell-based",E692)),IF(AND(ISERR(SEARCH("biochem",E692)),ISERR(SEARCH("protein",E692)),ISERR(SEARCH("nucleic",E692))),"",IF(ISERR(SEARCH("target",G692)),"Define a Target component","")),IF(ISERR(SEARCH("cell",G692)),"Define a Cell component",""))&amp;IF(ISERR(SEARCH("small-molecule",E692)),IF(ISBLANK(K692), "Need a Detector Role",""),"")&amp;IF(ISERR(SEARCH("fluorescence",L692)),"",IF(ISBLANK(S692), "Need Emission",IF(ISBLANK(R692), "Need Excitation","")))&amp;IF(ISERR(SEARCH("absorbance",L692)),"",IF(ISBLANK(T692), "Need Absorbance","")))</f>
        <v>Need a Detector Role</v>
      </c>
      <c r="C692" t="s">
        <v>930</v>
      </c>
      <c r="D692" s="8" t="s">
        <v>2192</v>
      </c>
      <c r="E692" t="s">
        <v>914</v>
      </c>
      <c r="F692" t="s">
        <v>880</v>
      </c>
      <c r="G692" t="s">
        <v>1396</v>
      </c>
      <c r="H692" t="s">
        <v>1548</v>
      </c>
      <c r="I692" s="8" t="s">
        <v>2192</v>
      </c>
      <c r="L692" t="s">
        <v>2193</v>
      </c>
      <c r="M692" t="s">
        <v>1079</v>
      </c>
      <c r="N692" t="s">
        <v>2179</v>
      </c>
      <c r="O692" t="s">
        <v>886</v>
      </c>
      <c r="P692" t="s">
        <v>887</v>
      </c>
      <c r="Q692" t="s">
        <v>940</v>
      </c>
      <c r="R692" t="s">
        <v>851</v>
      </c>
      <c r="S692" t="s">
        <v>975</v>
      </c>
      <c r="T692" t="s">
        <v>853</v>
      </c>
      <c r="U692" t="s">
        <v>1071</v>
      </c>
      <c r="V692">
        <v>488</v>
      </c>
      <c r="W692">
        <v>530</v>
      </c>
      <c r="AC692" t="s">
        <v>2187</v>
      </c>
      <c r="AD692" t="s">
        <v>1940</v>
      </c>
      <c r="AE692" t="s">
        <v>993</v>
      </c>
      <c r="AF692" t="s">
        <v>894</v>
      </c>
      <c r="AG692" t="s">
        <v>895</v>
      </c>
      <c r="AH692">
        <v>1</v>
      </c>
      <c r="AI692">
        <v>1</v>
      </c>
      <c r="AJ692" t="s">
        <v>310</v>
      </c>
      <c r="AK692" t="s">
        <v>311</v>
      </c>
      <c r="AL692" t="s">
        <v>75</v>
      </c>
      <c r="AM692" t="s">
        <v>141</v>
      </c>
      <c r="AN692" t="s">
        <v>77</v>
      </c>
      <c r="AO692" t="s">
        <v>142</v>
      </c>
      <c r="AP692" t="s">
        <v>152</v>
      </c>
      <c r="AQ692" t="s">
        <v>143</v>
      </c>
      <c r="AR692" t="s">
        <v>203</v>
      </c>
      <c r="AS692" t="s">
        <v>204</v>
      </c>
      <c r="AT692" t="s">
        <v>153</v>
      </c>
      <c r="AU692" t="s">
        <v>76</v>
      </c>
      <c r="AV692" t="s">
        <v>312</v>
      </c>
      <c r="AW692" t="s">
        <v>313</v>
      </c>
      <c r="AX692" t="s">
        <v>80</v>
      </c>
      <c r="AY692" t="s">
        <v>314</v>
      </c>
      <c r="AZ692" t="s">
        <v>315</v>
      </c>
      <c r="BA692" t="s">
        <v>1</v>
      </c>
      <c r="BB692" t="s">
        <v>71</v>
      </c>
      <c r="BD692" t="s">
        <v>1746</v>
      </c>
    </row>
    <row r="693" spans="1:56" x14ac:dyDescent="0.2">
      <c r="A693" t="s">
        <v>318</v>
      </c>
      <c r="G693" t="s">
        <v>1396</v>
      </c>
      <c r="H693" t="s">
        <v>1548</v>
      </c>
      <c r="I693" t="s">
        <v>2186</v>
      </c>
      <c r="L693" t="s">
        <v>2173</v>
      </c>
      <c r="M693" t="s">
        <v>1079</v>
      </c>
      <c r="P693" t="s">
        <v>905</v>
      </c>
      <c r="Q693" t="s">
        <v>1081</v>
      </c>
      <c r="V693">
        <v>635</v>
      </c>
      <c r="W693">
        <v>750</v>
      </c>
    </row>
    <row r="694" spans="1:56" x14ac:dyDescent="0.2">
      <c r="A694" t="s">
        <v>318</v>
      </c>
      <c r="G694" t="s">
        <v>1138</v>
      </c>
      <c r="H694" t="s">
        <v>1345</v>
      </c>
      <c r="I694" t="s">
        <v>2174</v>
      </c>
      <c r="L694" t="s">
        <v>2174</v>
      </c>
    </row>
    <row r="695" spans="1:56" x14ac:dyDescent="0.2">
      <c r="A695" t="s">
        <v>318</v>
      </c>
      <c r="G695" t="s">
        <v>1305</v>
      </c>
      <c r="H695" t="s">
        <v>1553</v>
      </c>
      <c r="I695" t="s">
        <v>1979</v>
      </c>
      <c r="J695">
        <v>50</v>
      </c>
      <c r="K695" t="s">
        <v>970</v>
      </c>
      <c r="L695" t="s">
        <v>2176</v>
      </c>
    </row>
    <row r="696" spans="1:56" x14ac:dyDescent="0.2">
      <c r="A696" t="s">
        <v>318</v>
      </c>
      <c r="G696" t="s">
        <v>1305</v>
      </c>
      <c r="H696" t="s">
        <v>1553</v>
      </c>
      <c r="I696" t="s">
        <v>2182</v>
      </c>
      <c r="J696">
        <v>50</v>
      </c>
      <c r="K696" t="s">
        <v>902</v>
      </c>
      <c r="L696" t="s">
        <v>2177</v>
      </c>
    </row>
    <row r="697" spans="1:56" x14ac:dyDescent="0.2">
      <c r="A697" t="s">
        <v>318</v>
      </c>
      <c r="G697" t="s">
        <v>1305</v>
      </c>
      <c r="H697" t="s">
        <v>1553</v>
      </c>
      <c r="I697" t="s">
        <v>2183</v>
      </c>
      <c r="J697">
        <v>50</v>
      </c>
      <c r="K697" t="s">
        <v>970</v>
      </c>
      <c r="L697" t="s">
        <v>2175</v>
      </c>
    </row>
    <row r="698" spans="1:56" x14ac:dyDescent="0.2">
      <c r="A698" t="s">
        <v>318</v>
      </c>
      <c r="G698" t="s">
        <v>1305</v>
      </c>
      <c r="H698" t="s">
        <v>1553</v>
      </c>
      <c r="I698" t="s">
        <v>2184</v>
      </c>
      <c r="J698">
        <v>10</v>
      </c>
      <c r="K698" t="s">
        <v>970</v>
      </c>
      <c r="L698" t="s">
        <v>2178</v>
      </c>
    </row>
    <row r="699" spans="1:56" x14ac:dyDescent="0.2">
      <c r="A699" t="s">
        <v>318</v>
      </c>
      <c r="G699" t="s">
        <v>1344</v>
      </c>
      <c r="H699" t="s">
        <v>1553</v>
      </c>
      <c r="J699">
        <v>0.7</v>
      </c>
      <c r="K699" t="s">
        <v>986</v>
      </c>
      <c r="L699" t="s">
        <v>2179</v>
      </c>
    </row>
    <row r="700" spans="1:56" x14ac:dyDescent="0.2">
      <c r="A700" t="s">
        <v>318</v>
      </c>
      <c r="G700" t="s">
        <v>1338</v>
      </c>
      <c r="H700" t="s">
        <v>1553</v>
      </c>
      <c r="I700" t="s">
        <v>2185</v>
      </c>
      <c r="J700">
        <v>0.1</v>
      </c>
      <c r="K700" t="s">
        <v>1100</v>
      </c>
      <c r="L700" t="s">
        <v>2180</v>
      </c>
    </row>
    <row r="701" spans="1:56" x14ac:dyDescent="0.2">
      <c r="A701" t="s">
        <v>318</v>
      </c>
      <c r="G701" t="s">
        <v>1312</v>
      </c>
      <c r="L701" t="s">
        <v>2181</v>
      </c>
    </row>
    <row r="702" spans="1:56" x14ac:dyDescent="0.2">
      <c r="A702" t="s">
        <v>319</v>
      </c>
      <c r="B702" t="str">
        <f>IF(OR($A692=$A702,ISBLANK($A702)),"",IF(ISERR(SEARCH("cell-based",E702)),IF(AND(ISERR(SEARCH("biochem",E702)),ISERR(SEARCH("protein",E702)),ISERR(SEARCH("nucleic",E702))),"",IF(ISERR(SEARCH("target",G702)),"Define a Target component","")),IF(ISERR(SEARCH("cell",G702)),"Define a Cell component",""))&amp;IF(ISERR(SEARCH("small-molecule",E702)),IF(ISBLANK(K702), "Need a Detector Role",""),"")&amp;IF(ISERR(SEARCH("fluorescence",L702)),"",IF(ISBLANK(S702), "Need Emission",IF(ISBLANK(R702), "Need Excitation","")))&amp;IF(ISERR(SEARCH("absorbance",L702)),"",IF(ISBLANK(T702), "Need Absorbance","")))</f>
        <v>Need a Detector Role</v>
      </c>
      <c r="C702" t="s">
        <v>930</v>
      </c>
      <c r="D702" s="8" t="s">
        <v>2194</v>
      </c>
      <c r="E702" t="s">
        <v>914</v>
      </c>
      <c r="F702" t="s">
        <v>880</v>
      </c>
      <c r="G702" t="s">
        <v>1396</v>
      </c>
      <c r="H702" t="s">
        <v>1548</v>
      </c>
      <c r="I702" s="8" t="s">
        <v>2194</v>
      </c>
      <c r="L702" t="s">
        <v>2195</v>
      </c>
      <c r="M702" t="s">
        <v>1079</v>
      </c>
      <c r="N702" t="s">
        <v>2179</v>
      </c>
      <c r="O702" t="s">
        <v>886</v>
      </c>
      <c r="P702" t="s">
        <v>887</v>
      </c>
      <c r="Q702" t="s">
        <v>940</v>
      </c>
      <c r="R702" t="s">
        <v>851</v>
      </c>
      <c r="S702" t="s">
        <v>975</v>
      </c>
      <c r="T702" t="s">
        <v>853</v>
      </c>
      <c r="U702" t="s">
        <v>1071</v>
      </c>
      <c r="V702">
        <v>488</v>
      </c>
      <c r="W702">
        <v>530</v>
      </c>
      <c r="Y702" t="s">
        <v>1555</v>
      </c>
      <c r="Z702" t="s">
        <v>1693</v>
      </c>
      <c r="AA702">
        <v>75</v>
      </c>
      <c r="AC702" t="s">
        <v>2187</v>
      </c>
      <c r="AD702" t="s">
        <v>1940</v>
      </c>
      <c r="AE702" t="s">
        <v>993</v>
      </c>
      <c r="AF702" t="s">
        <v>894</v>
      </c>
      <c r="AG702" t="s">
        <v>895</v>
      </c>
      <c r="AH702">
        <v>1</v>
      </c>
      <c r="AI702">
        <v>1</v>
      </c>
      <c r="AJ702" t="s">
        <v>310</v>
      </c>
      <c r="AK702" t="s">
        <v>311</v>
      </c>
      <c r="AL702" t="s">
        <v>75</v>
      </c>
      <c r="AM702" t="s">
        <v>141</v>
      </c>
      <c r="AN702" t="s">
        <v>77</v>
      </c>
      <c r="AO702" t="s">
        <v>142</v>
      </c>
      <c r="AP702" t="s">
        <v>152</v>
      </c>
      <c r="AQ702" t="s">
        <v>143</v>
      </c>
      <c r="AR702" t="s">
        <v>203</v>
      </c>
      <c r="AS702" t="s">
        <v>204</v>
      </c>
      <c r="AT702" t="s">
        <v>153</v>
      </c>
      <c r="AU702" t="s">
        <v>76</v>
      </c>
      <c r="AV702" t="s">
        <v>312</v>
      </c>
      <c r="AW702" t="s">
        <v>313</v>
      </c>
      <c r="AX702" t="s">
        <v>80</v>
      </c>
      <c r="AY702" t="s">
        <v>314</v>
      </c>
      <c r="AZ702" t="s">
        <v>315</v>
      </c>
      <c r="BA702" t="s">
        <v>1</v>
      </c>
      <c r="BB702" t="s">
        <v>71</v>
      </c>
      <c r="BD702" t="s">
        <v>1746</v>
      </c>
    </row>
    <row r="703" spans="1:56" x14ac:dyDescent="0.2">
      <c r="A703" t="s">
        <v>319</v>
      </c>
      <c r="G703" t="s">
        <v>1396</v>
      </c>
      <c r="H703" t="s">
        <v>1548</v>
      </c>
      <c r="I703" t="s">
        <v>2186</v>
      </c>
      <c r="L703" t="s">
        <v>2173</v>
      </c>
      <c r="M703" t="s">
        <v>1079</v>
      </c>
      <c r="P703" t="s">
        <v>905</v>
      </c>
      <c r="Q703" t="s">
        <v>1081</v>
      </c>
      <c r="V703">
        <v>635</v>
      </c>
      <c r="W703">
        <v>750</v>
      </c>
    </row>
    <row r="704" spans="1:56" x14ac:dyDescent="0.2">
      <c r="A704" t="s">
        <v>319</v>
      </c>
      <c r="G704" t="s">
        <v>1138</v>
      </c>
      <c r="H704" t="s">
        <v>1345</v>
      </c>
      <c r="I704" t="s">
        <v>2174</v>
      </c>
      <c r="L704" t="s">
        <v>2174</v>
      </c>
    </row>
    <row r="705" spans="1:56" x14ac:dyDescent="0.2">
      <c r="A705" t="s">
        <v>319</v>
      </c>
      <c r="G705" t="s">
        <v>1305</v>
      </c>
      <c r="H705" t="s">
        <v>1553</v>
      </c>
      <c r="I705" t="s">
        <v>1979</v>
      </c>
      <c r="J705">
        <v>50</v>
      </c>
      <c r="K705" t="s">
        <v>970</v>
      </c>
      <c r="L705" t="s">
        <v>2176</v>
      </c>
    </row>
    <row r="706" spans="1:56" x14ac:dyDescent="0.2">
      <c r="A706" t="s">
        <v>319</v>
      </c>
      <c r="G706" t="s">
        <v>1305</v>
      </c>
      <c r="H706" t="s">
        <v>1553</v>
      </c>
      <c r="I706" t="s">
        <v>2182</v>
      </c>
      <c r="J706">
        <v>50</v>
      </c>
      <c r="K706" t="s">
        <v>902</v>
      </c>
      <c r="L706" t="s">
        <v>2177</v>
      </c>
    </row>
    <row r="707" spans="1:56" x14ac:dyDescent="0.2">
      <c r="A707" t="s">
        <v>319</v>
      </c>
      <c r="G707" t="s">
        <v>1305</v>
      </c>
      <c r="H707" t="s">
        <v>1553</v>
      </c>
      <c r="I707" t="s">
        <v>2183</v>
      </c>
      <c r="J707">
        <v>50</v>
      </c>
      <c r="K707" t="s">
        <v>970</v>
      </c>
      <c r="L707" t="s">
        <v>2175</v>
      </c>
    </row>
    <row r="708" spans="1:56" x14ac:dyDescent="0.2">
      <c r="A708" t="s">
        <v>319</v>
      </c>
      <c r="G708" t="s">
        <v>1305</v>
      </c>
      <c r="H708" t="s">
        <v>1553</v>
      </c>
      <c r="I708" t="s">
        <v>2184</v>
      </c>
      <c r="J708">
        <v>10</v>
      </c>
      <c r="K708" t="s">
        <v>970</v>
      </c>
      <c r="L708" t="s">
        <v>2178</v>
      </c>
    </row>
    <row r="709" spans="1:56" x14ac:dyDescent="0.2">
      <c r="A709" t="s">
        <v>319</v>
      </c>
      <c r="G709" t="s">
        <v>1344</v>
      </c>
      <c r="H709" t="s">
        <v>1553</v>
      </c>
      <c r="J709">
        <v>0.7</v>
      </c>
      <c r="K709" t="s">
        <v>986</v>
      </c>
      <c r="L709" t="s">
        <v>2179</v>
      </c>
    </row>
    <row r="710" spans="1:56" x14ac:dyDescent="0.2">
      <c r="A710" t="s">
        <v>319</v>
      </c>
      <c r="G710" t="s">
        <v>1338</v>
      </c>
      <c r="H710" t="s">
        <v>1553</v>
      </c>
      <c r="I710" t="s">
        <v>2185</v>
      </c>
      <c r="J710">
        <v>0.1</v>
      </c>
      <c r="K710" t="s">
        <v>1100</v>
      </c>
      <c r="L710" t="s">
        <v>2180</v>
      </c>
    </row>
    <row r="711" spans="1:56" x14ac:dyDescent="0.2">
      <c r="A711" t="s">
        <v>319</v>
      </c>
      <c r="G711" t="s">
        <v>1312</v>
      </c>
      <c r="L711" t="s">
        <v>2181</v>
      </c>
    </row>
    <row r="712" spans="1:56" x14ac:dyDescent="0.2">
      <c r="A712" t="s">
        <v>330</v>
      </c>
      <c r="B712" t="str">
        <f>IF(OR($A702=$A712,ISBLANK($A712)),"",IF(ISERR(SEARCH("cell-based",E712)),IF(AND(ISERR(SEARCH("biochem",E712)),ISERR(SEARCH("protein",E712)),ISERR(SEARCH("nucleic",E712))),"",IF(ISERR(SEARCH("target",G712)),"Define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Role",""),"")&amp;IF(ISERR(SEARCH("fluorescence",L712)),"",IF(ISBLANK(S712), "Need Emission",IF(ISBLANK(R712), "Need Excitation","")))&amp;IF(ISERR(SEARCH("absorbance",L712)),"",IF(ISBLANK(T712), "Need Absorbance","")))</f>
        <v>Need a Detector Role</v>
      </c>
      <c r="C712" t="s">
        <v>1745</v>
      </c>
      <c r="AC712" t="s">
        <v>2187</v>
      </c>
      <c r="AD712" t="s">
        <v>1940</v>
      </c>
      <c r="AE712" t="s">
        <v>993</v>
      </c>
      <c r="AF712" t="s">
        <v>894</v>
      </c>
      <c r="AG712" t="s">
        <v>1175</v>
      </c>
      <c r="AJ712" t="s">
        <v>310</v>
      </c>
      <c r="AK712" t="s">
        <v>311</v>
      </c>
      <c r="AL712" t="s">
        <v>75</v>
      </c>
      <c r="AM712" t="s">
        <v>141</v>
      </c>
      <c r="AN712" t="s">
        <v>77</v>
      </c>
      <c r="AO712" t="s">
        <v>142</v>
      </c>
      <c r="AP712" t="s">
        <v>152</v>
      </c>
      <c r="AQ712" t="s">
        <v>143</v>
      </c>
      <c r="AR712" t="s">
        <v>203</v>
      </c>
      <c r="AS712" t="s">
        <v>204</v>
      </c>
      <c r="AT712" t="s">
        <v>153</v>
      </c>
      <c r="AU712" t="s">
        <v>76</v>
      </c>
      <c r="AV712" t="s">
        <v>312</v>
      </c>
      <c r="AW712" t="s">
        <v>313</v>
      </c>
      <c r="AX712" t="s">
        <v>80</v>
      </c>
      <c r="AY712" t="s">
        <v>314</v>
      </c>
      <c r="AZ712" t="s">
        <v>315</v>
      </c>
      <c r="BA712" t="s">
        <v>1</v>
      </c>
      <c r="BB712" t="s">
        <v>1</v>
      </c>
      <c r="BD712" t="s">
        <v>1746</v>
      </c>
    </row>
    <row r="713" spans="1:56" x14ac:dyDescent="0.2">
      <c r="A713" t="s">
        <v>357</v>
      </c>
      <c r="B713" t="str">
        <f>IF(OR($A712=$A713,ISBLANK($A713)),"",IF(ISERR(SEARCH("cell-based",E713)),IF(AND(ISERR(SEARCH("biochem",E713)),ISERR(SEARCH("protein",E713)),ISERR(SEARCH("nucleic",E713))),"",IF(ISERR(SEARCH("target",#REF!)),"Define a Target component","")),IF(ISERR(SEARCH("cell",#REF!)),"Define a Cell component",""))&amp;IF(ISERR(SEARCH("small-molecule",E713)),IF(ISBLANK(#REF!), "Need a Detector Role",""),"")&amp;IF(ISERR(SEARCH("fluorescence",#REF!)),"",IF(ISBLANK(S713), "Need Emission",IF(ISBLANK(R713), "Need Excitation","")))&amp;IF(ISERR(SEARCH("absorbance",#REF!)),"",IF(ISBLANK(T713), "Need Absorbance","")))</f>
        <v>Define a Target component</v>
      </c>
      <c r="C713" t="s">
        <v>964</v>
      </c>
      <c r="D713" t="s">
        <v>2186</v>
      </c>
      <c r="E713" t="s">
        <v>914</v>
      </c>
      <c r="F713" t="s">
        <v>915</v>
      </c>
      <c r="G713" t="s">
        <v>1396</v>
      </c>
      <c r="H713" t="s">
        <v>1548</v>
      </c>
      <c r="I713" t="s">
        <v>2186</v>
      </c>
      <c r="L713" t="s">
        <v>2173</v>
      </c>
      <c r="M713" t="s">
        <v>1079</v>
      </c>
      <c r="N713" t="s">
        <v>2179</v>
      </c>
      <c r="O713" t="s">
        <v>886</v>
      </c>
      <c r="P713" t="s">
        <v>887</v>
      </c>
      <c r="Q713" t="s">
        <v>940</v>
      </c>
      <c r="R713" t="s">
        <v>851</v>
      </c>
      <c r="S713" t="s">
        <v>975</v>
      </c>
      <c r="T713" t="s">
        <v>853</v>
      </c>
      <c r="U713" t="s">
        <v>1071</v>
      </c>
      <c r="V713">
        <v>488</v>
      </c>
      <c r="W713">
        <v>530</v>
      </c>
      <c r="Y713" t="s">
        <v>1626</v>
      </c>
      <c r="Z713" t="s">
        <v>1693</v>
      </c>
      <c r="AA713">
        <v>47000</v>
      </c>
      <c r="AB713" t="s">
        <v>2271</v>
      </c>
      <c r="AC713" t="s">
        <v>2187</v>
      </c>
      <c r="AD713" t="s">
        <v>1940</v>
      </c>
      <c r="AE713" t="s">
        <v>993</v>
      </c>
      <c r="AF713" t="s">
        <v>894</v>
      </c>
      <c r="AG713" t="s">
        <v>1040</v>
      </c>
      <c r="AH713">
        <v>1</v>
      </c>
      <c r="AI713">
        <v>1</v>
      </c>
      <c r="AJ713" t="s">
        <v>310</v>
      </c>
      <c r="AK713" t="s">
        <v>311</v>
      </c>
      <c r="AL713" t="s">
        <v>75</v>
      </c>
      <c r="AM713" t="s">
        <v>141</v>
      </c>
      <c r="AN713" t="s">
        <v>77</v>
      </c>
      <c r="AO713" t="s">
        <v>142</v>
      </c>
      <c r="AP713" t="s">
        <v>152</v>
      </c>
      <c r="AQ713" t="s">
        <v>143</v>
      </c>
      <c r="AR713" t="s">
        <v>203</v>
      </c>
      <c r="AS713" t="s">
        <v>204</v>
      </c>
      <c r="AT713" t="s">
        <v>153</v>
      </c>
      <c r="AU713" t="s">
        <v>76</v>
      </c>
      <c r="AV713" t="s">
        <v>312</v>
      </c>
      <c r="AW713" t="s">
        <v>313</v>
      </c>
      <c r="AX713" t="s">
        <v>80</v>
      </c>
      <c r="AY713" t="s">
        <v>314</v>
      </c>
      <c r="AZ713" t="s">
        <v>315</v>
      </c>
      <c r="BA713" t="s">
        <v>1</v>
      </c>
      <c r="BB713" t="s">
        <v>1</v>
      </c>
      <c r="BD713" t="s">
        <v>1746</v>
      </c>
    </row>
    <row r="714" spans="1:56" x14ac:dyDescent="0.2">
      <c r="A714" t="s">
        <v>357</v>
      </c>
      <c r="G714" t="s">
        <v>1138</v>
      </c>
      <c r="H714" t="s">
        <v>1345</v>
      </c>
      <c r="I714" t="s">
        <v>2174</v>
      </c>
      <c r="L714" t="s">
        <v>2174</v>
      </c>
      <c r="P714" t="s">
        <v>905</v>
      </c>
      <c r="Q714" t="s">
        <v>1081</v>
      </c>
      <c r="V714">
        <v>635</v>
      </c>
      <c r="W714">
        <v>750</v>
      </c>
    </row>
    <row r="715" spans="1:56" x14ac:dyDescent="0.2">
      <c r="A715" t="s">
        <v>357</v>
      </c>
      <c r="G715" t="s">
        <v>1305</v>
      </c>
      <c r="H715" t="s">
        <v>1553</v>
      </c>
      <c r="I715" t="s">
        <v>1979</v>
      </c>
      <c r="J715">
        <v>50</v>
      </c>
      <c r="K715" t="s">
        <v>970</v>
      </c>
      <c r="L715" t="s">
        <v>2176</v>
      </c>
    </row>
    <row r="716" spans="1:56" x14ac:dyDescent="0.2">
      <c r="A716" t="s">
        <v>357</v>
      </c>
      <c r="G716" t="s">
        <v>1305</v>
      </c>
      <c r="H716" t="s">
        <v>1553</v>
      </c>
      <c r="I716" t="s">
        <v>2182</v>
      </c>
      <c r="J716">
        <v>50</v>
      </c>
      <c r="K716" t="s">
        <v>902</v>
      </c>
      <c r="L716" t="s">
        <v>2177</v>
      </c>
    </row>
    <row r="717" spans="1:56" x14ac:dyDescent="0.2">
      <c r="A717" t="s">
        <v>357</v>
      </c>
      <c r="G717" t="s">
        <v>1305</v>
      </c>
      <c r="H717" t="s">
        <v>1553</v>
      </c>
      <c r="I717" t="s">
        <v>2183</v>
      </c>
      <c r="J717">
        <v>50</v>
      </c>
      <c r="K717" t="s">
        <v>970</v>
      </c>
      <c r="L717" t="s">
        <v>2175</v>
      </c>
    </row>
    <row r="718" spans="1:56" x14ac:dyDescent="0.2">
      <c r="A718" t="s">
        <v>357</v>
      </c>
      <c r="G718" t="s">
        <v>1305</v>
      </c>
      <c r="H718" t="s">
        <v>1553</v>
      </c>
      <c r="I718" t="s">
        <v>2184</v>
      </c>
      <c r="J718">
        <v>10</v>
      </c>
      <c r="K718" t="s">
        <v>970</v>
      </c>
      <c r="L718" t="s">
        <v>2178</v>
      </c>
    </row>
    <row r="719" spans="1:56" x14ac:dyDescent="0.2">
      <c r="A719" t="s">
        <v>357</v>
      </c>
      <c r="G719" t="s">
        <v>1344</v>
      </c>
      <c r="H719" t="s">
        <v>1553</v>
      </c>
      <c r="J719">
        <v>0.7</v>
      </c>
      <c r="K719" t="s">
        <v>986</v>
      </c>
      <c r="L719" t="s">
        <v>2179</v>
      </c>
    </row>
    <row r="720" spans="1:56" x14ac:dyDescent="0.2">
      <c r="A720" t="s">
        <v>357</v>
      </c>
      <c r="G720" t="s">
        <v>1338</v>
      </c>
      <c r="H720" t="s">
        <v>1553</v>
      </c>
      <c r="I720" t="s">
        <v>2185</v>
      </c>
      <c r="J720">
        <v>0.1</v>
      </c>
      <c r="K720" t="s">
        <v>1100</v>
      </c>
      <c r="L720" t="s">
        <v>2180</v>
      </c>
    </row>
    <row r="721" spans="1:56" x14ac:dyDescent="0.2">
      <c r="A721" t="s">
        <v>357</v>
      </c>
      <c r="G721" t="s">
        <v>1312</v>
      </c>
      <c r="H721" t="s">
        <v>1345</v>
      </c>
      <c r="L721" t="s">
        <v>2181</v>
      </c>
    </row>
    <row r="722" spans="1:56" x14ac:dyDescent="0.2">
      <c r="A722" t="s">
        <v>362</v>
      </c>
      <c r="B722" t="str">
        <f>IF(OR($A713=$A722,ISBLANK($A722)),"",IF(ISERR(SEARCH("cell-based",E722)),IF(AND(ISERR(SEARCH("biochem",E722)),ISERR(SEARCH("protein",E722)),ISERR(SEARCH("nucleic",E722))),"",IF(ISERR(SEARCH("target",G722)),"Define a Target component","")),IF(ISERR(SEARCH("cell",G722)),"Define a Cell component",""))&amp;IF(ISERR(SEARCH("small-molecule",E722)),IF(ISBLANK(K722), "Need a Detector Role",""),"")&amp;IF(ISERR(SEARCH("fluorescence",L722)),"",IF(ISBLANK(S722), "Need Emission",IF(ISBLANK(R722), "Need Excitation","")))&amp;IF(ISERR(SEARCH("absorbance",L722)),"",IF(ISBLANK(T722), "Need Absorbance","")))</f>
        <v>Need a Detector Role</v>
      </c>
      <c r="C722" t="s">
        <v>964</v>
      </c>
      <c r="D722" t="s">
        <v>2196</v>
      </c>
      <c r="E722" t="s">
        <v>914</v>
      </c>
      <c r="F722" t="s">
        <v>915</v>
      </c>
      <c r="G722" t="s">
        <v>1396</v>
      </c>
      <c r="H722" t="s">
        <v>1548</v>
      </c>
      <c r="I722" s="8" t="s">
        <v>2197</v>
      </c>
      <c r="L722" t="s">
        <v>2198</v>
      </c>
      <c r="N722" t="s">
        <v>2199</v>
      </c>
      <c r="O722" t="s">
        <v>886</v>
      </c>
      <c r="P722" t="s">
        <v>887</v>
      </c>
      <c r="Q722" t="s">
        <v>940</v>
      </c>
      <c r="R722" t="s">
        <v>851</v>
      </c>
      <c r="S722" t="s">
        <v>975</v>
      </c>
      <c r="T722" t="s">
        <v>942</v>
      </c>
      <c r="U722" t="s">
        <v>1071</v>
      </c>
      <c r="V722">
        <v>488</v>
      </c>
      <c r="W722">
        <v>530</v>
      </c>
      <c r="Y722" t="s">
        <v>1653</v>
      </c>
      <c r="Z722" t="s">
        <v>1693</v>
      </c>
      <c r="AA722">
        <v>50</v>
      </c>
      <c r="AB722" t="s">
        <v>1039</v>
      </c>
      <c r="AC722" t="s">
        <v>2187</v>
      </c>
      <c r="AD722" t="s">
        <v>1940</v>
      </c>
      <c r="AE722" t="s">
        <v>993</v>
      </c>
      <c r="AF722" t="s">
        <v>894</v>
      </c>
      <c r="AG722" t="s">
        <v>1040</v>
      </c>
      <c r="AH722">
        <v>1</v>
      </c>
      <c r="AI722">
        <v>1</v>
      </c>
      <c r="AJ722" t="s">
        <v>310</v>
      </c>
      <c r="AK722" t="s">
        <v>311</v>
      </c>
      <c r="AL722" t="s">
        <v>75</v>
      </c>
      <c r="AM722" t="s">
        <v>141</v>
      </c>
      <c r="AN722" t="s">
        <v>77</v>
      </c>
      <c r="AO722" t="s">
        <v>142</v>
      </c>
      <c r="AP722" t="s">
        <v>152</v>
      </c>
      <c r="AQ722" t="s">
        <v>143</v>
      </c>
      <c r="AR722" t="s">
        <v>203</v>
      </c>
      <c r="AS722" t="s">
        <v>204</v>
      </c>
      <c r="AT722" t="s">
        <v>153</v>
      </c>
      <c r="AU722" t="s">
        <v>76</v>
      </c>
      <c r="AV722" t="s">
        <v>312</v>
      </c>
      <c r="AW722" t="s">
        <v>313</v>
      </c>
      <c r="AX722" t="s">
        <v>80</v>
      </c>
      <c r="AY722" t="s">
        <v>314</v>
      </c>
      <c r="AZ722" t="s">
        <v>315</v>
      </c>
      <c r="BA722" t="s">
        <v>1</v>
      </c>
      <c r="BB722" t="s">
        <v>1</v>
      </c>
      <c r="BD722" t="s">
        <v>1746</v>
      </c>
    </row>
    <row r="723" spans="1:56" x14ac:dyDescent="0.2">
      <c r="A723" t="s">
        <v>362</v>
      </c>
      <c r="D723" s="8" t="s">
        <v>2197</v>
      </c>
      <c r="G723" t="s">
        <v>1344</v>
      </c>
      <c r="H723" t="s">
        <v>1553</v>
      </c>
      <c r="I723" t="s">
        <v>2196</v>
      </c>
      <c r="L723" t="s">
        <v>2199</v>
      </c>
      <c r="P723" t="s">
        <v>905</v>
      </c>
      <c r="Q723" t="s">
        <v>1081</v>
      </c>
    </row>
    <row r="724" spans="1:56" x14ac:dyDescent="0.2">
      <c r="A724" t="s">
        <v>362</v>
      </c>
      <c r="G724" t="s">
        <v>1338</v>
      </c>
      <c r="H724" t="s">
        <v>1553</v>
      </c>
      <c r="I724" t="s">
        <v>2185</v>
      </c>
      <c r="J724">
        <v>0.1</v>
      </c>
      <c r="K724" t="s">
        <v>1100</v>
      </c>
      <c r="L724" t="s">
        <v>2180</v>
      </c>
    </row>
    <row r="725" spans="1:56" x14ac:dyDescent="0.2">
      <c r="A725" t="s">
        <v>362</v>
      </c>
      <c r="G725" t="s">
        <v>1312</v>
      </c>
      <c r="H725" t="s">
        <v>1345</v>
      </c>
      <c r="L725" t="s">
        <v>2181</v>
      </c>
    </row>
    <row r="726" spans="1:56" x14ac:dyDescent="0.2">
      <c r="A726" t="s">
        <v>366</v>
      </c>
      <c r="B726" t="str">
        <f>IF(OR($A722=$A726,ISBLANK($A726)),"",IF(ISERR(SEARCH("cell-based",E726)),IF(AND(ISERR(SEARCH("biochem",E726)),ISERR(SEARCH("protein",E726)),ISERR(SEARCH("nucleic",E726))),"",IF(ISERR(SEARCH("target",G726)),"Define a Target component","")),IF(ISERR(SEARCH("cell",G726)),"Define a Cell component",""))&amp;IF(ISERR(SEARCH("small-molecule",E726)),IF(ISBLANK(K726), "Need a Detector Role",""),"")&amp;IF(ISERR(SEARCH("fluorescence",L726)),"",IF(ISBLANK(S726), "Need Emission",IF(ISBLANK(R726), "Need Excitation","")))&amp;IF(ISERR(SEARCH("absorbance",L726)),"",IF(ISBLANK(T726), "Need Absorbance","")))</f>
        <v>Need a Detector Role</v>
      </c>
      <c r="C726" t="s">
        <v>930</v>
      </c>
      <c r="D726" s="8" t="s">
        <v>2188</v>
      </c>
      <c r="E726" t="s">
        <v>914</v>
      </c>
      <c r="F726" t="s">
        <v>880</v>
      </c>
      <c r="G726" t="s">
        <v>1396</v>
      </c>
      <c r="H726" t="s">
        <v>1548</v>
      </c>
      <c r="I726" s="8" t="s">
        <v>2188</v>
      </c>
      <c r="L726" t="s">
        <v>2189</v>
      </c>
      <c r="M726" t="s">
        <v>1079</v>
      </c>
      <c r="N726" t="s">
        <v>2179</v>
      </c>
      <c r="O726" t="s">
        <v>886</v>
      </c>
      <c r="P726" t="s">
        <v>887</v>
      </c>
      <c r="Q726" t="s">
        <v>940</v>
      </c>
      <c r="R726" t="s">
        <v>851</v>
      </c>
      <c r="S726" t="s">
        <v>975</v>
      </c>
      <c r="T726" t="s">
        <v>853</v>
      </c>
      <c r="U726" t="s">
        <v>1071</v>
      </c>
      <c r="V726">
        <v>488</v>
      </c>
      <c r="W726">
        <v>530</v>
      </c>
      <c r="Y726" t="s">
        <v>1555</v>
      </c>
      <c r="Z726" t="s">
        <v>1693</v>
      </c>
      <c r="AA726">
        <v>25</v>
      </c>
      <c r="AB726" t="s">
        <v>1039</v>
      </c>
      <c r="AC726" t="s">
        <v>2187</v>
      </c>
      <c r="AD726" t="s">
        <v>1940</v>
      </c>
      <c r="AE726" t="s">
        <v>993</v>
      </c>
      <c r="AF726" t="s">
        <v>894</v>
      </c>
      <c r="AG726" t="s">
        <v>858</v>
      </c>
      <c r="AH726">
        <v>1</v>
      </c>
      <c r="AI726">
        <v>1</v>
      </c>
      <c r="AJ726" t="s">
        <v>310</v>
      </c>
      <c r="AK726" t="s">
        <v>311</v>
      </c>
      <c r="AL726" t="s">
        <v>75</v>
      </c>
      <c r="AM726" t="s">
        <v>141</v>
      </c>
      <c r="AN726" t="s">
        <v>77</v>
      </c>
      <c r="AO726" t="s">
        <v>142</v>
      </c>
      <c r="AP726" t="s">
        <v>152</v>
      </c>
      <c r="AQ726" t="s">
        <v>143</v>
      </c>
      <c r="AR726" t="s">
        <v>203</v>
      </c>
      <c r="AS726" t="s">
        <v>204</v>
      </c>
      <c r="AT726" t="s">
        <v>153</v>
      </c>
      <c r="AU726" t="s">
        <v>76</v>
      </c>
      <c r="AV726" t="s">
        <v>312</v>
      </c>
      <c r="AW726" t="s">
        <v>313</v>
      </c>
      <c r="AX726" t="s">
        <v>80</v>
      </c>
      <c r="AY726" t="s">
        <v>314</v>
      </c>
      <c r="AZ726" t="s">
        <v>315</v>
      </c>
      <c r="BA726" t="s">
        <v>1</v>
      </c>
      <c r="BB726" t="s">
        <v>71</v>
      </c>
      <c r="BD726" t="s">
        <v>1746</v>
      </c>
    </row>
    <row r="727" spans="1:56" x14ac:dyDescent="0.2">
      <c r="A727" t="s">
        <v>366</v>
      </c>
      <c r="G727" t="s">
        <v>1396</v>
      </c>
      <c r="H727" t="s">
        <v>1548</v>
      </c>
      <c r="I727" t="s">
        <v>2186</v>
      </c>
      <c r="L727" t="s">
        <v>2173</v>
      </c>
      <c r="M727" t="s">
        <v>1079</v>
      </c>
      <c r="P727" t="s">
        <v>905</v>
      </c>
      <c r="Q727" t="s">
        <v>1081</v>
      </c>
      <c r="V727">
        <v>635</v>
      </c>
      <c r="W727">
        <v>750</v>
      </c>
    </row>
    <row r="728" spans="1:56" x14ac:dyDescent="0.2">
      <c r="A728" t="s">
        <v>366</v>
      </c>
      <c r="G728" t="s">
        <v>1138</v>
      </c>
      <c r="H728" t="s">
        <v>1345</v>
      </c>
      <c r="I728" t="s">
        <v>2174</v>
      </c>
      <c r="L728" t="s">
        <v>2174</v>
      </c>
    </row>
    <row r="729" spans="1:56" x14ac:dyDescent="0.2">
      <c r="A729" t="s">
        <v>366</v>
      </c>
      <c r="G729" t="s">
        <v>1305</v>
      </c>
      <c r="H729" t="s">
        <v>1553</v>
      </c>
      <c r="I729" t="s">
        <v>1979</v>
      </c>
      <c r="J729">
        <v>50</v>
      </c>
      <c r="K729" t="s">
        <v>970</v>
      </c>
      <c r="L729" t="s">
        <v>2176</v>
      </c>
    </row>
    <row r="730" spans="1:56" x14ac:dyDescent="0.2">
      <c r="A730" t="s">
        <v>366</v>
      </c>
      <c r="G730" t="s">
        <v>1305</v>
      </c>
      <c r="H730" t="s">
        <v>1553</v>
      </c>
      <c r="I730" t="s">
        <v>2182</v>
      </c>
      <c r="J730">
        <v>50</v>
      </c>
      <c r="K730" t="s">
        <v>902</v>
      </c>
      <c r="L730" t="s">
        <v>2177</v>
      </c>
    </row>
    <row r="731" spans="1:56" x14ac:dyDescent="0.2">
      <c r="A731" t="s">
        <v>366</v>
      </c>
      <c r="G731" t="s">
        <v>1305</v>
      </c>
      <c r="H731" t="s">
        <v>1553</v>
      </c>
      <c r="I731" t="s">
        <v>2183</v>
      </c>
      <c r="J731">
        <v>50</v>
      </c>
      <c r="K731" t="s">
        <v>970</v>
      </c>
      <c r="L731" t="s">
        <v>2175</v>
      </c>
    </row>
    <row r="732" spans="1:56" x14ac:dyDescent="0.2">
      <c r="A732" t="s">
        <v>366</v>
      </c>
      <c r="G732" t="s">
        <v>1305</v>
      </c>
      <c r="H732" t="s">
        <v>1553</v>
      </c>
      <c r="I732" t="s">
        <v>2184</v>
      </c>
      <c r="J732">
        <v>10</v>
      </c>
      <c r="K732" t="s">
        <v>970</v>
      </c>
      <c r="L732" t="s">
        <v>2178</v>
      </c>
    </row>
    <row r="733" spans="1:56" x14ac:dyDescent="0.2">
      <c r="A733" t="s">
        <v>366</v>
      </c>
      <c r="G733" t="s">
        <v>1344</v>
      </c>
      <c r="H733" t="s">
        <v>1553</v>
      </c>
      <c r="J733">
        <v>0.7</v>
      </c>
      <c r="K733" t="s">
        <v>986</v>
      </c>
      <c r="L733" t="s">
        <v>2179</v>
      </c>
    </row>
    <row r="734" spans="1:56" x14ac:dyDescent="0.2">
      <c r="A734" t="s">
        <v>366</v>
      </c>
      <c r="G734" t="s">
        <v>1338</v>
      </c>
      <c r="H734" t="s">
        <v>1553</v>
      </c>
      <c r="I734" t="s">
        <v>2185</v>
      </c>
      <c r="J734">
        <v>0.1</v>
      </c>
      <c r="K734" t="s">
        <v>1100</v>
      </c>
      <c r="L734" t="s">
        <v>2180</v>
      </c>
    </row>
    <row r="735" spans="1:56" x14ac:dyDescent="0.2">
      <c r="A735" t="s">
        <v>366</v>
      </c>
      <c r="G735" t="s">
        <v>1312</v>
      </c>
      <c r="L735" t="s">
        <v>2181</v>
      </c>
    </row>
    <row r="736" spans="1:56" x14ac:dyDescent="0.2">
      <c r="A736" t="s">
        <v>367</v>
      </c>
      <c r="B736" t="str">
        <f>IF(OR($A726=$A736,ISBLANK($A736)),"",IF(ISERR(SEARCH("cell-based",E736)),IF(AND(ISERR(SEARCH("biochem",E736)),ISERR(SEARCH("protein",E736)),ISERR(SEARCH("nucleic",E736))),"",IF(ISERR(SEARCH("target",G736)),"Define a Target component","")),IF(ISERR(SEARCH("cell",G736)),"Define a Cell component",""))&amp;IF(ISERR(SEARCH("small-molecule",E736)),IF(ISBLANK(K736), "Need a Detector Role",""),"")&amp;IF(ISERR(SEARCH("fluorescence",L736)),"",IF(ISBLANK(S736), "Need Emission",IF(ISBLANK(R736), "Need Excitation","")))&amp;IF(ISERR(SEARCH("absorbance",L736)),"",IF(ISBLANK(T736), "Need Absorbance","")))</f>
        <v>Need a Detector Role</v>
      </c>
      <c r="C736" t="s">
        <v>930</v>
      </c>
      <c r="D736" s="8" t="s">
        <v>2190</v>
      </c>
      <c r="E736" t="s">
        <v>914</v>
      </c>
      <c r="F736" t="s">
        <v>880</v>
      </c>
      <c r="G736" t="s">
        <v>1396</v>
      </c>
      <c r="H736" t="s">
        <v>1548</v>
      </c>
      <c r="I736" s="8" t="s">
        <v>2190</v>
      </c>
      <c r="L736" t="s">
        <v>2191</v>
      </c>
      <c r="M736" t="s">
        <v>1079</v>
      </c>
      <c r="N736" t="s">
        <v>2179</v>
      </c>
      <c r="O736" t="s">
        <v>886</v>
      </c>
      <c r="P736" t="s">
        <v>887</v>
      </c>
      <c r="Q736" t="s">
        <v>940</v>
      </c>
      <c r="R736" t="s">
        <v>851</v>
      </c>
      <c r="S736" t="s">
        <v>975</v>
      </c>
      <c r="T736" t="s">
        <v>853</v>
      </c>
      <c r="U736" t="s">
        <v>1071</v>
      </c>
      <c r="V736">
        <v>488</v>
      </c>
      <c r="W736">
        <v>530</v>
      </c>
      <c r="Y736" t="s">
        <v>1555</v>
      </c>
      <c r="Z736" t="s">
        <v>1693</v>
      </c>
      <c r="AA736">
        <v>25</v>
      </c>
      <c r="AB736" t="s">
        <v>1039</v>
      </c>
      <c r="AC736" t="s">
        <v>2187</v>
      </c>
      <c r="AD736" t="s">
        <v>1940</v>
      </c>
      <c r="AE736" t="s">
        <v>993</v>
      </c>
      <c r="AF736" t="s">
        <v>894</v>
      </c>
      <c r="AG736" t="s">
        <v>858</v>
      </c>
      <c r="AH736">
        <v>1</v>
      </c>
      <c r="AI736">
        <v>1</v>
      </c>
      <c r="AJ736" t="s">
        <v>310</v>
      </c>
      <c r="AK736" t="s">
        <v>311</v>
      </c>
      <c r="AL736" t="s">
        <v>75</v>
      </c>
      <c r="AM736" t="s">
        <v>141</v>
      </c>
      <c r="AN736" t="s">
        <v>77</v>
      </c>
      <c r="AO736" t="s">
        <v>142</v>
      </c>
      <c r="AP736" t="s">
        <v>152</v>
      </c>
      <c r="AQ736" t="s">
        <v>143</v>
      </c>
      <c r="AR736" t="s">
        <v>203</v>
      </c>
      <c r="AS736" t="s">
        <v>204</v>
      </c>
      <c r="AT736" t="s">
        <v>153</v>
      </c>
      <c r="AU736" t="s">
        <v>76</v>
      </c>
      <c r="AV736" t="s">
        <v>312</v>
      </c>
      <c r="AW736" t="s">
        <v>313</v>
      </c>
      <c r="AX736" t="s">
        <v>80</v>
      </c>
      <c r="AY736" t="s">
        <v>314</v>
      </c>
      <c r="AZ736" t="s">
        <v>315</v>
      </c>
      <c r="BA736" t="s">
        <v>1</v>
      </c>
      <c r="BB736" t="s">
        <v>71</v>
      </c>
      <c r="BD736" t="s">
        <v>1746</v>
      </c>
    </row>
    <row r="737" spans="1:56" x14ac:dyDescent="0.2">
      <c r="A737" t="s">
        <v>367</v>
      </c>
      <c r="G737" t="s">
        <v>1396</v>
      </c>
      <c r="H737" t="s">
        <v>1548</v>
      </c>
      <c r="I737" t="s">
        <v>2186</v>
      </c>
      <c r="L737" t="s">
        <v>2173</v>
      </c>
      <c r="M737" t="s">
        <v>1079</v>
      </c>
      <c r="P737" t="s">
        <v>905</v>
      </c>
      <c r="Q737" t="s">
        <v>1081</v>
      </c>
      <c r="V737">
        <v>635</v>
      </c>
      <c r="W737">
        <v>750</v>
      </c>
    </row>
    <row r="738" spans="1:56" x14ac:dyDescent="0.2">
      <c r="A738" t="s">
        <v>367</v>
      </c>
      <c r="G738" t="s">
        <v>1138</v>
      </c>
      <c r="H738" t="s">
        <v>1345</v>
      </c>
      <c r="I738" t="s">
        <v>2174</v>
      </c>
      <c r="L738" t="s">
        <v>2174</v>
      </c>
    </row>
    <row r="739" spans="1:56" x14ac:dyDescent="0.2">
      <c r="A739" t="s">
        <v>367</v>
      </c>
      <c r="G739" t="s">
        <v>1305</v>
      </c>
      <c r="H739" t="s">
        <v>1553</v>
      </c>
      <c r="I739" t="s">
        <v>1979</v>
      </c>
      <c r="J739">
        <v>50</v>
      </c>
      <c r="K739" t="s">
        <v>970</v>
      </c>
      <c r="L739" t="s">
        <v>2176</v>
      </c>
    </row>
    <row r="740" spans="1:56" x14ac:dyDescent="0.2">
      <c r="A740" t="s">
        <v>367</v>
      </c>
      <c r="G740" t="s">
        <v>1305</v>
      </c>
      <c r="H740" t="s">
        <v>1553</v>
      </c>
      <c r="I740" t="s">
        <v>2182</v>
      </c>
      <c r="J740">
        <v>50</v>
      </c>
      <c r="K740" t="s">
        <v>902</v>
      </c>
      <c r="L740" t="s">
        <v>2177</v>
      </c>
    </row>
    <row r="741" spans="1:56" x14ac:dyDescent="0.2">
      <c r="A741" t="s">
        <v>367</v>
      </c>
      <c r="G741" t="s">
        <v>1305</v>
      </c>
      <c r="H741" t="s">
        <v>1553</v>
      </c>
      <c r="I741" t="s">
        <v>2183</v>
      </c>
      <c r="J741">
        <v>50</v>
      </c>
      <c r="K741" t="s">
        <v>970</v>
      </c>
      <c r="L741" t="s">
        <v>2175</v>
      </c>
    </row>
    <row r="742" spans="1:56" x14ac:dyDescent="0.2">
      <c r="A742" t="s">
        <v>367</v>
      </c>
      <c r="G742" t="s">
        <v>1305</v>
      </c>
      <c r="H742" t="s">
        <v>1553</v>
      </c>
      <c r="I742" t="s">
        <v>2184</v>
      </c>
      <c r="J742">
        <v>10</v>
      </c>
      <c r="K742" t="s">
        <v>970</v>
      </c>
      <c r="L742" t="s">
        <v>2178</v>
      </c>
    </row>
    <row r="743" spans="1:56" x14ac:dyDescent="0.2">
      <c r="A743" t="s">
        <v>367</v>
      </c>
      <c r="G743" t="s">
        <v>1344</v>
      </c>
      <c r="H743" t="s">
        <v>1553</v>
      </c>
      <c r="J743">
        <v>0.7</v>
      </c>
      <c r="K743" t="s">
        <v>986</v>
      </c>
      <c r="L743" t="s">
        <v>2179</v>
      </c>
    </row>
    <row r="744" spans="1:56" x14ac:dyDescent="0.2">
      <c r="A744" t="s">
        <v>367</v>
      </c>
      <c r="G744" t="s">
        <v>1338</v>
      </c>
      <c r="H744" t="s">
        <v>1553</v>
      </c>
      <c r="I744" t="s">
        <v>2185</v>
      </c>
      <c r="J744">
        <v>0.1</v>
      </c>
      <c r="K744" t="s">
        <v>1100</v>
      </c>
      <c r="L744" t="s">
        <v>2180</v>
      </c>
    </row>
    <row r="745" spans="1:56" x14ac:dyDescent="0.2">
      <c r="A745" t="s">
        <v>367</v>
      </c>
      <c r="G745" t="s">
        <v>1312</v>
      </c>
      <c r="L745" t="s">
        <v>2181</v>
      </c>
    </row>
    <row r="746" spans="1:56" x14ac:dyDescent="0.2">
      <c r="A746" t="s">
        <v>368</v>
      </c>
      <c r="B746" t="str">
        <f>IF(OR($A736=$A746,ISBLANK($A746)),"",IF(ISERR(SEARCH("cell-based",E746)),IF(AND(ISERR(SEARCH("biochem",E746)),ISERR(SEARCH("protein",E746)),ISERR(SEARCH("nucleic",E746))),"",IF(ISERR(SEARCH("target",G746)),"Define a Target component","")),IF(ISERR(SEARCH("cell",G746)),"Define a Cell component",""))&amp;IF(ISERR(SEARCH("small-molecule",E746)),IF(ISBLANK(K746), "Need a Detector Role",""),"")&amp;IF(ISERR(SEARCH("fluorescence",L746)),"",IF(ISBLANK(S746), "Need Emission",IF(ISBLANK(R746), "Need Excitation","")))&amp;IF(ISERR(SEARCH("absorbance",L746)),"",IF(ISBLANK(T746), "Need Absorbance","")))</f>
        <v>Need a Detector Role</v>
      </c>
      <c r="C746" t="s">
        <v>930</v>
      </c>
      <c r="D746" s="8" t="s">
        <v>2194</v>
      </c>
      <c r="E746" t="s">
        <v>914</v>
      </c>
      <c r="F746" t="s">
        <v>880</v>
      </c>
      <c r="G746" t="s">
        <v>1396</v>
      </c>
      <c r="H746" t="s">
        <v>1548</v>
      </c>
      <c r="I746" s="8" t="s">
        <v>2194</v>
      </c>
      <c r="L746" t="s">
        <v>2195</v>
      </c>
      <c r="M746" t="s">
        <v>1079</v>
      </c>
      <c r="N746" t="s">
        <v>2179</v>
      </c>
      <c r="O746" t="s">
        <v>886</v>
      </c>
      <c r="P746" t="s">
        <v>887</v>
      </c>
      <c r="Q746" t="s">
        <v>940</v>
      </c>
      <c r="R746" t="s">
        <v>851</v>
      </c>
      <c r="S746" t="s">
        <v>975</v>
      </c>
      <c r="T746" t="s">
        <v>853</v>
      </c>
      <c r="U746" t="s">
        <v>1071</v>
      </c>
      <c r="V746">
        <v>488</v>
      </c>
      <c r="W746">
        <v>530</v>
      </c>
      <c r="Y746" t="s">
        <v>1555</v>
      </c>
      <c r="Z746" t="s">
        <v>1693</v>
      </c>
      <c r="AA746">
        <v>26</v>
      </c>
      <c r="AC746" t="s">
        <v>2187</v>
      </c>
      <c r="AD746" t="s">
        <v>1940</v>
      </c>
      <c r="AE746" t="s">
        <v>993</v>
      </c>
      <c r="AF746" t="s">
        <v>894</v>
      </c>
      <c r="AG746" t="s">
        <v>858</v>
      </c>
      <c r="AH746">
        <v>1</v>
      </c>
      <c r="AI746">
        <v>1</v>
      </c>
      <c r="AJ746" t="s">
        <v>310</v>
      </c>
      <c r="AK746" t="s">
        <v>311</v>
      </c>
      <c r="AL746" t="s">
        <v>75</v>
      </c>
      <c r="AM746" t="s">
        <v>141</v>
      </c>
      <c r="AN746" t="s">
        <v>77</v>
      </c>
      <c r="AO746" t="s">
        <v>142</v>
      </c>
      <c r="AP746" t="s">
        <v>152</v>
      </c>
      <c r="AQ746" t="s">
        <v>143</v>
      </c>
      <c r="AR746" t="s">
        <v>203</v>
      </c>
      <c r="AS746" t="s">
        <v>204</v>
      </c>
      <c r="AT746" t="s">
        <v>153</v>
      </c>
      <c r="AU746" t="s">
        <v>76</v>
      </c>
      <c r="AV746" t="s">
        <v>312</v>
      </c>
      <c r="AW746" t="s">
        <v>313</v>
      </c>
      <c r="AX746" t="s">
        <v>80</v>
      </c>
      <c r="AY746" t="s">
        <v>314</v>
      </c>
      <c r="AZ746" t="s">
        <v>315</v>
      </c>
      <c r="BA746" t="s">
        <v>1</v>
      </c>
      <c r="BB746" t="s">
        <v>71</v>
      </c>
      <c r="BD746" t="s">
        <v>1746</v>
      </c>
    </row>
    <row r="747" spans="1:56" x14ac:dyDescent="0.2">
      <c r="A747" t="s">
        <v>368</v>
      </c>
      <c r="G747" t="s">
        <v>1396</v>
      </c>
      <c r="H747" t="s">
        <v>1548</v>
      </c>
      <c r="I747" t="s">
        <v>2186</v>
      </c>
      <c r="L747" t="s">
        <v>2173</v>
      </c>
      <c r="M747" t="s">
        <v>1079</v>
      </c>
      <c r="P747" t="s">
        <v>905</v>
      </c>
      <c r="Q747" t="s">
        <v>1081</v>
      </c>
      <c r="V747">
        <v>635</v>
      </c>
      <c r="W747">
        <v>750</v>
      </c>
    </row>
    <row r="748" spans="1:56" x14ac:dyDescent="0.2">
      <c r="A748" t="s">
        <v>368</v>
      </c>
      <c r="G748" t="s">
        <v>1138</v>
      </c>
      <c r="H748" t="s">
        <v>1345</v>
      </c>
      <c r="I748" t="s">
        <v>2174</v>
      </c>
      <c r="L748" t="s">
        <v>2174</v>
      </c>
    </row>
    <row r="749" spans="1:56" x14ac:dyDescent="0.2">
      <c r="A749" t="s">
        <v>368</v>
      </c>
      <c r="G749" t="s">
        <v>1305</v>
      </c>
      <c r="H749" t="s">
        <v>1553</v>
      </c>
      <c r="I749" t="s">
        <v>1979</v>
      </c>
      <c r="J749">
        <v>50</v>
      </c>
      <c r="K749" t="s">
        <v>970</v>
      </c>
      <c r="L749" t="s">
        <v>2176</v>
      </c>
    </row>
    <row r="750" spans="1:56" x14ac:dyDescent="0.2">
      <c r="A750" t="s">
        <v>368</v>
      </c>
      <c r="G750" t="s">
        <v>1305</v>
      </c>
      <c r="H750" t="s">
        <v>1553</v>
      </c>
      <c r="I750" t="s">
        <v>2182</v>
      </c>
      <c r="J750">
        <v>50</v>
      </c>
      <c r="K750" t="s">
        <v>902</v>
      </c>
      <c r="L750" t="s">
        <v>2177</v>
      </c>
    </row>
    <row r="751" spans="1:56" x14ac:dyDescent="0.2">
      <c r="A751" t="s">
        <v>368</v>
      </c>
      <c r="G751" t="s">
        <v>1305</v>
      </c>
      <c r="H751" t="s">
        <v>1553</v>
      </c>
      <c r="I751" t="s">
        <v>2183</v>
      </c>
      <c r="J751">
        <v>50</v>
      </c>
      <c r="K751" t="s">
        <v>970</v>
      </c>
      <c r="L751" t="s">
        <v>2175</v>
      </c>
    </row>
    <row r="752" spans="1:56" x14ac:dyDescent="0.2">
      <c r="A752" t="s">
        <v>368</v>
      </c>
      <c r="G752" t="s">
        <v>1305</v>
      </c>
      <c r="H752" t="s">
        <v>1553</v>
      </c>
      <c r="I752" t="s">
        <v>2184</v>
      </c>
      <c r="J752">
        <v>10</v>
      </c>
      <c r="K752" t="s">
        <v>970</v>
      </c>
      <c r="L752" t="s">
        <v>2178</v>
      </c>
    </row>
    <row r="753" spans="1:56" x14ac:dyDescent="0.2">
      <c r="A753" t="s">
        <v>368</v>
      </c>
      <c r="G753" t="s">
        <v>1344</v>
      </c>
      <c r="H753" t="s">
        <v>1553</v>
      </c>
      <c r="J753">
        <v>0.7</v>
      </c>
      <c r="K753" t="s">
        <v>986</v>
      </c>
      <c r="L753" t="s">
        <v>2179</v>
      </c>
    </row>
    <row r="754" spans="1:56" x14ac:dyDescent="0.2">
      <c r="A754" t="s">
        <v>368</v>
      </c>
      <c r="G754" t="s">
        <v>1338</v>
      </c>
      <c r="H754" t="s">
        <v>1553</v>
      </c>
      <c r="I754" t="s">
        <v>2185</v>
      </c>
      <c r="J754">
        <v>0.1</v>
      </c>
      <c r="K754" t="s">
        <v>1100</v>
      </c>
      <c r="L754" t="s">
        <v>2180</v>
      </c>
    </row>
    <row r="755" spans="1:56" x14ac:dyDescent="0.2">
      <c r="A755" t="s">
        <v>368</v>
      </c>
      <c r="G755" t="s">
        <v>1312</v>
      </c>
      <c r="L755" t="s">
        <v>2181</v>
      </c>
    </row>
    <row r="756" spans="1:56" x14ac:dyDescent="0.2">
      <c r="A756" t="s">
        <v>369</v>
      </c>
      <c r="B756" t="str">
        <f>IF(OR($A746=$A756,ISBLANK($A756)),"",IF(ISERR(SEARCH("cell-based",E756)),IF(AND(ISERR(SEARCH("biochem",E756)),ISERR(SEARCH("protein",E756)),ISERR(SEARCH("nucleic",E756))),"",IF(ISERR(SEARCH("target",G756)),"Define a Target component","")),IF(ISERR(SEARCH("cell",G756)),"Define a Cell component",""))&amp;IF(ISERR(SEARCH("small-molecule",E756)),IF(ISBLANK(K756), "Need a Detector Role",""),"")&amp;IF(ISERR(SEARCH("fluorescence",L756)),"",IF(ISBLANK(S756), "Need Emission",IF(ISBLANK(R756), "Need Excitation","")))&amp;IF(ISERR(SEARCH("absorbance",L756)),"",IF(ISBLANK(T756), "Need Absorbance","")))</f>
        <v>Need a Detector Role</v>
      </c>
      <c r="C756" t="s">
        <v>930</v>
      </c>
      <c r="D756" s="8" t="s">
        <v>2171</v>
      </c>
      <c r="E756" t="s">
        <v>914</v>
      </c>
      <c r="F756" t="s">
        <v>880</v>
      </c>
      <c r="G756" t="s">
        <v>1396</v>
      </c>
      <c r="H756" t="s">
        <v>1548</v>
      </c>
      <c r="I756" s="8" t="s">
        <v>2171</v>
      </c>
      <c r="L756" t="s">
        <v>2172</v>
      </c>
      <c r="M756" t="s">
        <v>1079</v>
      </c>
      <c r="N756" t="s">
        <v>2179</v>
      </c>
      <c r="O756" t="s">
        <v>886</v>
      </c>
      <c r="P756" t="s">
        <v>887</v>
      </c>
      <c r="Q756" t="s">
        <v>940</v>
      </c>
      <c r="R756" t="s">
        <v>851</v>
      </c>
      <c r="S756" t="s">
        <v>975</v>
      </c>
      <c r="T756" t="s">
        <v>853</v>
      </c>
      <c r="U756" t="s">
        <v>1071</v>
      </c>
      <c r="V756">
        <v>488</v>
      </c>
      <c r="W756">
        <v>530</v>
      </c>
      <c r="Y756" t="s">
        <v>1555</v>
      </c>
      <c r="Z756" t="s">
        <v>1693</v>
      </c>
      <c r="AA756">
        <v>26</v>
      </c>
      <c r="AB756" t="s">
        <v>1039</v>
      </c>
      <c r="AC756" t="s">
        <v>2187</v>
      </c>
      <c r="AD756" t="s">
        <v>1940</v>
      </c>
      <c r="AE756" t="s">
        <v>993</v>
      </c>
      <c r="AF756" t="s">
        <v>894</v>
      </c>
      <c r="AG756" t="s">
        <v>858</v>
      </c>
      <c r="AH756">
        <v>1</v>
      </c>
      <c r="AI756">
        <v>1</v>
      </c>
      <c r="AJ756" t="s">
        <v>310</v>
      </c>
      <c r="AK756" t="s">
        <v>311</v>
      </c>
      <c r="AL756" t="s">
        <v>75</v>
      </c>
      <c r="AM756" t="s">
        <v>141</v>
      </c>
      <c r="AN756" t="s">
        <v>77</v>
      </c>
      <c r="AO756" t="s">
        <v>142</v>
      </c>
      <c r="AP756" t="s">
        <v>152</v>
      </c>
      <c r="AQ756" t="s">
        <v>143</v>
      </c>
      <c r="AR756" t="s">
        <v>203</v>
      </c>
      <c r="AS756" t="s">
        <v>204</v>
      </c>
      <c r="AT756" t="s">
        <v>153</v>
      </c>
      <c r="AU756" t="s">
        <v>76</v>
      </c>
      <c r="AV756" t="s">
        <v>312</v>
      </c>
      <c r="AW756" t="s">
        <v>313</v>
      </c>
      <c r="AX756" t="s">
        <v>80</v>
      </c>
      <c r="AY756" t="s">
        <v>314</v>
      </c>
      <c r="AZ756" t="s">
        <v>315</v>
      </c>
      <c r="BA756" t="s">
        <v>1</v>
      </c>
      <c r="BB756" t="s">
        <v>71</v>
      </c>
      <c r="BD756" t="s">
        <v>1746</v>
      </c>
    </row>
    <row r="757" spans="1:56" x14ac:dyDescent="0.2">
      <c r="A757" t="s">
        <v>369</v>
      </c>
      <c r="G757" t="s">
        <v>1396</v>
      </c>
      <c r="H757" t="s">
        <v>1548</v>
      </c>
      <c r="I757" t="s">
        <v>2186</v>
      </c>
      <c r="L757" t="s">
        <v>2173</v>
      </c>
      <c r="M757" t="s">
        <v>1079</v>
      </c>
      <c r="P757" t="s">
        <v>905</v>
      </c>
      <c r="Q757" t="s">
        <v>1081</v>
      </c>
      <c r="V757">
        <v>635</v>
      </c>
      <c r="W757">
        <v>750</v>
      </c>
    </row>
    <row r="758" spans="1:56" x14ac:dyDescent="0.2">
      <c r="A758" t="s">
        <v>369</v>
      </c>
      <c r="G758" t="s">
        <v>1138</v>
      </c>
      <c r="H758" t="s">
        <v>1345</v>
      </c>
      <c r="I758" t="s">
        <v>2174</v>
      </c>
      <c r="L758" t="s">
        <v>2174</v>
      </c>
    </row>
    <row r="759" spans="1:56" x14ac:dyDescent="0.2">
      <c r="A759" t="s">
        <v>369</v>
      </c>
      <c r="G759" t="s">
        <v>1305</v>
      </c>
      <c r="H759" t="s">
        <v>1553</v>
      </c>
      <c r="I759" t="s">
        <v>1979</v>
      </c>
      <c r="J759">
        <v>50</v>
      </c>
      <c r="K759" t="s">
        <v>970</v>
      </c>
      <c r="L759" t="s">
        <v>2176</v>
      </c>
    </row>
    <row r="760" spans="1:56" x14ac:dyDescent="0.2">
      <c r="A760" t="s">
        <v>369</v>
      </c>
      <c r="G760" t="s">
        <v>1305</v>
      </c>
      <c r="H760" t="s">
        <v>1553</v>
      </c>
      <c r="I760" t="s">
        <v>2182</v>
      </c>
      <c r="J760">
        <v>50</v>
      </c>
      <c r="K760" t="s">
        <v>902</v>
      </c>
      <c r="L760" t="s">
        <v>2177</v>
      </c>
    </row>
    <row r="761" spans="1:56" x14ac:dyDescent="0.2">
      <c r="A761" t="s">
        <v>369</v>
      </c>
      <c r="G761" t="s">
        <v>1305</v>
      </c>
      <c r="H761" t="s">
        <v>1553</v>
      </c>
      <c r="I761" t="s">
        <v>2183</v>
      </c>
      <c r="J761">
        <v>50</v>
      </c>
      <c r="K761" t="s">
        <v>970</v>
      </c>
      <c r="L761" t="s">
        <v>2175</v>
      </c>
    </row>
    <row r="762" spans="1:56" x14ac:dyDescent="0.2">
      <c r="A762" t="s">
        <v>369</v>
      </c>
      <c r="G762" t="s">
        <v>1305</v>
      </c>
      <c r="H762" t="s">
        <v>1553</v>
      </c>
      <c r="I762" t="s">
        <v>2184</v>
      </c>
      <c r="J762">
        <v>10</v>
      </c>
      <c r="K762" t="s">
        <v>970</v>
      </c>
      <c r="L762" t="s">
        <v>2178</v>
      </c>
    </row>
    <row r="763" spans="1:56" x14ac:dyDescent="0.2">
      <c r="A763" t="s">
        <v>369</v>
      </c>
      <c r="G763" t="s">
        <v>1344</v>
      </c>
      <c r="H763" t="s">
        <v>1553</v>
      </c>
      <c r="J763">
        <v>0.7</v>
      </c>
      <c r="K763" t="s">
        <v>986</v>
      </c>
      <c r="L763" t="s">
        <v>2179</v>
      </c>
    </row>
    <row r="764" spans="1:56" x14ac:dyDescent="0.2">
      <c r="A764" t="s">
        <v>369</v>
      </c>
      <c r="G764" t="s">
        <v>1338</v>
      </c>
      <c r="H764" t="s">
        <v>1553</v>
      </c>
      <c r="I764" t="s">
        <v>2185</v>
      </c>
      <c r="J764">
        <v>0.1</v>
      </c>
      <c r="K764" t="s">
        <v>1100</v>
      </c>
      <c r="L764" t="s">
        <v>2180</v>
      </c>
    </row>
    <row r="765" spans="1:56" x14ac:dyDescent="0.2">
      <c r="A765" t="s">
        <v>369</v>
      </c>
      <c r="G765" t="s">
        <v>1312</v>
      </c>
      <c r="L765" t="s">
        <v>2181</v>
      </c>
    </row>
    <row r="766" spans="1:56" x14ac:dyDescent="0.2">
      <c r="A766" t="s">
        <v>370</v>
      </c>
      <c r="B766" t="str">
        <f>IF(OR($A756=$A766,ISBLANK($A766)),"",IF(ISERR(SEARCH("cell-based",E766)),IF(AND(ISERR(SEARCH("biochem",E766)),ISERR(SEARCH("protein",E766)),ISERR(SEARCH("nucleic",E766))),"",IF(ISERR(SEARCH("target",G766)),"Define a Target component","")),IF(ISERR(SEARCH("cell",G766)),"Define a Cell component",""))&amp;IF(ISERR(SEARCH("small-molecule",E766)),IF(ISBLANK(K766), "Need a Detector Role",""),"")&amp;IF(ISERR(SEARCH("fluorescence",L766)),"",IF(ISBLANK(S766), "Need Emission",IF(ISBLANK(R766), "Need Excitation","")))&amp;IF(ISERR(SEARCH("absorbance",L766)),"",IF(ISBLANK(T766), "Need Absorbance","")))</f>
        <v>Need a Detector Role</v>
      </c>
      <c r="C766" t="s">
        <v>930</v>
      </c>
      <c r="D766" s="8" t="s">
        <v>2192</v>
      </c>
      <c r="E766" t="s">
        <v>914</v>
      </c>
      <c r="F766" t="s">
        <v>880</v>
      </c>
      <c r="G766" t="s">
        <v>1396</v>
      </c>
      <c r="H766" t="s">
        <v>1548</v>
      </c>
      <c r="I766" s="8" t="s">
        <v>2192</v>
      </c>
      <c r="L766" t="s">
        <v>2193</v>
      </c>
      <c r="M766" t="s">
        <v>1079</v>
      </c>
      <c r="N766" t="s">
        <v>2179</v>
      </c>
      <c r="O766" t="s">
        <v>886</v>
      </c>
      <c r="P766" t="s">
        <v>887</v>
      </c>
      <c r="Q766" t="s">
        <v>940</v>
      </c>
      <c r="R766" t="s">
        <v>851</v>
      </c>
      <c r="S766" t="s">
        <v>975</v>
      </c>
      <c r="T766" t="s">
        <v>853</v>
      </c>
      <c r="U766" t="s">
        <v>1071</v>
      </c>
      <c r="V766">
        <v>488</v>
      </c>
      <c r="W766">
        <v>530</v>
      </c>
      <c r="Y766" t="s">
        <v>1555</v>
      </c>
      <c r="Z766" t="s">
        <v>1693</v>
      </c>
      <c r="AA766">
        <v>50</v>
      </c>
      <c r="AB766" t="s">
        <v>1039</v>
      </c>
      <c r="AC766" t="s">
        <v>2187</v>
      </c>
      <c r="AD766" t="s">
        <v>1940</v>
      </c>
      <c r="AE766" t="s">
        <v>993</v>
      </c>
      <c r="AF766" t="s">
        <v>894</v>
      </c>
      <c r="AG766" t="s">
        <v>858</v>
      </c>
      <c r="AH766">
        <v>1</v>
      </c>
      <c r="AI766">
        <v>1</v>
      </c>
      <c r="AJ766" t="s">
        <v>310</v>
      </c>
      <c r="AK766" t="s">
        <v>311</v>
      </c>
      <c r="AL766" t="s">
        <v>75</v>
      </c>
      <c r="AM766" t="s">
        <v>141</v>
      </c>
      <c r="AN766" t="s">
        <v>77</v>
      </c>
      <c r="AO766" t="s">
        <v>142</v>
      </c>
      <c r="AP766" t="s">
        <v>152</v>
      </c>
      <c r="AQ766" t="s">
        <v>143</v>
      </c>
      <c r="AR766" t="s">
        <v>203</v>
      </c>
      <c r="AS766" t="s">
        <v>204</v>
      </c>
      <c r="AT766" t="s">
        <v>153</v>
      </c>
      <c r="AU766" t="s">
        <v>76</v>
      </c>
      <c r="AV766" t="s">
        <v>312</v>
      </c>
      <c r="AW766" t="s">
        <v>313</v>
      </c>
      <c r="AX766" t="s">
        <v>80</v>
      </c>
      <c r="AY766" t="s">
        <v>314</v>
      </c>
      <c r="AZ766" t="s">
        <v>315</v>
      </c>
      <c r="BA766" t="s">
        <v>1</v>
      </c>
      <c r="BB766" t="s">
        <v>71</v>
      </c>
      <c r="BD766" t="s">
        <v>1746</v>
      </c>
    </row>
    <row r="767" spans="1:56" x14ac:dyDescent="0.2">
      <c r="A767" t="s">
        <v>370</v>
      </c>
      <c r="G767" t="s">
        <v>1396</v>
      </c>
      <c r="H767" t="s">
        <v>1548</v>
      </c>
      <c r="I767" t="s">
        <v>2186</v>
      </c>
      <c r="L767" t="s">
        <v>2173</v>
      </c>
      <c r="M767" t="s">
        <v>1079</v>
      </c>
      <c r="P767" t="s">
        <v>905</v>
      </c>
      <c r="Q767" t="s">
        <v>1081</v>
      </c>
      <c r="V767">
        <v>635</v>
      </c>
      <c r="W767">
        <v>750</v>
      </c>
    </row>
    <row r="768" spans="1:56" x14ac:dyDescent="0.2">
      <c r="A768" t="s">
        <v>370</v>
      </c>
      <c r="G768" t="s">
        <v>1138</v>
      </c>
      <c r="H768" t="s">
        <v>1345</v>
      </c>
      <c r="I768" t="s">
        <v>2174</v>
      </c>
      <c r="L768" t="s">
        <v>2174</v>
      </c>
    </row>
    <row r="769" spans="1:56" x14ac:dyDescent="0.2">
      <c r="A769" t="s">
        <v>370</v>
      </c>
      <c r="G769" t="s">
        <v>1305</v>
      </c>
      <c r="H769" t="s">
        <v>1553</v>
      </c>
      <c r="I769" t="s">
        <v>1979</v>
      </c>
      <c r="J769">
        <v>50</v>
      </c>
      <c r="K769" t="s">
        <v>970</v>
      </c>
      <c r="L769" t="s">
        <v>2176</v>
      </c>
    </row>
    <row r="770" spans="1:56" x14ac:dyDescent="0.2">
      <c r="A770" t="s">
        <v>370</v>
      </c>
      <c r="G770" t="s">
        <v>1305</v>
      </c>
      <c r="H770" t="s">
        <v>1553</v>
      </c>
      <c r="I770" t="s">
        <v>2182</v>
      </c>
      <c r="J770">
        <v>50</v>
      </c>
      <c r="K770" t="s">
        <v>902</v>
      </c>
      <c r="L770" t="s">
        <v>2177</v>
      </c>
    </row>
    <row r="771" spans="1:56" x14ac:dyDescent="0.2">
      <c r="A771" t="s">
        <v>370</v>
      </c>
      <c r="G771" t="s">
        <v>1305</v>
      </c>
      <c r="H771" t="s">
        <v>1553</v>
      </c>
      <c r="I771" t="s">
        <v>2183</v>
      </c>
      <c r="J771">
        <v>50</v>
      </c>
      <c r="K771" t="s">
        <v>970</v>
      </c>
      <c r="L771" t="s">
        <v>2175</v>
      </c>
    </row>
    <row r="772" spans="1:56" x14ac:dyDescent="0.2">
      <c r="A772" t="s">
        <v>370</v>
      </c>
      <c r="G772" t="s">
        <v>1305</v>
      </c>
      <c r="H772" t="s">
        <v>1553</v>
      </c>
      <c r="I772" t="s">
        <v>2184</v>
      </c>
      <c r="J772">
        <v>10</v>
      </c>
      <c r="K772" t="s">
        <v>970</v>
      </c>
      <c r="L772" t="s">
        <v>2178</v>
      </c>
    </row>
    <row r="773" spans="1:56" x14ac:dyDescent="0.2">
      <c r="A773" t="s">
        <v>370</v>
      </c>
      <c r="G773" t="s">
        <v>1344</v>
      </c>
      <c r="H773" t="s">
        <v>1553</v>
      </c>
      <c r="J773">
        <v>0.7</v>
      </c>
      <c r="K773" t="s">
        <v>986</v>
      </c>
      <c r="L773" t="s">
        <v>2179</v>
      </c>
    </row>
    <row r="774" spans="1:56" x14ac:dyDescent="0.2">
      <c r="A774" t="s">
        <v>370</v>
      </c>
      <c r="G774" t="s">
        <v>1338</v>
      </c>
      <c r="H774" t="s">
        <v>1553</v>
      </c>
      <c r="I774" t="s">
        <v>2185</v>
      </c>
      <c r="J774">
        <v>0.1</v>
      </c>
      <c r="K774" t="s">
        <v>1100</v>
      </c>
      <c r="L774" t="s">
        <v>2180</v>
      </c>
    </row>
    <row r="775" spans="1:56" x14ac:dyDescent="0.2">
      <c r="A775" t="s">
        <v>370</v>
      </c>
      <c r="G775" t="s">
        <v>1312</v>
      </c>
      <c r="L775" t="s">
        <v>2181</v>
      </c>
    </row>
    <row r="776" spans="1:56" x14ac:dyDescent="0.2">
      <c r="A776" t="s">
        <v>379</v>
      </c>
      <c r="B776" t="str">
        <f>IF(OR($A766=$A776,ISBLANK($A776)),"",IF(ISERR(SEARCH("cell-based",E776)),IF(AND(ISERR(SEARCH("biochem",E776)),ISERR(SEARCH("protein",E776)),ISERR(SEARCH("nucleic",E776))),"",IF(ISERR(SEARCH("target",G776)),"Define a Target component","")),IF(ISERR(SEARCH("cell",G776)),"Define a Cell component",""))&amp;IF(ISERR(SEARCH("small-molecule",E776)),IF(ISBLANK(K776), "Need a Detector Role",""),"")&amp;IF(ISERR(SEARCH("fluorescence",L776)),"",IF(ISBLANK(S776), "Need Emission",IF(ISBLANK(R776), "Need Excitation","")))&amp;IF(ISERR(SEARCH("absorbance",L776)),"",IF(ISBLANK(T776), "Need Absorbance","")))</f>
        <v>Need a Detector Role</v>
      </c>
      <c r="C776" t="s">
        <v>930</v>
      </c>
      <c r="D776" s="8" t="s">
        <v>2188</v>
      </c>
      <c r="E776" t="s">
        <v>914</v>
      </c>
      <c r="F776" t="s">
        <v>880</v>
      </c>
      <c r="G776" t="s">
        <v>1396</v>
      </c>
      <c r="H776" t="s">
        <v>1548</v>
      </c>
      <c r="I776" s="8" t="s">
        <v>2188</v>
      </c>
      <c r="L776" t="s">
        <v>2189</v>
      </c>
      <c r="M776" t="s">
        <v>1079</v>
      </c>
      <c r="N776" t="s">
        <v>2179</v>
      </c>
      <c r="O776" t="s">
        <v>886</v>
      </c>
      <c r="P776" t="s">
        <v>887</v>
      </c>
      <c r="Q776" t="s">
        <v>940</v>
      </c>
      <c r="R776" t="s">
        <v>851</v>
      </c>
      <c r="S776" t="s">
        <v>975</v>
      </c>
      <c r="T776" t="s">
        <v>853</v>
      </c>
      <c r="U776" t="s">
        <v>1071</v>
      </c>
      <c r="V776">
        <v>488</v>
      </c>
      <c r="W776">
        <v>530</v>
      </c>
      <c r="Y776" t="s">
        <v>1614</v>
      </c>
      <c r="Z776" t="s">
        <v>1697</v>
      </c>
      <c r="AA776">
        <v>30</v>
      </c>
      <c r="AB776" t="s">
        <v>1348</v>
      </c>
      <c r="AC776" t="s">
        <v>2187</v>
      </c>
      <c r="AD776" t="s">
        <v>1940</v>
      </c>
      <c r="AE776" t="s">
        <v>993</v>
      </c>
      <c r="AF776" t="s">
        <v>894</v>
      </c>
      <c r="AG776" t="s">
        <v>858</v>
      </c>
      <c r="AH776">
        <v>9</v>
      </c>
      <c r="AI776">
        <v>1</v>
      </c>
      <c r="AJ776" t="s">
        <v>310</v>
      </c>
      <c r="AK776" t="s">
        <v>311</v>
      </c>
      <c r="AL776" t="s">
        <v>75</v>
      </c>
      <c r="AM776" t="s">
        <v>141</v>
      </c>
      <c r="AN776" t="s">
        <v>77</v>
      </c>
      <c r="AO776" t="s">
        <v>142</v>
      </c>
      <c r="AP776" t="s">
        <v>152</v>
      </c>
      <c r="AQ776" t="s">
        <v>143</v>
      </c>
      <c r="AR776" t="s">
        <v>203</v>
      </c>
      <c r="AS776" t="s">
        <v>204</v>
      </c>
      <c r="AT776" t="s">
        <v>153</v>
      </c>
      <c r="AU776" t="s">
        <v>76</v>
      </c>
      <c r="AV776" t="s">
        <v>312</v>
      </c>
      <c r="AW776" t="s">
        <v>313</v>
      </c>
      <c r="AX776" t="s">
        <v>80</v>
      </c>
      <c r="AY776" t="s">
        <v>314</v>
      </c>
      <c r="AZ776" t="s">
        <v>315</v>
      </c>
      <c r="BA776" t="s">
        <v>1</v>
      </c>
      <c r="BB776" t="s">
        <v>71</v>
      </c>
      <c r="BD776" t="s">
        <v>1746</v>
      </c>
    </row>
    <row r="777" spans="1:56" x14ac:dyDescent="0.2">
      <c r="A777" t="s">
        <v>379</v>
      </c>
      <c r="G777" t="s">
        <v>1396</v>
      </c>
      <c r="H777" t="s">
        <v>1548</v>
      </c>
      <c r="I777" t="s">
        <v>2186</v>
      </c>
      <c r="L777" t="s">
        <v>2173</v>
      </c>
      <c r="M777" t="s">
        <v>1079</v>
      </c>
      <c r="P777" t="s">
        <v>905</v>
      </c>
      <c r="Q777" t="s">
        <v>1081</v>
      </c>
      <c r="V777">
        <v>635</v>
      </c>
      <c r="W777">
        <v>750</v>
      </c>
    </row>
    <row r="778" spans="1:56" x14ac:dyDescent="0.2">
      <c r="A778" t="s">
        <v>379</v>
      </c>
      <c r="G778" t="s">
        <v>1138</v>
      </c>
      <c r="H778" t="s">
        <v>1345</v>
      </c>
      <c r="I778" t="s">
        <v>2174</v>
      </c>
      <c r="L778" t="s">
        <v>2174</v>
      </c>
    </row>
    <row r="779" spans="1:56" x14ac:dyDescent="0.2">
      <c r="A779" t="s">
        <v>379</v>
      </c>
      <c r="G779" t="s">
        <v>1305</v>
      </c>
      <c r="H779" t="s">
        <v>1553</v>
      </c>
      <c r="I779" t="s">
        <v>1979</v>
      </c>
      <c r="J779">
        <v>50</v>
      </c>
      <c r="K779" t="s">
        <v>970</v>
      </c>
      <c r="L779" t="s">
        <v>2176</v>
      </c>
    </row>
    <row r="780" spans="1:56" x14ac:dyDescent="0.2">
      <c r="A780" t="s">
        <v>379</v>
      </c>
      <c r="G780" t="s">
        <v>1305</v>
      </c>
      <c r="H780" t="s">
        <v>1553</v>
      </c>
      <c r="I780" t="s">
        <v>2182</v>
      </c>
      <c r="J780">
        <v>50</v>
      </c>
      <c r="K780" t="s">
        <v>902</v>
      </c>
      <c r="L780" t="s">
        <v>2177</v>
      </c>
    </row>
    <row r="781" spans="1:56" x14ac:dyDescent="0.2">
      <c r="A781" t="s">
        <v>379</v>
      </c>
      <c r="G781" t="s">
        <v>1305</v>
      </c>
      <c r="H781" t="s">
        <v>1553</v>
      </c>
      <c r="I781" t="s">
        <v>2183</v>
      </c>
      <c r="J781">
        <v>50</v>
      </c>
      <c r="K781" t="s">
        <v>970</v>
      </c>
      <c r="L781" t="s">
        <v>2175</v>
      </c>
    </row>
    <row r="782" spans="1:56" x14ac:dyDescent="0.2">
      <c r="A782" t="s">
        <v>379</v>
      </c>
      <c r="G782" t="s">
        <v>1305</v>
      </c>
      <c r="H782" t="s">
        <v>1553</v>
      </c>
      <c r="I782" t="s">
        <v>2184</v>
      </c>
      <c r="J782">
        <v>10</v>
      </c>
      <c r="K782" t="s">
        <v>970</v>
      </c>
      <c r="L782" t="s">
        <v>2178</v>
      </c>
    </row>
    <row r="783" spans="1:56" x14ac:dyDescent="0.2">
      <c r="A783" t="s">
        <v>379</v>
      </c>
      <c r="G783" t="s">
        <v>1344</v>
      </c>
      <c r="H783" t="s">
        <v>1553</v>
      </c>
      <c r="J783">
        <v>0.7</v>
      </c>
      <c r="K783" t="s">
        <v>986</v>
      </c>
      <c r="L783" t="s">
        <v>2179</v>
      </c>
    </row>
    <row r="784" spans="1:56" x14ac:dyDescent="0.2">
      <c r="A784" t="s">
        <v>379</v>
      </c>
      <c r="G784" t="s">
        <v>1338</v>
      </c>
      <c r="H784" t="s">
        <v>1553</v>
      </c>
      <c r="I784" t="s">
        <v>2185</v>
      </c>
      <c r="J784">
        <v>0.1</v>
      </c>
      <c r="K784" t="s">
        <v>1100</v>
      </c>
      <c r="L784" t="s">
        <v>2180</v>
      </c>
    </row>
    <row r="785" spans="1:56" x14ac:dyDescent="0.2">
      <c r="A785" t="s">
        <v>379</v>
      </c>
      <c r="G785" t="s">
        <v>1312</v>
      </c>
      <c r="L785" t="s">
        <v>2181</v>
      </c>
    </row>
    <row r="786" spans="1:56" x14ac:dyDescent="0.2">
      <c r="A786" t="s">
        <v>380</v>
      </c>
      <c r="B786" t="str">
        <f>IF(OR($A776=$A786,ISBLANK($A786)),"",IF(ISERR(SEARCH("cell-based",E786)),IF(AND(ISERR(SEARCH("biochem",E786)),ISERR(SEARCH("protein",E786)),ISERR(SEARCH("nucleic",E786))),"",IF(ISERR(SEARCH("target",G786)),"Define a Target component","")),IF(ISERR(SEARCH("cell",G786)),"Define a Cell component",""))&amp;IF(ISERR(SEARCH("small-molecule",E786)),IF(ISBLANK(K786), "Need a Detector Role",""),"")&amp;IF(ISERR(SEARCH("fluorescence",L786)),"",IF(ISBLANK(S786), "Need Emission",IF(ISBLANK(R786), "Need Excitation","")))&amp;IF(ISERR(SEARCH("absorbance",L786)),"",IF(ISBLANK(T786), "Need Absorbance","")))</f>
        <v>Need a Detector Role</v>
      </c>
      <c r="C786" t="s">
        <v>930</v>
      </c>
      <c r="D786" s="8" t="s">
        <v>2190</v>
      </c>
      <c r="E786" t="s">
        <v>914</v>
      </c>
      <c r="F786" t="s">
        <v>880</v>
      </c>
      <c r="G786" t="s">
        <v>1396</v>
      </c>
      <c r="H786" t="s">
        <v>1548</v>
      </c>
      <c r="I786" s="8" t="s">
        <v>2190</v>
      </c>
      <c r="L786" t="s">
        <v>2191</v>
      </c>
      <c r="M786" t="s">
        <v>1079</v>
      </c>
      <c r="N786" t="s">
        <v>2179</v>
      </c>
      <c r="O786" t="s">
        <v>886</v>
      </c>
      <c r="P786" t="s">
        <v>887</v>
      </c>
      <c r="Q786" t="s">
        <v>940</v>
      </c>
      <c r="R786" t="s">
        <v>851</v>
      </c>
      <c r="S786" t="s">
        <v>975</v>
      </c>
      <c r="T786" t="s">
        <v>853</v>
      </c>
      <c r="U786" t="s">
        <v>1071</v>
      </c>
      <c r="V786">
        <v>488</v>
      </c>
      <c r="W786">
        <v>530</v>
      </c>
      <c r="Y786" t="s">
        <v>1614</v>
      </c>
      <c r="Z786" t="s">
        <v>1697</v>
      </c>
      <c r="AA786">
        <v>30</v>
      </c>
      <c r="AB786" t="s">
        <v>1348</v>
      </c>
      <c r="AC786" t="s">
        <v>2187</v>
      </c>
      <c r="AD786" t="s">
        <v>1940</v>
      </c>
      <c r="AE786" t="s">
        <v>993</v>
      </c>
      <c r="AF786" t="s">
        <v>894</v>
      </c>
      <c r="AG786" t="s">
        <v>858</v>
      </c>
      <c r="AH786">
        <v>9</v>
      </c>
      <c r="AI786">
        <v>1</v>
      </c>
      <c r="AJ786" t="s">
        <v>310</v>
      </c>
      <c r="AK786" t="s">
        <v>311</v>
      </c>
      <c r="AL786" t="s">
        <v>75</v>
      </c>
      <c r="AM786" t="s">
        <v>141</v>
      </c>
      <c r="AN786" t="s">
        <v>77</v>
      </c>
      <c r="AO786" t="s">
        <v>142</v>
      </c>
      <c r="AP786" t="s">
        <v>152</v>
      </c>
      <c r="AQ786" t="s">
        <v>143</v>
      </c>
      <c r="AR786" t="s">
        <v>203</v>
      </c>
      <c r="AS786" t="s">
        <v>204</v>
      </c>
      <c r="AT786" t="s">
        <v>153</v>
      </c>
      <c r="AU786" t="s">
        <v>76</v>
      </c>
      <c r="AV786" t="s">
        <v>312</v>
      </c>
      <c r="AW786" t="s">
        <v>313</v>
      </c>
      <c r="AX786" t="s">
        <v>80</v>
      </c>
      <c r="AY786" t="s">
        <v>314</v>
      </c>
      <c r="AZ786" t="s">
        <v>315</v>
      </c>
      <c r="BA786" t="s">
        <v>1</v>
      </c>
      <c r="BB786" t="s">
        <v>71</v>
      </c>
      <c r="BD786" t="s">
        <v>1746</v>
      </c>
    </row>
    <row r="787" spans="1:56" x14ac:dyDescent="0.2">
      <c r="A787" t="s">
        <v>380</v>
      </c>
      <c r="G787" t="s">
        <v>1396</v>
      </c>
      <c r="H787" t="s">
        <v>1548</v>
      </c>
      <c r="I787" t="s">
        <v>2186</v>
      </c>
      <c r="L787" t="s">
        <v>2173</v>
      </c>
      <c r="M787" t="s">
        <v>1079</v>
      </c>
      <c r="P787" t="s">
        <v>905</v>
      </c>
      <c r="Q787" t="s">
        <v>1081</v>
      </c>
      <c r="V787">
        <v>635</v>
      </c>
      <c r="W787">
        <v>750</v>
      </c>
    </row>
    <row r="788" spans="1:56" x14ac:dyDescent="0.2">
      <c r="A788" t="s">
        <v>380</v>
      </c>
      <c r="G788" t="s">
        <v>1138</v>
      </c>
      <c r="H788" t="s">
        <v>1345</v>
      </c>
      <c r="I788" t="s">
        <v>2174</v>
      </c>
      <c r="L788" t="s">
        <v>2174</v>
      </c>
    </row>
    <row r="789" spans="1:56" x14ac:dyDescent="0.2">
      <c r="A789" t="s">
        <v>380</v>
      </c>
      <c r="G789" t="s">
        <v>1305</v>
      </c>
      <c r="H789" t="s">
        <v>1553</v>
      </c>
      <c r="I789" t="s">
        <v>1979</v>
      </c>
      <c r="J789">
        <v>50</v>
      </c>
      <c r="K789" t="s">
        <v>970</v>
      </c>
      <c r="L789" t="s">
        <v>2176</v>
      </c>
    </row>
    <row r="790" spans="1:56" x14ac:dyDescent="0.2">
      <c r="A790" t="s">
        <v>380</v>
      </c>
      <c r="G790" t="s">
        <v>1305</v>
      </c>
      <c r="H790" t="s">
        <v>1553</v>
      </c>
      <c r="I790" t="s">
        <v>2182</v>
      </c>
      <c r="J790">
        <v>50</v>
      </c>
      <c r="K790" t="s">
        <v>902</v>
      </c>
      <c r="L790" t="s">
        <v>2177</v>
      </c>
    </row>
    <row r="791" spans="1:56" x14ac:dyDescent="0.2">
      <c r="A791" t="s">
        <v>380</v>
      </c>
      <c r="G791" t="s">
        <v>1305</v>
      </c>
      <c r="H791" t="s">
        <v>1553</v>
      </c>
      <c r="I791" t="s">
        <v>2183</v>
      </c>
      <c r="J791">
        <v>50</v>
      </c>
      <c r="K791" t="s">
        <v>970</v>
      </c>
      <c r="L791" t="s">
        <v>2175</v>
      </c>
    </row>
    <row r="792" spans="1:56" x14ac:dyDescent="0.2">
      <c r="A792" t="s">
        <v>380</v>
      </c>
      <c r="G792" t="s">
        <v>1305</v>
      </c>
      <c r="H792" t="s">
        <v>1553</v>
      </c>
      <c r="I792" t="s">
        <v>2184</v>
      </c>
      <c r="J792">
        <v>10</v>
      </c>
      <c r="K792" t="s">
        <v>970</v>
      </c>
      <c r="L792" t="s">
        <v>2178</v>
      </c>
    </row>
    <row r="793" spans="1:56" x14ac:dyDescent="0.2">
      <c r="A793" t="s">
        <v>380</v>
      </c>
      <c r="G793" t="s">
        <v>1344</v>
      </c>
      <c r="H793" t="s">
        <v>1553</v>
      </c>
      <c r="J793">
        <v>0.7</v>
      </c>
      <c r="K793" t="s">
        <v>986</v>
      </c>
      <c r="L793" t="s">
        <v>2179</v>
      </c>
    </row>
    <row r="794" spans="1:56" x14ac:dyDescent="0.2">
      <c r="A794" t="s">
        <v>380</v>
      </c>
      <c r="G794" t="s">
        <v>1338</v>
      </c>
      <c r="H794" t="s">
        <v>1553</v>
      </c>
      <c r="I794" t="s">
        <v>2185</v>
      </c>
      <c r="J794">
        <v>0.1</v>
      </c>
      <c r="K794" t="s">
        <v>1100</v>
      </c>
      <c r="L794" t="s">
        <v>2180</v>
      </c>
    </row>
    <row r="795" spans="1:56" x14ac:dyDescent="0.2">
      <c r="A795" t="s">
        <v>380</v>
      </c>
      <c r="G795" t="s">
        <v>1312</v>
      </c>
      <c r="L795" t="s">
        <v>2181</v>
      </c>
    </row>
    <row r="796" spans="1:56" x14ac:dyDescent="0.2">
      <c r="A796" t="s">
        <v>381</v>
      </c>
      <c r="B796" t="str">
        <f>IF(OR($A786=$A796,ISBLANK($A796)),"",IF(ISERR(SEARCH("cell-based",E796)),IF(AND(ISERR(SEARCH("biochem",E796)),ISERR(SEARCH("protein",E796)),ISERR(SEARCH("nucleic",E796))),"",IF(ISERR(SEARCH("target",G796)),"Define a Target component","")),IF(ISERR(SEARCH("cell",G796)),"Define a Cell component",""))&amp;IF(ISERR(SEARCH("small-molecule",E796)),IF(ISBLANK(K796), "Need a Detector Role",""),"")&amp;IF(ISERR(SEARCH("fluorescence",L796)),"",IF(ISBLANK(S796), "Need Emission",IF(ISBLANK(R796), "Need Excitation","")))&amp;IF(ISERR(SEARCH("absorbance",L796)),"",IF(ISBLANK(T796), "Need Absorbance","")))</f>
        <v>Need a Detector Role</v>
      </c>
      <c r="C796" t="s">
        <v>930</v>
      </c>
      <c r="D796" s="8" t="s">
        <v>2171</v>
      </c>
      <c r="E796" t="s">
        <v>914</v>
      </c>
      <c r="F796" t="s">
        <v>880</v>
      </c>
      <c r="G796" t="s">
        <v>1396</v>
      </c>
      <c r="H796" t="s">
        <v>1548</v>
      </c>
      <c r="I796" s="8" t="s">
        <v>2171</v>
      </c>
      <c r="L796" t="s">
        <v>2172</v>
      </c>
      <c r="M796" t="s">
        <v>1079</v>
      </c>
      <c r="N796" t="s">
        <v>2179</v>
      </c>
      <c r="O796" t="s">
        <v>886</v>
      </c>
      <c r="P796" t="s">
        <v>887</v>
      </c>
      <c r="Q796" t="s">
        <v>940</v>
      </c>
      <c r="R796" t="s">
        <v>851</v>
      </c>
      <c r="S796" t="s">
        <v>975</v>
      </c>
      <c r="T796" t="s">
        <v>942</v>
      </c>
      <c r="U796" t="s">
        <v>1071</v>
      </c>
      <c r="V796">
        <v>488</v>
      </c>
      <c r="W796">
        <v>530</v>
      </c>
      <c r="Y796" t="s">
        <v>1614</v>
      </c>
      <c r="Z796" t="s">
        <v>1697</v>
      </c>
      <c r="AA796">
        <v>30</v>
      </c>
      <c r="AB796" t="s">
        <v>1348</v>
      </c>
      <c r="AC796" t="s">
        <v>2187</v>
      </c>
      <c r="AD796" t="s">
        <v>1940</v>
      </c>
      <c r="AE796" t="s">
        <v>993</v>
      </c>
      <c r="AF796" t="s">
        <v>894</v>
      </c>
      <c r="AG796" t="s">
        <v>858</v>
      </c>
      <c r="AH796">
        <v>9</v>
      </c>
      <c r="AI796">
        <v>1</v>
      </c>
      <c r="AJ796" t="s">
        <v>310</v>
      </c>
      <c r="AK796" t="s">
        <v>311</v>
      </c>
      <c r="AL796" t="s">
        <v>75</v>
      </c>
      <c r="AM796" t="s">
        <v>141</v>
      </c>
      <c r="AN796" t="s">
        <v>77</v>
      </c>
      <c r="AO796" t="s">
        <v>142</v>
      </c>
      <c r="AP796" t="s">
        <v>152</v>
      </c>
      <c r="AQ796" t="s">
        <v>143</v>
      </c>
      <c r="AR796" t="s">
        <v>203</v>
      </c>
      <c r="AS796" t="s">
        <v>204</v>
      </c>
      <c r="AT796" t="s">
        <v>153</v>
      </c>
      <c r="AU796" t="s">
        <v>76</v>
      </c>
      <c r="AV796" t="s">
        <v>312</v>
      </c>
      <c r="AW796" t="s">
        <v>313</v>
      </c>
      <c r="AX796" t="s">
        <v>80</v>
      </c>
      <c r="AY796" t="s">
        <v>314</v>
      </c>
      <c r="AZ796" t="s">
        <v>315</v>
      </c>
      <c r="BA796" t="s">
        <v>1</v>
      </c>
      <c r="BB796" t="s">
        <v>71</v>
      </c>
      <c r="BD796" t="s">
        <v>1746</v>
      </c>
    </row>
    <row r="797" spans="1:56" x14ac:dyDescent="0.2">
      <c r="A797" t="s">
        <v>381</v>
      </c>
      <c r="G797" t="s">
        <v>1396</v>
      </c>
      <c r="H797" t="s">
        <v>1548</v>
      </c>
      <c r="I797" t="s">
        <v>2186</v>
      </c>
      <c r="L797" t="s">
        <v>2173</v>
      </c>
      <c r="M797" t="s">
        <v>1079</v>
      </c>
      <c r="P797" t="s">
        <v>905</v>
      </c>
      <c r="Q797" t="s">
        <v>1081</v>
      </c>
      <c r="V797">
        <v>635</v>
      </c>
      <c r="W797">
        <v>750</v>
      </c>
    </row>
    <row r="798" spans="1:56" x14ac:dyDescent="0.2">
      <c r="A798" t="s">
        <v>381</v>
      </c>
      <c r="G798" t="s">
        <v>1138</v>
      </c>
      <c r="H798" t="s">
        <v>1345</v>
      </c>
      <c r="I798" t="s">
        <v>2174</v>
      </c>
      <c r="L798" t="s">
        <v>2174</v>
      </c>
    </row>
    <row r="799" spans="1:56" x14ac:dyDescent="0.2">
      <c r="A799" t="s">
        <v>381</v>
      </c>
      <c r="G799" t="s">
        <v>1305</v>
      </c>
      <c r="H799" t="s">
        <v>1553</v>
      </c>
      <c r="I799" t="s">
        <v>1979</v>
      </c>
      <c r="J799">
        <v>50</v>
      </c>
      <c r="K799" t="s">
        <v>970</v>
      </c>
      <c r="L799" t="s">
        <v>2176</v>
      </c>
    </row>
    <row r="800" spans="1:56" x14ac:dyDescent="0.2">
      <c r="A800" t="s">
        <v>381</v>
      </c>
      <c r="G800" t="s">
        <v>1305</v>
      </c>
      <c r="H800" t="s">
        <v>1553</v>
      </c>
      <c r="I800" t="s">
        <v>2182</v>
      </c>
      <c r="J800">
        <v>50</v>
      </c>
      <c r="K800" t="s">
        <v>902</v>
      </c>
      <c r="L800" t="s">
        <v>2177</v>
      </c>
    </row>
    <row r="801" spans="1:56" x14ac:dyDescent="0.2">
      <c r="A801" t="s">
        <v>381</v>
      </c>
      <c r="G801" t="s">
        <v>1305</v>
      </c>
      <c r="H801" t="s">
        <v>1553</v>
      </c>
      <c r="I801" t="s">
        <v>2183</v>
      </c>
      <c r="J801">
        <v>50</v>
      </c>
      <c r="K801" t="s">
        <v>970</v>
      </c>
      <c r="L801" t="s">
        <v>2175</v>
      </c>
    </row>
    <row r="802" spans="1:56" x14ac:dyDescent="0.2">
      <c r="A802" t="s">
        <v>381</v>
      </c>
      <c r="G802" t="s">
        <v>1305</v>
      </c>
      <c r="H802" t="s">
        <v>1553</v>
      </c>
      <c r="I802" t="s">
        <v>2184</v>
      </c>
      <c r="J802">
        <v>10</v>
      </c>
      <c r="K802" t="s">
        <v>970</v>
      </c>
      <c r="L802" t="s">
        <v>2178</v>
      </c>
    </row>
    <row r="803" spans="1:56" x14ac:dyDescent="0.2">
      <c r="A803" t="s">
        <v>381</v>
      </c>
      <c r="G803" t="s">
        <v>1344</v>
      </c>
      <c r="H803" t="s">
        <v>1553</v>
      </c>
      <c r="J803">
        <v>0.7</v>
      </c>
      <c r="K803" t="s">
        <v>986</v>
      </c>
      <c r="L803" t="s">
        <v>2179</v>
      </c>
    </row>
    <row r="804" spans="1:56" x14ac:dyDescent="0.2">
      <c r="A804" t="s">
        <v>381</v>
      </c>
      <c r="G804" t="s">
        <v>1338</v>
      </c>
      <c r="H804" t="s">
        <v>1553</v>
      </c>
      <c r="I804" t="s">
        <v>2185</v>
      </c>
      <c r="J804">
        <v>0.1</v>
      </c>
      <c r="K804" t="s">
        <v>1100</v>
      </c>
      <c r="L804" t="s">
        <v>2180</v>
      </c>
    </row>
    <row r="805" spans="1:56" x14ac:dyDescent="0.2">
      <c r="A805" t="s">
        <v>381</v>
      </c>
      <c r="G805" t="s">
        <v>1312</v>
      </c>
      <c r="L805" t="s">
        <v>2181</v>
      </c>
    </row>
    <row r="806" spans="1:56" x14ac:dyDescent="0.2">
      <c r="A806" t="s">
        <v>383</v>
      </c>
      <c r="B806" t="str">
        <f>IF(OR($A796=$A806,ISBLANK($A806)),"",IF(ISERR(SEARCH("cell-based",E806)),IF(AND(ISERR(SEARCH("biochem",E806)),ISERR(SEARCH("protein",E806)),ISERR(SEARCH("nucleic",E806))),"",IF(ISERR(SEARCH("target",G806)),"Define a Target component","")),IF(ISERR(SEARCH("cell",G806)),"Define a Cell component",""))&amp;IF(ISERR(SEARCH("small-molecule",E806)),IF(ISBLANK(K806), "Need a Detector Role",""),"")&amp;IF(ISERR(SEARCH("fluorescence",L806)),"",IF(ISBLANK(S806), "Need Emission",IF(ISBLANK(R806), "Need Excitation","")))&amp;IF(ISERR(SEARCH("absorbance",L806)),"",IF(ISBLANK(T806), "Need Absorbance","")))</f>
        <v>Need a Detector Role</v>
      </c>
      <c r="C806" t="s">
        <v>930</v>
      </c>
      <c r="D806" s="8" t="s">
        <v>2192</v>
      </c>
      <c r="E806" t="s">
        <v>914</v>
      </c>
      <c r="F806" t="s">
        <v>880</v>
      </c>
      <c r="G806" t="s">
        <v>1396</v>
      </c>
      <c r="H806" t="s">
        <v>1548</v>
      </c>
      <c r="I806" s="8" t="s">
        <v>2192</v>
      </c>
      <c r="L806" t="s">
        <v>2193</v>
      </c>
      <c r="M806" t="s">
        <v>1079</v>
      </c>
      <c r="N806" t="s">
        <v>2179</v>
      </c>
      <c r="O806" t="s">
        <v>886</v>
      </c>
      <c r="P806" t="s">
        <v>887</v>
      </c>
      <c r="Q806" t="s">
        <v>940</v>
      </c>
      <c r="R806" t="s">
        <v>851</v>
      </c>
      <c r="S806" t="s">
        <v>975</v>
      </c>
      <c r="T806" t="s">
        <v>853</v>
      </c>
      <c r="U806" t="s">
        <v>1071</v>
      </c>
      <c r="V806">
        <v>488</v>
      </c>
      <c r="W806">
        <v>530</v>
      </c>
      <c r="Y806" t="s">
        <v>1614</v>
      </c>
      <c r="Z806" t="s">
        <v>1697</v>
      </c>
      <c r="AA806">
        <v>30</v>
      </c>
      <c r="AB806" t="s">
        <v>1348</v>
      </c>
      <c r="AC806" t="s">
        <v>2187</v>
      </c>
      <c r="AD806" t="s">
        <v>1940</v>
      </c>
      <c r="AE806" t="s">
        <v>993</v>
      </c>
      <c r="AF806" t="s">
        <v>894</v>
      </c>
      <c r="AG806" t="s">
        <v>858</v>
      </c>
      <c r="AH806">
        <v>9</v>
      </c>
      <c r="AI806">
        <v>1</v>
      </c>
      <c r="AJ806" t="s">
        <v>310</v>
      </c>
      <c r="AK806" t="s">
        <v>311</v>
      </c>
      <c r="AL806" t="s">
        <v>75</v>
      </c>
      <c r="AM806" t="s">
        <v>141</v>
      </c>
      <c r="AN806" t="s">
        <v>77</v>
      </c>
      <c r="AO806" t="s">
        <v>142</v>
      </c>
      <c r="AP806" t="s">
        <v>152</v>
      </c>
      <c r="AQ806" t="s">
        <v>143</v>
      </c>
      <c r="AR806" t="s">
        <v>203</v>
      </c>
      <c r="AS806" t="s">
        <v>204</v>
      </c>
      <c r="AT806" t="s">
        <v>153</v>
      </c>
      <c r="AU806" t="s">
        <v>76</v>
      </c>
      <c r="AV806" t="s">
        <v>312</v>
      </c>
      <c r="AW806" t="s">
        <v>313</v>
      </c>
      <c r="AX806" t="s">
        <v>80</v>
      </c>
      <c r="AY806" t="s">
        <v>314</v>
      </c>
      <c r="AZ806" t="s">
        <v>315</v>
      </c>
      <c r="BA806" t="s">
        <v>1</v>
      </c>
      <c r="BB806" t="s">
        <v>71</v>
      </c>
      <c r="BD806" t="s">
        <v>1746</v>
      </c>
    </row>
    <row r="807" spans="1:56" x14ac:dyDescent="0.2">
      <c r="A807" t="s">
        <v>383</v>
      </c>
      <c r="G807" t="s">
        <v>1396</v>
      </c>
      <c r="H807" t="s">
        <v>1548</v>
      </c>
      <c r="I807" t="s">
        <v>2186</v>
      </c>
      <c r="L807" t="s">
        <v>2173</v>
      </c>
      <c r="M807" t="s">
        <v>1079</v>
      </c>
      <c r="P807" t="s">
        <v>905</v>
      </c>
      <c r="Q807" t="s">
        <v>1081</v>
      </c>
      <c r="V807">
        <v>635</v>
      </c>
      <c r="W807">
        <v>750</v>
      </c>
    </row>
    <row r="808" spans="1:56" x14ac:dyDescent="0.2">
      <c r="A808" t="s">
        <v>383</v>
      </c>
      <c r="G808" t="s">
        <v>1138</v>
      </c>
      <c r="H808" t="s">
        <v>1345</v>
      </c>
      <c r="I808" t="s">
        <v>2174</v>
      </c>
      <c r="L808" t="s">
        <v>2174</v>
      </c>
    </row>
    <row r="809" spans="1:56" x14ac:dyDescent="0.2">
      <c r="A809" t="s">
        <v>383</v>
      </c>
      <c r="G809" t="s">
        <v>1305</v>
      </c>
      <c r="H809" t="s">
        <v>1553</v>
      </c>
      <c r="I809" t="s">
        <v>1979</v>
      </c>
      <c r="J809">
        <v>50</v>
      </c>
      <c r="K809" t="s">
        <v>970</v>
      </c>
      <c r="L809" t="s">
        <v>2176</v>
      </c>
    </row>
    <row r="810" spans="1:56" x14ac:dyDescent="0.2">
      <c r="A810" t="s">
        <v>383</v>
      </c>
      <c r="G810" t="s">
        <v>1305</v>
      </c>
      <c r="H810" t="s">
        <v>1553</v>
      </c>
      <c r="I810" t="s">
        <v>2182</v>
      </c>
      <c r="J810">
        <v>50</v>
      </c>
      <c r="K810" t="s">
        <v>902</v>
      </c>
      <c r="L810" t="s">
        <v>2177</v>
      </c>
    </row>
    <row r="811" spans="1:56" x14ac:dyDescent="0.2">
      <c r="A811" t="s">
        <v>383</v>
      </c>
      <c r="G811" t="s">
        <v>1305</v>
      </c>
      <c r="H811" t="s">
        <v>1553</v>
      </c>
      <c r="I811" t="s">
        <v>2183</v>
      </c>
      <c r="J811">
        <v>50</v>
      </c>
      <c r="K811" t="s">
        <v>970</v>
      </c>
      <c r="L811" t="s">
        <v>2175</v>
      </c>
    </row>
    <row r="812" spans="1:56" x14ac:dyDescent="0.2">
      <c r="A812" t="s">
        <v>383</v>
      </c>
      <c r="G812" t="s">
        <v>1305</v>
      </c>
      <c r="H812" t="s">
        <v>1553</v>
      </c>
      <c r="I812" t="s">
        <v>2184</v>
      </c>
      <c r="J812">
        <v>10</v>
      </c>
      <c r="K812" t="s">
        <v>970</v>
      </c>
      <c r="L812" t="s">
        <v>2178</v>
      </c>
    </row>
    <row r="813" spans="1:56" x14ac:dyDescent="0.2">
      <c r="A813" t="s">
        <v>383</v>
      </c>
      <c r="G813" t="s">
        <v>1344</v>
      </c>
      <c r="H813" t="s">
        <v>1553</v>
      </c>
      <c r="J813">
        <v>0.7</v>
      </c>
      <c r="K813" t="s">
        <v>986</v>
      </c>
      <c r="L813" t="s">
        <v>2179</v>
      </c>
    </row>
    <row r="814" spans="1:56" x14ac:dyDescent="0.2">
      <c r="A814" t="s">
        <v>383</v>
      </c>
      <c r="G814" t="s">
        <v>1338</v>
      </c>
      <c r="H814" t="s">
        <v>1553</v>
      </c>
      <c r="I814" t="s">
        <v>2185</v>
      </c>
      <c r="J814">
        <v>0.1</v>
      </c>
      <c r="K814" t="s">
        <v>1100</v>
      </c>
      <c r="L814" t="s">
        <v>2180</v>
      </c>
    </row>
    <row r="815" spans="1:56" x14ac:dyDescent="0.2">
      <c r="A815" t="s">
        <v>383</v>
      </c>
      <c r="G815" t="s">
        <v>1312</v>
      </c>
      <c r="L815" t="s">
        <v>2181</v>
      </c>
    </row>
    <row r="816" spans="1:56" x14ac:dyDescent="0.2">
      <c r="A816" t="s">
        <v>384</v>
      </c>
      <c r="B816" t="str">
        <f>IF(OR($A806=$A816,ISBLANK($A816)),"",IF(ISERR(SEARCH("cell-based",E816)),IF(AND(ISERR(SEARCH("biochem",E816)),ISERR(SEARCH("protein",E816)),ISERR(SEARCH("nucleic",E816))),"",IF(ISERR(SEARCH("target",G816)),"Define a Target component","")),IF(ISERR(SEARCH("cell",G816)),"Define a Cell component",""))&amp;IF(ISERR(SEARCH("small-molecule",E816)),IF(ISBLANK(K816), "Need a Detector Role",""),"")&amp;IF(ISERR(SEARCH("fluorescence",L816)),"",IF(ISBLANK(S816), "Need Emission",IF(ISBLANK(R816), "Need Excitation","")))&amp;IF(ISERR(SEARCH("absorbance",L816)),"",IF(ISBLANK(T816), "Need Absorbance","")))</f>
        <v>Need a Detector Role</v>
      </c>
      <c r="C816" t="s">
        <v>930</v>
      </c>
      <c r="D816" s="8" t="s">
        <v>2194</v>
      </c>
      <c r="E816" t="s">
        <v>914</v>
      </c>
      <c r="F816" t="s">
        <v>880</v>
      </c>
      <c r="G816" t="s">
        <v>1396</v>
      </c>
      <c r="H816" t="s">
        <v>1548</v>
      </c>
      <c r="I816" s="8" t="s">
        <v>2194</v>
      </c>
      <c r="L816" t="s">
        <v>2195</v>
      </c>
      <c r="M816" t="s">
        <v>1079</v>
      </c>
      <c r="N816" t="s">
        <v>2179</v>
      </c>
      <c r="O816" t="s">
        <v>886</v>
      </c>
      <c r="P816" t="s">
        <v>887</v>
      </c>
      <c r="Q816" t="s">
        <v>940</v>
      </c>
      <c r="R816" t="s">
        <v>851</v>
      </c>
      <c r="S816" t="s">
        <v>975</v>
      </c>
      <c r="T816" t="s">
        <v>853</v>
      </c>
      <c r="U816" t="s">
        <v>1071</v>
      </c>
      <c r="V816">
        <v>488</v>
      </c>
      <c r="W816">
        <v>530</v>
      </c>
      <c r="Y816" t="s">
        <v>1614</v>
      </c>
      <c r="Z816" t="s">
        <v>1697</v>
      </c>
      <c r="AA816">
        <v>30</v>
      </c>
      <c r="AB816" t="s">
        <v>1348</v>
      </c>
      <c r="AC816" t="s">
        <v>2187</v>
      </c>
      <c r="AD816" t="s">
        <v>1940</v>
      </c>
      <c r="AE816" t="s">
        <v>993</v>
      </c>
      <c r="AF816" t="s">
        <v>894</v>
      </c>
      <c r="AG816" t="s">
        <v>858</v>
      </c>
      <c r="AH816">
        <v>9</v>
      </c>
      <c r="AI816">
        <v>1</v>
      </c>
      <c r="AJ816" t="s">
        <v>310</v>
      </c>
      <c r="AK816" t="s">
        <v>311</v>
      </c>
      <c r="AL816" t="s">
        <v>75</v>
      </c>
      <c r="AM816" t="s">
        <v>141</v>
      </c>
      <c r="AN816" t="s">
        <v>77</v>
      </c>
      <c r="AO816" t="s">
        <v>142</v>
      </c>
      <c r="AP816" t="s">
        <v>152</v>
      </c>
      <c r="AQ816" t="s">
        <v>143</v>
      </c>
      <c r="AR816" t="s">
        <v>203</v>
      </c>
      <c r="AS816" t="s">
        <v>204</v>
      </c>
      <c r="AT816" t="s">
        <v>153</v>
      </c>
      <c r="AU816" t="s">
        <v>76</v>
      </c>
      <c r="AV816" t="s">
        <v>312</v>
      </c>
      <c r="AW816" t="s">
        <v>313</v>
      </c>
      <c r="AX816" t="s">
        <v>80</v>
      </c>
      <c r="AY816" t="s">
        <v>314</v>
      </c>
      <c r="AZ816" t="s">
        <v>315</v>
      </c>
      <c r="BA816" t="s">
        <v>1</v>
      </c>
      <c r="BB816" t="s">
        <v>71</v>
      </c>
      <c r="BD816" t="s">
        <v>1746</v>
      </c>
    </row>
    <row r="817" spans="1:56" x14ac:dyDescent="0.2">
      <c r="A817" t="s">
        <v>384</v>
      </c>
      <c r="G817" t="s">
        <v>1396</v>
      </c>
      <c r="H817" t="s">
        <v>1548</v>
      </c>
      <c r="I817" t="s">
        <v>2186</v>
      </c>
      <c r="L817" t="s">
        <v>2173</v>
      </c>
      <c r="M817" t="s">
        <v>1079</v>
      </c>
      <c r="P817" t="s">
        <v>905</v>
      </c>
      <c r="Q817" t="s">
        <v>1081</v>
      </c>
      <c r="V817">
        <v>635</v>
      </c>
      <c r="W817">
        <v>750</v>
      </c>
    </row>
    <row r="818" spans="1:56" x14ac:dyDescent="0.2">
      <c r="A818" t="s">
        <v>384</v>
      </c>
      <c r="G818" t="s">
        <v>1138</v>
      </c>
      <c r="H818" t="s">
        <v>1345</v>
      </c>
      <c r="I818" t="s">
        <v>2174</v>
      </c>
      <c r="L818" t="s">
        <v>2174</v>
      </c>
    </row>
    <row r="819" spans="1:56" x14ac:dyDescent="0.2">
      <c r="A819" t="s">
        <v>384</v>
      </c>
      <c r="G819" t="s">
        <v>1305</v>
      </c>
      <c r="H819" t="s">
        <v>1553</v>
      </c>
      <c r="I819" t="s">
        <v>1979</v>
      </c>
      <c r="J819">
        <v>50</v>
      </c>
      <c r="K819" t="s">
        <v>970</v>
      </c>
      <c r="L819" t="s">
        <v>2176</v>
      </c>
    </row>
    <row r="820" spans="1:56" x14ac:dyDescent="0.2">
      <c r="A820" t="s">
        <v>384</v>
      </c>
      <c r="G820" t="s">
        <v>1305</v>
      </c>
      <c r="H820" t="s">
        <v>1553</v>
      </c>
      <c r="I820" t="s">
        <v>2182</v>
      </c>
      <c r="J820">
        <v>50</v>
      </c>
      <c r="K820" t="s">
        <v>902</v>
      </c>
      <c r="L820" t="s">
        <v>2177</v>
      </c>
    </row>
    <row r="821" spans="1:56" x14ac:dyDescent="0.2">
      <c r="A821" t="s">
        <v>384</v>
      </c>
      <c r="G821" t="s">
        <v>1305</v>
      </c>
      <c r="H821" t="s">
        <v>1553</v>
      </c>
      <c r="I821" t="s">
        <v>2183</v>
      </c>
      <c r="J821">
        <v>50</v>
      </c>
      <c r="K821" t="s">
        <v>970</v>
      </c>
      <c r="L821" t="s">
        <v>2175</v>
      </c>
    </row>
    <row r="822" spans="1:56" x14ac:dyDescent="0.2">
      <c r="A822" t="s">
        <v>384</v>
      </c>
      <c r="G822" t="s">
        <v>1305</v>
      </c>
      <c r="H822" t="s">
        <v>1553</v>
      </c>
      <c r="I822" t="s">
        <v>2184</v>
      </c>
      <c r="J822">
        <v>10</v>
      </c>
      <c r="K822" t="s">
        <v>970</v>
      </c>
      <c r="L822" t="s">
        <v>2178</v>
      </c>
    </row>
    <row r="823" spans="1:56" x14ac:dyDescent="0.2">
      <c r="A823" t="s">
        <v>384</v>
      </c>
      <c r="G823" t="s">
        <v>1344</v>
      </c>
      <c r="H823" t="s">
        <v>1553</v>
      </c>
      <c r="J823">
        <v>0.7</v>
      </c>
      <c r="K823" t="s">
        <v>986</v>
      </c>
      <c r="L823" t="s">
        <v>2179</v>
      </c>
    </row>
    <row r="824" spans="1:56" x14ac:dyDescent="0.2">
      <c r="A824" t="s">
        <v>384</v>
      </c>
      <c r="G824" t="s">
        <v>1338</v>
      </c>
      <c r="H824" t="s">
        <v>1553</v>
      </c>
      <c r="I824" t="s">
        <v>2185</v>
      </c>
      <c r="J824">
        <v>0.1</v>
      </c>
      <c r="K824" t="s">
        <v>1100</v>
      </c>
      <c r="L824" t="s">
        <v>2180</v>
      </c>
    </row>
    <row r="825" spans="1:56" x14ac:dyDescent="0.2">
      <c r="A825" t="s">
        <v>384</v>
      </c>
      <c r="G825" t="s">
        <v>1312</v>
      </c>
      <c r="L825" t="s">
        <v>2181</v>
      </c>
    </row>
    <row r="826" spans="1:56" x14ac:dyDescent="0.2">
      <c r="A826" t="s">
        <v>451</v>
      </c>
      <c r="B826" t="str">
        <f>IF(OR($A816=$A826,ISBLANK($A826)),"",IF(ISERR(SEARCH("cell-based",E826)),IF(AND(ISERR(SEARCH("biochem",E826)),ISERR(SEARCH("protein",E826)),ISERR(SEARCH("nucleic",E826))),"",IF(ISERR(SEARCH("target",G826)),"Define a Target component","")),IF(ISERR(SEARCH("cell",G826)),"Define a Cell component",""))&amp;IF(ISERR(SEARCH("small-molecule",E826)),IF(ISBLANK(K826), "Need a Detector Role",""),"")&amp;IF(ISERR(SEARCH("fluorescence",L826)),"",IF(ISBLANK(S826), "Need Emission",IF(ISBLANK(R826), "Need Excitation","")))&amp;IF(ISERR(SEARCH("absorbance",L826)),"",IF(ISBLANK(T826), "Need Absorbance","")))</f>
        <v>Need a Detector Role</v>
      </c>
      <c r="C826" t="s">
        <v>930</v>
      </c>
      <c r="D826" s="8" t="s">
        <v>2171</v>
      </c>
      <c r="E826" t="s">
        <v>914</v>
      </c>
      <c r="F826" t="s">
        <v>880</v>
      </c>
      <c r="G826" t="s">
        <v>1396</v>
      </c>
      <c r="H826" t="s">
        <v>1548</v>
      </c>
      <c r="I826" s="8" t="s">
        <v>2171</v>
      </c>
      <c r="L826" t="s">
        <v>2172</v>
      </c>
      <c r="M826" t="s">
        <v>1079</v>
      </c>
      <c r="N826" t="s">
        <v>2179</v>
      </c>
      <c r="O826" t="s">
        <v>886</v>
      </c>
      <c r="P826" t="s">
        <v>887</v>
      </c>
      <c r="Q826" t="s">
        <v>940</v>
      </c>
      <c r="R826" t="s">
        <v>851</v>
      </c>
      <c r="S826" t="s">
        <v>975</v>
      </c>
      <c r="T826" t="s">
        <v>942</v>
      </c>
      <c r="U826" t="s">
        <v>1071</v>
      </c>
      <c r="V826">
        <v>488</v>
      </c>
      <c r="W826">
        <v>530</v>
      </c>
      <c r="Y826" t="s">
        <v>1614</v>
      </c>
      <c r="Z826" t="s">
        <v>1697</v>
      </c>
      <c r="AA826">
        <v>30</v>
      </c>
      <c r="AB826" t="s">
        <v>1348</v>
      </c>
      <c r="AC826" t="s">
        <v>2187</v>
      </c>
      <c r="AD826" t="s">
        <v>1940</v>
      </c>
      <c r="AE826" t="s">
        <v>993</v>
      </c>
      <c r="AF826" t="s">
        <v>894</v>
      </c>
      <c r="AG826" t="s">
        <v>877</v>
      </c>
      <c r="AH826">
        <v>9</v>
      </c>
      <c r="AI826">
        <v>1</v>
      </c>
      <c r="AJ826" t="s">
        <v>310</v>
      </c>
      <c r="AK826" t="s">
        <v>311</v>
      </c>
      <c r="AL826" t="s">
        <v>75</v>
      </c>
      <c r="AM826" t="s">
        <v>141</v>
      </c>
      <c r="AN826" t="s">
        <v>77</v>
      </c>
      <c r="AO826" t="s">
        <v>142</v>
      </c>
      <c r="AP826" t="s">
        <v>152</v>
      </c>
      <c r="AQ826" t="s">
        <v>143</v>
      </c>
      <c r="AR826" t="s">
        <v>203</v>
      </c>
      <c r="AS826" t="s">
        <v>204</v>
      </c>
      <c r="AT826" t="s">
        <v>153</v>
      </c>
      <c r="AU826" t="s">
        <v>76</v>
      </c>
      <c r="AV826" t="s">
        <v>312</v>
      </c>
      <c r="AW826" t="s">
        <v>313</v>
      </c>
      <c r="AX826" t="s">
        <v>80</v>
      </c>
      <c r="AY826" t="s">
        <v>314</v>
      </c>
      <c r="AZ826" t="s">
        <v>315</v>
      </c>
      <c r="BA826" t="s">
        <v>1</v>
      </c>
      <c r="BB826" t="s">
        <v>71</v>
      </c>
      <c r="BD826" t="s">
        <v>1746</v>
      </c>
    </row>
    <row r="827" spans="1:56" x14ac:dyDescent="0.2">
      <c r="A827" t="s">
        <v>451</v>
      </c>
      <c r="G827" t="s">
        <v>1396</v>
      </c>
      <c r="H827" t="s">
        <v>1548</v>
      </c>
      <c r="I827" t="s">
        <v>2186</v>
      </c>
      <c r="L827" t="s">
        <v>2173</v>
      </c>
      <c r="M827" t="s">
        <v>1079</v>
      </c>
      <c r="P827" t="s">
        <v>905</v>
      </c>
      <c r="Q827" t="s">
        <v>1081</v>
      </c>
      <c r="V827">
        <v>635</v>
      </c>
      <c r="W827">
        <v>750</v>
      </c>
    </row>
    <row r="828" spans="1:56" x14ac:dyDescent="0.2">
      <c r="A828" t="s">
        <v>451</v>
      </c>
      <c r="G828" t="s">
        <v>1138</v>
      </c>
      <c r="H828" t="s">
        <v>1345</v>
      </c>
      <c r="I828" t="s">
        <v>2174</v>
      </c>
      <c r="L828" t="s">
        <v>2174</v>
      </c>
    </row>
    <row r="829" spans="1:56" x14ac:dyDescent="0.2">
      <c r="A829" t="s">
        <v>451</v>
      </c>
      <c r="G829" t="s">
        <v>1305</v>
      </c>
      <c r="H829" t="s">
        <v>1553</v>
      </c>
      <c r="I829" t="s">
        <v>1979</v>
      </c>
      <c r="J829">
        <v>50</v>
      </c>
      <c r="K829" t="s">
        <v>970</v>
      </c>
      <c r="L829" t="s">
        <v>2176</v>
      </c>
    </row>
    <row r="830" spans="1:56" x14ac:dyDescent="0.2">
      <c r="A830" t="s">
        <v>451</v>
      </c>
      <c r="G830" t="s">
        <v>1305</v>
      </c>
      <c r="H830" t="s">
        <v>1553</v>
      </c>
      <c r="I830" t="s">
        <v>2182</v>
      </c>
      <c r="J830">
        <v>50</v>
      </c>
      <c r="K830" t="s">
        <v>902</v>
      </c>
      <c r="L830" t="s">
        <v>2177</v>
      </c>
    </row>
    <row r="831" spans="1:56" x14ac:dyDescent="0.2">
      <c r="A831" t="s">
        <v>451</v>
      </c>
      <c r="G831" t="s">
        <v>1305</v>
      </c>
      <c r="H831" t="s">
        <v>1553</v>
      </c>
      <c r="I831" t="s">
        <v>2183</v>
      </c>
      <c r="J831">
        <v>50</v>
      </c>
      <c r="K831" t="s">
        <v>970</v>
      </c>
      <c r="L831" t="s">
        <v>2175</v>
      </c>
    </row>
    <row r="832" spans="1:56" x14ac:dyDescent="0.2">
      <c r="A832" t="s">
        <v>451</v>
      </c>
      <c r="G832" t="s">
        <v>1305</v>
      </c>
      <c r="H832" t="s">
        <v>1553</v>
      </c>
      <c r="I832" t="s">
        <v>2184</v>
      </c>
      <c r="J832">
        <v>10</v>
      </c>
      <c r="K832" t="s">
        <v>970</v>
      </c>
      <c r="L832" t="s">
        <v>2178</v>
      </c>
    </row>
    <row r="833" spans="1:56" x14ac:dyDescent="0.2">
      <c r="A833" t="s">
        <v>451</v>
      </c>
      <c r="G833" t="s">
        <v>1344</v>
      </c>
      <c r="H833" t="s">
        <v>1553</v>
      </c>
      <c r="J833">
        <v>0.7</v>
      </c>
      <c r="K833" t="s">
        <v>986</v>
      </c>
      <c r="L833" t="s">
        <v>2179</v>
      </c>
    </row>
    <row r="834" spans="1:56" x14ac:dyDescent="0.2">
      <c r="A834" t="s">
        <v>451</v>
      </c>
      <c r="G834" t="s">
        <v>1338</v>
      </c>
      <c r="H834" t="s">
        <v>1553</v>
      </c>
      <c r="I834" t="s">
        <v>2185</v>
      </c>
      <c r="J834">
        <v>0.1</v>
      </c>
      <c r="K834" t="s">
        <v>1100</v>
      </c>
      <c r="L834" t="s">
        <v>2180</v>
      </c>
    </row>
    <row r="835" spans="1:56" x14ac:dyDescent="0.2">
      <c r="A835" t="s">
        <v>451</v>
      </c>
      <c r="G835" t="s">
        <v>1312</v>
      </c>
      <c r="L835" t="s">
        <v>2181</v>
      </c>
    </row>
    <row r="836" spans="1:56" x14ac:dyDescent="0.2">
      <c r="A836" t="s">
        <v>452</v>
      </c>
      <c r="B836" t="str">
        <f>IF(OR($A826=$A836,ISBLANK($A836)),"",IF(ISERR(SEARCH("cell-based",E836)),IF(AND(ISERR(SEARCH("biochem",E836)),ISERR(SEARCH("protein",E836)),ISERR(SEARCH("nucleic",E836))),"",IF(ISERR(SEARCH("target",G836)),"Define a Target component","")),IF(ISERR(SEARCH("cell",G836)),"Define a Cell component",""))&amp;IF(ISERR(SEARCH("small-molecule",E836)),IF(ISBLANK(K836), "Need a Detector Role",""),"")&amp;IF(ISERR(SEARCH("fluorescence",L836)),"",IF(ISBLANK(S836), "Need Emission",IF(ISBLANK(R836), "Need Excitation","")))&amp;IF(ISERR(SEARCH("absorbance",L836)),"",IF(ISBLANK(T836), "Need Absorbance","")))</f>
        <v>Need a Detector Role</v>
      </c>
      <c r="C836" t="s">
        <v>930</v>
      </c>
      <c r="D836" s="8" t="s">
        <v>2190</v>
      </c>
      <c r="E836" t="s">
        <v>914</v>
      </c>
      <c r="F836" t="s">
        <v>880</v>
      </c>
      <c r="G836" t="s">
        <v>1396</v>
      </c>
      <c r="H836" t="s">
        <v>1548</v>
      </c>
      <c r="I836" s="8" t="s">
        <v>2190</v>
      </c>
      <c r="L836" t="s">
        <v>2191</v>
      </c>
      <c r="M836" t="s">
        <v>1079</v>
      </c>
      <c r="N836" t="s">
        <v>2179</v>
      </c>
      <c r="O836" t="s">
        <v>886</v>
      </c>
      <c r="P836" t="s">
        <v>887</v>
      </c>
      <c r="Q836" t="s">
        <v>940</v>
      </c>
      <c r="R836" t="s">
        <v>851</v>
      </c>
      <c r="S836" t="s">
        <v>975</v>
      </c>
      <c r="T836" t="s">
        <v>853</v>
      </c>
      <c r="U836" t="s">
        <v>1071</v>
      </c>
      <c r="V836">
        <v>488</v>
      </c>
      <c r="W836">
        <v>530</v>
      </c>
      <c r="Y836" t="s">
        <v>1614</v>
      </c>
      <c r="Z836" t="s">
        <v>1697</v>
      </c>
      <c r="AA836">
        <v>30</v>
      </c>
      <c r="AB836" t="s">
        <v>1348</v>
      </c>
      <c r="AC836" t="s">
        <v>2187</v>
      </c>
      <c r="AD836" t="s">
        <v>1940</v>
      </c>
      <c r="AE836" t="s">
        <v>993</v>
      </c>
      <c r="AF836" t="s">
        <v>894</v>
      </c>
      <c r="AG836" t="s">
        <v>877</v>
      </c>
      <c r="AH836">
        <v>9</v>
      </c>
      <c r="AI836">
        <v>1</v>
      </c>
      <c r="AJ836" t="s">
        <v>310</v>
      </c>
      <c r="AK836" t="s">
        <v>311</v>
      </c>
      <c r="AL836" t="s">
        <v>75</v>
      </c>
      <c r="AM836" t="s">
        <v>141</v>
      </c>
      <c r="AN836" t="s">
        <v>77</v>
      </c>
      <c r="AO836" t="s">
        <v>142</v>
      </c>
      <c r="AP836" t="s">
        <v>152</v>
      </c>
      <c r="AQ836" t="s">
        <v>143</v>
      </c>
      <c r="AR836" t="s">
        <v>203</v>
      </c>
      <c r="AS836" t="s">
        <v>204</v>
      </c>
      <c r="AT836" t="s">
        <v>153</v>
      </c>
      <c r="AU836" t="s">
        <v>76</v>
      </c>
      <c r="AV836" t="s">
        <v>312</v>
      </c>
      <c r="AW836" t="s">
        <v>313</v>
      </c>
      <c r="AX836" t="s">
        <v>80</v>
      </c>
      <c r="AY836" t="s">
        <v>314</v>
      </c>
      <c r="AZ836" t="s">
        <v>315</v>
      </c>
      <c r="BA836" t="s">
        <v>1</v>
      </c>
      <c r="BB836" t="s">
        <v>71</v>
      </c>
      <c r="BD836" t="s">
        <v>1746</v>
      </c>
    </row>
    <row r="837" spans="1:56" x14ac:dyDescent="0.2">
      <c r="A837" t="s">
        <v>452</v>
      </c>
      <c r="G837" t="s">
        <v>1396</v>
      </c>
      <c r="H837" t="s">
        <v>1548</v>
      </c>
      <c r="I837" t="s">
        <v>2186</v>
      </c>
      <c r="L837" t="s">
        <v>2173</v>
      </c>
      <c r="M837" t="s">
        <v>1079</v>
      </c>
      <c r="P837" t="s">
        <v>905</v>
      </c>
      <c r="Q837" t="s">
        <v>1081</v>
      </c>
      <c r="V837">
        <v>635</v>
      </c>
      <c r="W837">
        <v>750</v>
      </c>
    </row>
    <row r="838" spans="1:56" x14ac:dyDescent="0.2">
      <c r="A838" t="s">
        <v>452</v>
      </c>
      <c r="G838" t="s">
        <v>1138</v>
      </c>
      <c r="H838" t="s">
        <v>1345</v>
      </c>
      <c r="I838" t="s">
        <v>2174</v>
      </c>
      <c r="L838" t="s">
        <v>2174</v>
      </c>
    </row>
    <row r="839" spans="1:56" x14ac:dyDescent="0.2">
      <c r="A839" t="s">
        <v>452</v>
      </c>
      <c r="G839" t="s">
        <v>1305</v>
      </c>
      <c r="H839" t="s">
        <v>1553</v>
      </c>
      <c r="I839" t="s">
        <v>1979</v>
      </c>
      <c r="J839">
        <v>50</v>
      </c>
      <c r="K839" t="s">
        <v>970</v>
      </c>
      <c r="L839" t="s">
        <v>2176</v>
      </c>
    </row>
    <row r="840" spans="1:56" x14ac:dyDescent="0.2">
      <c r="A840" t="s">
        <v>452</v>
      </c>
      <c r="G840" t="s">
        <v>1305</v>
      </c>
      <c r="H840" t="s">
        <v>1553</v>
      </c>
      <c r="I840" t="s">
        <v>2182</v>
      </c>
      <c r="J840">
        <v>50</v>
      </c>
      <c r="K840" t="s">
        <v>902</v>
      </c>
      <c r="L840" t="s">
        <v>2177</v>
      </c>
    </row>
    <row r="841" spans="1:56" x14ac:dyDescent="0.2">
      <c r="A841" t="s">
        <v>452</v>
      </c>
      <c r="G841" t="s">
        <v>1305</v>
      </c>
      <c r="H841" t="s">
        <v>1553</v>
      </c>
      <c r="I841" t="s">
        <v>2183</v>
      </c>
      <c r="J841">
        <v>50</v>
      </c>
      <c r="K841" t="s">
        <v>970</v>
      </c>
      <c r="L841" t="s">
        <v>2175</v>
      </c>
    </row>
    <row r="842" spans="1:56" x14ac:dyDescent="0.2">
      <c r="A842" t="s">
        <v>452</v>
      </c>
      <c r="G842" t="s">
        <v>1305</v>
      </c>
      <c r="H842" t="s">
        <v>1553</v>
      </c>
      <c r="I842" t="s">
        <v>2184</v>
      </c>
      <c r="J842">
        <v>10</v>
      </c>
      <c r="K842" t="s">
        <v>970</v>
      </c>
      <c r="L842" t="s">
        <v>2178</v>
      </c>
    </row>
    <row r="843" spans="1:56" x14ac:dyDescent="0.2">
      <c r="A843" t="s">
        <v>452</v>
      </c>
      <c r="G843" t="s">
        <v>1344</v>
      </c>
      <c r="H843" t="s">
        <v>1553</v>
      </c>
      <c r="J843">
        <v>0.7</v>
      </c>
      <c r="K843" t="s">
        <v>986</v>
      </c>
      <c r="L843" t="s">
        <v>2179</v>
      </c>
    </row>
    <row r="844" spans="1:56" x14ac:dyDescent="0.2">
      <c r="A844" t="s">
        <v>452</v>
      </c>
      <c r="G844" t="s">
        <v>1338</v>
      </c>
      <c r="H844" t="s">
        <v>1553</v>
      </c>
      <c r="I844" t="s">
        <v>2185</v>
      </c>
      <c r="J844">
        <v>0.1</v>
      </c>
      <c r="K844" t="s">
        <v>1100</v>
      </c>
      <c r="L844" t="s">
        <v>2180</v>
      </c>
    </row>
    <row r="845" spans="1:56" x14ac:dyDescent="0.2">
      <c r="A845" t="s">
        <v>452</v>
      </c>
      <c r="G845" t="s">
        <v>1312</v>
      </c>
      <c r="L845" t="s">
        <v>2181</v>
      </c>
    </row>
    <row r="846" spans="1:56" x14ac:dyDescent="0.2">
      <c r="A846" t="s">
        <v>453</v>
      </c>
      <c r="B846" t="str">
        <f>IF(OR($A836=$A846,ISBLANK($A846)),"",IF(ISERR(SEARCH("cell-based",E846)),IF(AND(ISERR(SEARCH("biochem",E846)),ISERR(SEARCH("protein",E846)),ISERR(SEARCH("nucleic",E846))),"",IF(ISERR(SEARCH("target",G846)),"Define a Target component","")),IF(ISERR(SEARCH("cell",G846)),"Define a Cell component",""))&amp;IF(ISERR(SEARCH("small-molecule",E846)),IF(ISBLANK(K846), "Need a Detector Role",""),"")&amp;IF(ISERR(SEARCH("fluorescence",L846)),"",IF(ISBLANK(S846), "Need Emission",IF(ISBLANK(R846), "Need Excitation","")))&amp;IF(ISERR(SEARCH("absorbance",L846)),"",IF(ISBLANK(T846), "Need Absorbance","")))</f>
        <v>Need a Detector Role</v>
      </c>
      <c r="C846" t="s">
        <v>930</v>
      </c>
      <c r="D846" s="8" t="s">
        <v>2194</v>
      </c>
      <c r="E846" t="s">
        <v>914</v>
      </c>
      <c r="F846" t="s">
        <v>880</v>
      </c>
      <c r="G846" t="s">
        <v>1396</v>
      </c>
      <c r="H846" t="s">
        <v>1548</v>
      </c>
      <c r="I846" s="8" t="s">
        <v>2194</v>
      </c>
      <c r="L846" t="s">
        <v>2195</v>
      </c>
      <c r="M846" t="s">
        <v>1079</v>
      </c>
      <c r="N846" t="s">
        <v>2179</v>
      </c>
      <c r="O846" t="s">
        <v>886</v>
      </c>
      <c r="P846" t="s">
        <v>887</v>
      </c>
      <c r="Q846" t="s">
        <v>940</v>
      </c>
      <c r="R846" t="s">
        <v>851</v>
      </c>
      <c r="S846" t="s">
        <v>975</v>
      </c>
      <c r="T846" t="s">
        <v>853</v>
      </c>
      <c r="U846" t="s">
        <v>1071</v>
      </c>
      <c r="V846">
        <v>488</v>
      </c>
      <c r="W846">
        <v>530</v>
      </c>
      <c r="Y846" t="s">
        <v>1614</v>
      </c>
      <c r="Z846" t="s">
        <v>1697</v>
      </c>
      <c r="AA846">
        <v>30</v>
      </c>
      <c r="AB846" t="s">
        <v>1348</v>
      </c>
      <c r="AC846" t="s">
        <v>2187</v>
      </c>
      <c r="AD846" t="s">
        <v>1940</v>
      </c>
      <c r="AE846" t="s">
        <v>993</v>
      </c>
      <c r="AF846" t="s">
        <v>894</v>
      </c>
      <c r="AG846" t="s">
        <v>877</v>
      </c>
      <c r="AH846">
        <v>9</v>
      </c>
      <c r="AI846">
        <v>1</v>
      </c>
      <c r="AJ846" t="s">
        <v>310</v>
      </c>
      <c r="AK846" t="s">
        <v>311</v>
      </c>
      <c r="AL846" t="s">
        <v>75</v>
      </c>
      <c r="AM846" t="s">
        <v>141</v>
      </c>
      <c r="AN846" t="s">
        <v>77</v>
      </c>
      <c r="AO846" t="s">
        <v>142</v>
      </c>
      <c r="AP846" t="s">
        <v>152</v>
      </c>
      <c r="AQ846" t="s">
        <v>143</v>
      </c>
      <c r="AR846" t="s">
        <v>203</v>
      </c>
      <c r="AS846" t="s">
        <v>204</v>
      </c>
      <c r="AT846" t="s">
        <v>153</v>
      </c>
      <c r="AU846" t="s">
        <v>76</v>
      </c>
      <c r="AV846" t="s">
        <v>312</v>
      </c>
      <c r="AW846" t="s">
        <v>313</v>
      </c>
      <c r="AX846" t="s">
        <v>80</v>
      </c>
      <c r="AY846" t="s">
        <v>314</v>
      </c>
      <c r="AZ846" t="s">
        <v>315</v>
      </c>
      <c r="BA846" t="s">
        <v>1</v>
      </c>
      <c r="BB846" t="s">
        <v>71</v>
      </c>
      <c r="BD846" t="s">
        <v>1746</v>
      </c>
    </row>
    <row r="847" spans="1:56" x14ac:dyDescent="0.2">
      <c r="A847" t="s">
        <v>453</v>
      </c>
      <c r="G847" t="s">
        <v>1396</v>
      </c>
      <c r="H847" t="s">
        <v>1548</v>
      </c>
      <c r="I847" t="s">
        <v>2186</v>
      </c>
      <c r="L847" t="s">
        <v>2173</v>
      </c>
      <c r="M847" t="s">
        <v>1079</v>
      </c>
      <c r="P847" t="s">
        <v>905</v>
      </c>
      <c r="Q847" t="s">
        <v>1081</v>
      </c>
      <c r="V847">
        <v>635</v>
      </c>
      <c r="W847">
        <v>750</v>
      </c>
    </row>
    <row r="848" spans="1:56" x14ac:dyDescent="0.2">
      <c r="A848" t="s">
        <v>453</v>
      </c>
      <c r="G848" t="s">
        <v>1138</v>
      </c>
      <c r="H848" t="s">
        <v>1345</v>
      </c>
      <c r="I848" t="s">
        <v>2174</v>
      </c>
      <c r="L848" t="s">
        <v>2174</v>
      </c>
    </row>
    <row r="849" spans="1:56" x14ac:dyDescent="0.2">
      <c r="A849" t="s">
        <v>453</v>
      </c>
      <c r="G849" t="s">
        <v>1305</v>
      </c>
      <c r="H849" t="s">
        <v>1553</v>
      </c>
      <c r="I849" t="s">
        <v>1979</v>
      </c>
      <c r="J849">
        <v>50</v>
      </c>
      <c r="K849" t="s">
        <v>970</v>
      </c>
      <c r="L849" t="s">
        <v>2176</v>
      </c>
    </row>
    <row r="850" spans="1:56" x14ac:dyDescent="0.2">
      <c r="A850" t="s">
        <v>453</v>
      </c>
      <c r="G850" t="s">
        <v>1305</v>
      </c>
      <c r="H850" t="s">
        <v>1553</v>
      </c>
      <c r="I850" t="s">
        <v>2182</v>
      </c>
      <c r="J850">
        <v>50</v>
      </c>
      <c r="K850" t="s">
        <v>902</v>
      </c>
      <c r="L850" t="s">
        <v>2177</v>
      </c>
    </row>
    <row r="851" spans="1:56" x14ac:dyDescent="0.2">
      <c r="A851" t="s">
        <v>453</v>
      </c>
      <c r="G851" t="s">
        <v>1305</v>
      </c>
      <c r="H851" t="s">
        <v>1553</v>
      </c>
      <c r="I851" t="s">
        <v>2183</v>
      </c>
      <c r="J851">
        <v>50</v>
      </c>
      <c r="K851" t="s">
        <v>970</v>
      </c>
      <c r="L851" t="s">
        <v>2175</v>
      </c>
    </row>
    <row r="852" spans="1:56" x14ac:dyDescent="0.2">
      <c r="A852" t="s">
        <v>453</v>
      </c>
      <c r="G852" t="s">
        <v>1305</v>
      </c>
      <c r="H852" t="s">
        <v>1553</v>
      </c>
      <c r="I852" t="s">
        <v>2184</v>
      </c>
      <c r="J852">
        <v>10</v>
      </c>
      <c r="K852" t="s">
        <v>970</v>
      </c>
      <c r="L852" t="s">
        <v>2178</v>
      </c>
    </row>
    <row r="853" spans="1:56" x14ac:dyDescent="0.2">
      <c r="A853" t="s">
        <v>453</v>
      </c>
      <c r="G853" t="s">
        <v>1344</v>
      </c>
      <c r="H853" t="s">
        <v>1553</v>
      </c>
      <c r="J853">
        <v>0.7</v>
      </c>
      <c r="K853" t="s">
        <v>986</v>
      </c>
      <c r="L853" t="s">
        <v>2179</v>
      </c>
    </row>
    <row r="854" spans="1:56" x14ac:dyDescent="0.2">
      <c r="A854" t="s">
        <v>453</v>
      </c>
      <c r="G854" t="s">
        <v>1338</v>
      </c>
      <c r="H854" t="s">
        <v>1553</v>
      </c>
      <c r="I854" t="s">
        <v>2185</v>
      </c>
      <c r="J854">
        <v>0.1</v>
      </c>
      <c r="K854" t="s">
        <v>1100</v>
      </c>
      <c r="L854" t="s">
        <v>2180</v>
      </c>
    </row>
    <row r="855" spans="1:56" x14ac:dyDescent="0.2">
      <c r="A855" t="s">
        <v>453</v>
      </c>
      <c r="G855" t="s">
        <v>1312</v>
      </c>
      <c r="L855" t="s">
        <v>2181</v>
      </c>
    </row>
    <row r="856" spans="1:56" x14ac:dyDescent="0.2">
      <c r="A856" t="s">
        <v>454</v>
      </c>
      <c r="B856" t="str">
        <f>IF(OR($A846=$A856,ISBLANK($A856)),"",IF(ISERR(SEARCH("cell-based",E856)),IF(AND(ISERR(SEARCH("biochem",E856)),ISERR(SEARCH("protein",E856)),ISERR(SEARCH("nucleic",E856))),"",IF(ISERR(SEARCH("target",G856)),"Define a Target component","")),IF(ISERR(SEARCH("cell",G856)),"Define a Cell component",""))&amp;IF(ISERR(SEARCH("small-molecule",E856)),IF(ISBLANK(K856), "Need a Detector Role",""),"")&amp;IF(ISERR(SEARCH("fluorescence",L856)),"",IF(ISBLANK(S856), "Need Emission",IF(ISBLANK(R856), "Need Excitation","")))&amp;IF(ISERR(SEARCH("absorbance",L856)),"",IF(ISBLANK(T856), "Need Absorbance","")))</f>
        <v>Need a Detector Role</v>
      </c>
      <c r="C856" t="s">
        <v>930</v>
      </c>
      <c r="D856" s="8" t="s">
        <v>2188</v>
      </c>
      <c r="E856" t="s">
        <v>914</v>
      </c>
      <c r="F856" t="s">
        <v>880</v>
      </c>
      <c r="G856" t="s">
        <v>1396</v>
      </c>
      <c r="H856" t="s">
        <v>1548</v>
      </c>
      <c r="I856" s="8" t="s">
        <v>2188</v>
      </c>
      <c r="L856" t="s">
        <v>2189</v>
      </c>
      <c r="M856" t="s">
        <v>1079</v>
      </c>
      <c r="N856" t="s">
        <v>2179</v>
      </c>
      <c r="O856" t="s">
        <v>886</v>
      </c>
      <c r="P856" t="s">
        <v>887</v>
      </c>
      <c r="Q856" t="s">
        <v>940</v>
      </c>
      <c r="R856" t="s">
        <v>851</v>
      </c>
      <c r="S856" t="s">
        <v>975</v>
      </c>
      <c r="T856" t="s">
        <v>853</v>
      </c>
      <c r="U856" t="s">
        <v>1071</v>
      </c>
      <c r="V856">
        <v>488</v>
      </c>
      <c r="W856">
        <v>530</v>
      </c>
      <c r="Y856" t="s">
        <v>1614</v>
      </c>
      <c r="Z856" t="s">
        <v>1697</v>
      </c>
      <c r="AA856">
        <v>30</v>
      </c>
      <c r="AB856" t="s">
        <v>1348</v>
      </c>
      <c r="AC856" t="s">
        <v>2187</v>
      </c>
      <c r="AD856" t="s">
        <v>1940</v>
      </c>
      <c r="AE856" t="s">
        <v>993</v>
      </c>
      <c r="AF856" t="s">
        <v>894</v>
      </c>
      <c r="AG856" t="s">
        <v>877</v>
      </c>
      <c r="AH856">
        <v>9</v>
      </c>
      <c r="AI856">
        <v>1</v>
      </c>
      <c r="AJ856" t="s">
        <v>310</v>
      </c>
      <c r="AK856" t="s">
        <v>311</v>
      </c>
      <c r="AL856" t="s">
        <v>75</v>
      </c>
      <c r="AM856" t="s">
        <v>141</v>
      </c>
      <c r="AN856" t="s">
        <v>77</v>
      </c>
      <c r="AO856" t="s">
        <v>142</v>
      </c>
      <c r="AP856" t="s">
        <v>152</v>
      </c>
      <c r="AQ856" t="s">
        <v>143</v>
      </c>
      <c r="AR856" t="s">
        <v>203</v>
      </c>
      <c r="AS856" t="s">
        <v>204</v>
      </c>
      <c r="AT856" t="s">
        <v>153</v>
      </c>
      <c r="AU856" t="s">
        <v>76</v>
      </c>
      <c r="AV856" t="s">
        <v>312</v>
      </c>
      <c r="AW856" t="s">
        <v>313</v>
      </c>
      <c r="AX856" t="s">
        <v>80</v>
      </c>
      <c r="AY856" t="s">
        <v>314</v>
      </c>
      <c r="AZ856" t="s">
        <v>315</v>
      </c>
      <c r="BA856" t="s">
        <v>1</v>
      </c>
      <c r="BB856" t="s">
        <v>71</v>
      </c>
      <c r="BD856" t="s">
        <v>1746</v>
      </c>
    </row>
    <row r="857" spans="1:56" x14ac:dyDescent="0.2">
      <c r="A857" t="s">
        <v>454</v>
      </c>
      <c r="G857" t="s">
        <v>1396</v>
      </c>
      <c r="H857" t="s">
        <v>1548</v>
      </c>
      <c r="I857" t="s">
        <v>2186</v>
      </c>
      <c r="L857" t="s">
        <v>2173</v>
      </c>
      <c r="M857" t="s">
        <v>1079</v>
      </c>
      <c r="P857" t="s">
        <v>905</v>
      </c>
      <c r="Q857" t="s">
        <v>1081</v>
      </c>
      <c r="V857">
        <v>635</v>
      </c>
      <c r="W857">
        <v>750</v>
      </c>
    </row>
    <row r="858" spans="1:56" x14ac:dyDescent="0.2">
      <c r="A858" t="s">
        <v>454</v>
      </c>
      <c r="G858" t="s">
        <v>1138</v>
      </c>
      <c r="H858" t="s">
        <v>1345</v>
      </c>
      <c r="I858" t="s">
        <v>2174</v>
      </c>
      <c r="L858" t="s">
        <v>2174</v>
      </c>
    </row>
    <row r="859" spans="1:56" x14ac:dyDescent="0.2">
      <c r="A859" t="s">
        <v>454</v>
      </c>
      <c r="G859" t="s">
        <v>1305</v>
      </c>
      <c r="H859" t="s">
        <v>1553</v>
      </c>
      <c r="I859" t="s">
        <v>1979</v>
      </c>
      <c r="J859">
        <v>50</v>
      </c>
      <c r="K859" t="s">
        <v>970</v>
      </c>
      <c r="L859" t="s">
        <v>2176</v>
      </c>
    </row>
    <row r="860" spans="1:56" x14ac:dyDescent="0.2">
      <c r="A860" t="s">
        <v>454</v>
      </c>
      <c r="G860" t="s">
        <v>1305</v>
      </c>
      <c r="H860" t="s">
        <v>1553</v>
      </c>
      <c r="I860" t="s">
        <v>2182</v>
      </c>
      <c r="J860">
        <v>50</v>
      </c>
      <c r="K860" t="s">
        <v>902</v>
      </c>
      <c r="L860" t="s">
        <v>2177</v>
      </c>
    </row>
    <row r="861" spans="1:56" x14ac:dyDescent="0.2">
      <c r="A861" t="s">
        <v>454</v>
      </c>
      <c r="G861" t="s">
        <v>1305</v>
      </c>
      <c r="H861" t="s">
        <v>1553</v>
      </c>
      <c r="I861" t="s">
        <v>2183</v>
      </c>
      <c r="J861">
        <v>50</v>
      </c>
      <c r="K861" t="s">
        <v>970</v>
      </c>
      <c r="L861" t="s">
        <v>2175</v>
      </c>
    </row>
    <row r="862" spans="1:56" x14ac:dyDescent="0.2">
      <c r="A862" t="s">
        <v>454</v>
      </c>
      <c r="G862" t="s">
        <v>1305</v>
      </c>
      <c r="H862" t="s">
        <v>1553</v>
      </c>
      <c r="I862" t="s">
        <v>2184</v>
      </c>
      <c r="J862">
        <v>10</v>
      </c>
      <c r="K862" t="s">
        <v>970</v>
      </c>
      <c r="L862" t="s">
        <v>2178</v>
      </c>
    </row>
    <row r="863" spans="1:56" x14ac:dyDescent="0.2">
      <c r="A863" t="s">
        <v>454</v>
      </c>
      <c r="G863" t="s">
        <v>1344</v>
      </c>
      <c r="H863" t="s">
        <v>1553</v>
      </c>
      <c r="J863">
        <v>0.7</v>
      </c>
      <c r="K863" t="s">
        <v>986</v>
      </c>
      <c r="L863" t="s">
        <v>2179</v>
      </c>
    </row>
    <row r="864" spans="1:56" x14ac:dyDescent="0.2">
      <c r="A864" t="s">
        <v>454</v>
      </c>
      <c r="G864" t="s">
        <v>1338</v>
      </c>
      <c r="H864" t="s">
        <v>1553</v>
      </c>
      <c r="I864" t="s">
        <v>2185</v>
      </c>
      <c r="J864">
        <v>0.1</v>
      </c>
      <c r="K864" t="s">
        <v>1100</v>
      </c>
      <c r="L864" t="s">
        <v>2180</v>
      </c>
    </row>
    <row r="865" spans="1:56" x14ac:dyDescent="0.2">
      <c r="A865" t="s">
        <v>454</v>
      </c>
      <c r="G865" t="s">
        <v>1312</v>
      </c>
      <c r="L865" t="s">
        <v>2181</v>
      </c>
    </row>
    <row r="866" spans="1:56" x14ac:dyDescent="0.2">
      <c r="A866" t="s">
        <v>455</v>
      </c>
      <c r="B866" t="str">
        <f>IF(OR($A856=$A866,ISBLANK($A866)),"",IF(ISERR(SEARCH("cell-based",E866)),IF(AND(ISERR(SEARCH("biochem",E866)),ISERR(SEARCH("protein",E866)),ISERR(SEARCH("nucleic",E866))),"",IF(ISERR(SEARCH("target",G866)),"Define a Target component","")),IF(ISERR(SEARCH("cell",G866)),"Define a Cell component",""))&amp;IF(ISERR(SEARCH("small-molecule",E866)),IF(ISBLANK(K866), "Need a Detector Role",""),"")&amp;IF(ISERR(SEARCH("fluorescence",L866)),"",IF(ISBLANK(S866), "Need Emission",IF(ISBLANK(R866), "Need Excitation","")))&amp;IF(ISERR(SEARCH("absorbance",L866)),"",IF(ISBLANK(T866), "Need Absorbance","")))</f>
        <v>Need a Detector Role</v>
      </c>
      <c r="C866" t="s">
        <v>930</v>
      </c>
      <c r="D866" s="8" t="s">
        <v>2192</v>
      </c>
      <c r="E866" t="s">
        <v>914</v>
      </c>
      <c r="F866" t="s">
        <v>880</v>
      </c>
      <c r="G866" t="s">
        <v>1396</v>
      </c>
      <c r="H866" t="s">
        <v>1548</v>
      </c>
      <c r="I866" s="8" t="s">
        <v>2192</v>
      </c>
      <c r="L866" t="s">
        <v>2193</v>
      </c>
      <c r="M866" t="s">
        <v>1079</v>
      </c>
      <c r="N866" t="s">
        <v>2179</v>
      </c>
      <c r="O866" t="s">
        <v>886</v>
      </c>
      <c r="P866" t="s">
        <v>887</v>
      </c>
      <c r="Q866" t="s">
        <v>940</v>
      </c>
      <c r="R866" t="s">
        <v>851</v>
      </c>
      <c r="S866" t="s">
        <v>975</v>
      </c>
      <c r="T866" t="s">
        <v>853</v>
      </c>
      <c r="U866" t="s">
        <v>1071</v>
      </c>
      <c r="V866">
        <v>488</v>
      </c>
      <c r="W866">
        <v>530</v>
      </c>
      <c r="Y866" t="s">
        <v>1614</v>
      </c>
      <c r="Z866" t="s">
        <v>1697</v>
      </c>
      <c r="AA866">
        <v>30</v>
      </c>
      <c r="AB866" t="s">
        <v>1348</v>
      </c>
      <c r="AC866" t="s">
        <v>2187</v>
      </c>
      <c r="AD866" t="s">
        <v>1940</v>
      </c>
      <c r="AE866" t="s">
        <v>993</v>
      </c>
      <c r="AF866" t="s">
        <v>894</v>
      </c>
      <c r="AG866" t="s">
        <v>877</v>
      </c>
      <c r="AH866">
        <v>9</v>
      </c>
      <c r="AI866">
        <v>1</v>
      </c>
      <c r="AJ866" t="s">
        <v>310</v>
      </c>
      <c r="AK866" t="s">
        <v>311</v>
      </c>
      <c r="AL866" t="s">
        <v>75</v>
      </c>
      <c r="AM866" t="s">
        <v>141</v>
      </c>
      <c r="AN866" t="s">
        <v>77</v>
      </c>
      <c r="AO866" t="s">
        <v>142</v>
      </c>
      <c r="AP866" t="s">
        <v>152</v>
      </c>
      <c r="AQ866" t="s">
        <v>143</v>
      </c>
      <c r="AR866" t="s">
        <v>203</v>
      </c>
      <c r="AS866" t="s">
        <v>204</v>
      </c>
      <c r="AT866" t="s">
        <v>153</v>
      </c>
      <c r="AU866" t="s">
        <v>76</v>
      </c>
      <c r="AV866" t="s">
        <v>312</v>
      </c>
      <c r="AW866" t="s">
        <v>313</v>
      </c>
      <c r="AX866" t="s">
        <v>80</v>
      </c>
      <c r="AY866" t="s">
        <v>314</v>
      </c>
      <c r="AZ866" t="s">
        <v>315</v>
      </c>
      <c r="BA866" t="s">
        <v>1</v>
      </c>
      <c r="BB866" t="s">
        <v>71</v>
      </c>
      <c r="BD866" t="s">
        <v>1746</v>
      </c>
    </row>
    <row r="867" spans="1:56" x14ac:dyDescent="0.2">
      <c r="A867" t="s">
        <v>455</v>
      </c>
      <c r="G867" t="s">
        <v>1396</v>
      </c>
      <c r="H867" t="s">
        <v>1548</v>
      </c>
      <c r="I867" t="s">
        <v>2186</v>
      </c>
      <c r="L867" t="s">
        <v>2173</v>
      </c>
      <c r="M867" t="s">
        <v>1079</v>
      </c>
      <c r="P867" t="s">
        <v>905</v>
      </c>
      <c r="Q867" t="s">
        <v>1081</v>
      </c>
      <c r="V867">
        <v>635</v>
      </c>
      <c r="W867">
        <v>750</v>
      </c>
    </row>
    <row r="868" spans="1:56" x14ac:dyDescent="0.2">
      <c r="A868" t="s">
        <v>455</v>
      </c>
      <c r="G868" t="s">
        <v>1138</v>
      </c>
      <c r="H868" t="s">
        <v>1345</v>
      </c>
      <c r="I868" t="s">
        <v>2174</v>
      </c>
      <c r="L868" t="s">
        <v>2174</v>
      </c>
    </row>
    <row r="869" spans="1:56" x14ac:dyDescent="0.2">
      <c r="A869" t="s">
        <v>455</v>
      </c>
      <c r="G869" t="s">
        <v>1305</v>
      </c>
      <c r="H869" t="s">
        <v>1553</v>
      </c>
      <c r="I869" t="s">
        <v>1979</v>
      </c>
      <c r="J869">
        <v>50</v>
      </c>
      <c r="K869" t="s">
        <v>970</v>
      </c>
      <c r="L869" t="s">
        <v>2176</v>
      </c>
    </row>
    <row r="870" spans="1:56" x14ac:dyDescent="0.2">
      <c r="A870" t="s">
        <v>455</v>
      </c>
      <c r="G870" t="s">
        <v>1305</v>
      </c>
      <c r="H870" t="s">
        <v>1553</v>
      </c>
      <c r="I870" t="s">
        <v>2182</v>
      </c>
      <c r="J870">
        <v>50</v>
      </c>
      <c r="K870" t="s">
        <v>902</v>
      </c>
      <c r="L870" t="s">
        <v>2177</v>
      </c>
    </row>
    <row r="871" spans="1:56" x14ac:dyDescent="0.2">
      <c r="A871" t="s">
        <v>455</v>
      </c>
      <c r="G871" t="s">
        <v>1305</v>
      </c>
      <c r="H871" t="s">
        <v>1553</v>
      </c>
      <c r="I871" t="s">
        <v>2183</v>
      </c>
      <c r="J871">
        <v>50</v>
      </c>
      <c r="K871" t="s">
        <v>970</v>
      </c>
      <c r="L871" t="s">
        <v>2175</v>
      </c>
    </row>
    <row r="872" spans="1:56" x14ac:dyDescent="0.2">
      <c r="A872" t="s">
        <v>455</v>
      </c>
      <c r="G872" t="s">
        <v>1305</v>
      </c>
      <c r="H872" t="s">
        <v>1553</v>
      </c>
      <c r="I872" t="s">
        <v>2184</v>
      </c>
      <c r="J872">
        <v>10</v>
      </c>
      <c r="K872" t="s">
        <v>970</v>
      </c>
      <c r="L872" t="s">
        <v>2178</v>
      </c>
    </row>
    <row r="873" spans="1:56" x14ac:dyDescent="0.2">
      <c r="A873" t="s">
        <v>455</v>
      </c>
      <c r="G873" t="s">
        <v>1344</v>
      </c>
      <c r="H873" t="s">
        <v>1553</v>
      </c>
      <c r="J873">
        <v>0.7</v>
      </c>
      <c r="K873" t="s">
        <v>986</v>
      </c>
      <c r="L873" t="s">
        <v>2179</v>
      </c>
    </row>
    <row r="874" spans="1:56" x14ac:dyDescent="0.2">
      <c r="A874" t="s">
        <v>455</v>
      </c>
      <c r="G874" t="s">
        <v>1338</v>
      </c>
      <c r="H874" t="s">
        <v>1553</v>
      </c>
      <c r="I874" t="s">
        <v>2185</v>
      </c>
      <c r="J874">
        <v>0.1</v>
      </c>
      <c r="K874" t="s">
        <v>1100</v>
      </c>
      <c r="L874" t="s">
        <v>2180</v>
      </c>
    </row>
    <row r="875" spans="1:56" x14ac:dyDescent="0.2">
      <c r="A875" t="s">
        <v>455</v>
      </c>
      <c r="G875" t="s">
        <v>1312</v>
      </c>
      <c r="L875" t="s">
        <v>2181</v>
      </c>
    </row>
    <row r="876" spans="1:56" x14ac:dyDescent="0.2">
      <c r="A876" t="s">
        <v>514</v>
      </c>
      <c r="B876" t="str">
        <f>IF(OR($A866=$A876,ISBLANK($A876)),"",IF(ISERR(SEARCH("cell-based",E876)),IF(AND(ISERR(SEARCH("biochem",E876)),ISERR(SEARCH("protein",E876)),ISERR(SEARCH("nucleic",E876))),"",IF(ISERR(SEARCH("target",G876)),"Define a Target component","")),IF(ISERR(SEARCH("cell",G876)),"Define a Cell component",""))&amp;IF(ISERR(SEARCH("small-molecule",E876)),IF(ISBLANK(K876), "Need a Detector Role",""),"")&amp;IF(ISERR(SEARCH("fluorescence",L876)),"",IF(ISBLANK(S876), "Need Emission",IF(ISBLANK(R876), "Need Excitation","")))&amp;IF(ISERR(SEARCH("absorbance",L876)),"",IF(ISBLANK(T876), "Need Absorbance","")))</f>
        <v>Need a Detector Role</v>
      </c>
      <c r="C876" t="s">
        <v>930</v>
      </c>
      <c r="D876" s="8" t="s">
        <v>2190</v>
      </c>
      <c r="E876" t="s">
        <v>914</v>
      </c>
      <c r="F876" t="s">
        <v>880</v>
      </c>
      <c r="G876" t="s">
        <v>1396</v>
      </c>
      <c r="H876" t="s">
        <v>1548</v>
      </c>
      <c r="I876" s="8" t="s">
        <v>2190</v>
      </c>
      <c r="L876" t="s">
        <v>2191</v>
      </c>
      <c r="M876" t="s">
        <v>1079</v>
      </c>
      <c r="N876" t="s">
        <v>2179</v>
      </c>
      <c r="O876" t="s">
        <v>886</v>
      </c>
      <c r="P876" t="s">
        <v>887</v>
      </c>
      <c r="Q876" t="s">
        <v>940</v>
      </c>
      <c r="R876" t="s">
        <v>851</v>
      </c>
      <c r="S876" t="s">
        <v>975</v>
      </c>
      <c r="T876" t="s">
        <v>853</v>
      </c>
      <c r="U876" t="s">
        <v>1071</v>
      </c>
      <c r="V876">
        <v>488</v>
      </c>
      <c r="W876">
        <v>530</v>
      </c>
      <c r="Y876" t="s">
        <v>1614</v>
      </c>
      <c r="Z876" t="s">
        <v>1697</v>
      </c>
      <c r="AA876">
        <v>30</v>
      </c>
      <c r="AB876" t="s">
        <v>1348</v>
      </c>
      <c r="AC876" t="s">
        <v>2187</v>
      </c>
      <c r="AD876" t="s">
        <v>1940</v>
      </c>
      <c r="AE876" t="s">
        <v>993</v>
      </c>
      <c r="AF876" t="s">
        <v>894</v>
      </c>
      <c r="AG876" t="s">
        <v>877</v>
      </c>
      <c r="AH876">
        <v>9</v>
      </c>
      <c r="AI876">
        <v>1</v>
      </c>
      <c r="AJ876" t="s">
        <v>310</v>
      </c>
      <c r="AK876" t="s">
        <v>311</v>
      </c>
      <c r="AL876" t="s">
        <v>75</v>
      </c>
      <c r="AM876" t="s">
        <v>141</v>
      </c>
      <c r="AN876" t="s">
        <v>77</v>
      </c>
      <c r="AO876" t="s">
        <v>142</v>
      </c>
      <c r="AP876" t="s">
        <v>152</v>
      </c>
      <c r="AQ876" t="s">
        <v>143</v>
      </c>
      <c r="AR876" t="s">
        <v>203</v>
      </c>
      <c r="AS876" t="s">
        <v>204</v>
      </c>
      <c r="AT876" t="s">
        <v>153</v>
      </c>
      <c r="AU876" t="s">
        <v>76</v>
      </c>
      <c r="AV876" t="s">
        <v>312</v>
      </c>
      <c r="AW876" t="s">
        <v>313</v>
      </c>
      <c r="AX876" t="s">
        <v>80</v>
      </c>
      <c r="AY876" t="s">
        <v>314</v>
      </c>
      <c r="AZ876" t="s">
        <v>315</v>
      </c>
      <c r="BA876" t="s">
        <v>1</v>
      </c>
      <c r="BB876" t="s">
        <v>71</v>
      </c>
      <c r="BD876" t="s">
        <v>1746</v>
      </c>
    </row>
    <row r="877" spans="1:56" x14ac:dyDescent="0.2">
      <c r="A877" t="s">
        <v>514</v>
      </c>
      <c r="G877" t="s">
        <v>1396</v>
      </c>
      <c r="H877" t="s">
        <v>1548</v>
      </c>
      <c r="I877" t="s">
        <v>2186</v>
      </c>
      <c r="L877" t="s">
        <v>2173</v>
      </c>
      <c r="M877" t="s">
        <v>1079</v>
      </c>
      <c r="P877" t="s">
        <v>905</v>
      </c>
      <c r="Q877" t="s">
        <v>1081</v>
      </c>
      <c r="V877">
        <v>635</v>
      </c>
      <c r="W877">
        <v>750</v>
      </c>
    </row>
    <row r="878" spans="1:56" x14ac:dyDescent="0.2">
      <c r="A878" t="s">
        <v>514</v>
      </c>
      <c r="G878" t="s">
        <v>1138</v>
      </c>
      <c r="H878" t="s">
        <v>1345</v>
      </c>
      <c r="I878" t="s">
        <v>2174</v>
      </c>
      <c r="L878" t="s">
        <v>2174</v>
      </c>
    </row>
    <row r="879" spans="1:56" x14ac:dyDescent="0.2">
      <c r="A879" t="s">
        <v>514</v>
      </c>
      <c r="G879" t="s">
        <v>1305</v>
      </c>
      <c r="H879" t="s">
        <v>1553</v>
      </c>
      <c r="I879" t="s">
        <v>1979</v>
      </c>
      <c r="J879">
        <v>50</v>
      </c>
      <c r="K879" t="s">
        <v>970</v>
      </c>
      <c r="L879" t="s">
        <v>2176</v>
      </c>
    </row>
    <row r="880" spans="1:56" x14ac:dyDescent="0.2">
      <c r="A880" t="s">
        <v>514</v>
      </c>
      <c r="G880" t="s">
        <v>1305</v>
      </c>
      <c r="H880" t="s">
        <v>1553</v>
      </c>
      <c r="I880" t="s">
        <v>2182</v>
      </c>
      <c r="J880">
        <v>50</v>
      </c>
      <c r="K880" t="s">
        <v>902</v>
      </c>
      <c r="L880" t="s">
        <v>2177</v>
      </c>
    </row>
    <row r="881" spans="1:56" x14ac:dyDescent="0.2">
      <c r="A881" t="s">
        <v>514</v>
      </c>
      <c r="G881" t="s">
        <v>1305</v>
      </c>
      <c r="H881" t="s">
        <v>1553</v>
      </c>
      <c r="I881" t="s">
        <v>2183</v>
      </c>
      <c r="J881">
        <v>50</v>
      </c>
      <c r="K881" t="s">
        <v>970</v>
      </c>
      <c r="L881" t="s">
        <v>2175</v>
      </c>
    </row>
    <row r="882" spans="1:56" x14ac:dyDescent="0.2">
      <c r="A882" t="s">
        <v>514</v>
      </c>
      <c r="G882" t="s">
        <v>1305</v>
      </c>
      <c r="H882" t="s">
        <v>1553</v>
      </c>
      <c r="I882" t="s">
        <v>2184</v>
      </c>
      <c r="J882">
        <v>10</v>
      </c>
      <c r="K882" t="s">
        <v>970</v>
      </c>
      <c r="L882" t="s">
        <v>2178</v>
      </c>
    </row>
    <row r="883" spans="1:56" x14ac:dyDescent="0.2">
      <c r="A883" t="s">
        <v>514</v>
      </c>
      <c r="G883" t="s">
        <v>1344</v>
      </c>
      <c r="H883" t="s">
        <v>1553</v>
      </c>
      <c r="J883">
        <v>0.7</v>
      </c>
      <c r="K883" t="s">
        <v>986</v>
      </c>
      <c r="L883" t="s">
        <v>2179</v>
      </c>
    </row>
    <row r="884" spans="1:56" x14ac:dyDescent="0.2">
      <c r="A884" t="s">
        <v>514</v>
      </c>
      <c r="G884" t="s">
        <v>1338</v>
      </c>
      <c r="H884" t="s">
        <v>1553</v>
      </c>
      <c r="I884" t="s">
        <v>2185</v>
      </c>
      <c r="J884">
        <v>0.1</v>
      </c>
      <c r="K884" t="s">
        <v>1100</v>
      </c>
      <c r="L884" t="s">
        <v>2180</v>
      </c>
    </row>
    <row r="885" spans="1:56" x14ac:dyDescent="0.2">
      <c r="A885" t="s">
        <v>514</v>
      </c>
      <c r="G885" t="s">
        <v>1312</v>
      </c>
      <c r="L885" t="s">
        <v>2181</v>
      </c>
    </row>
    <row r="886" spans="1:56" x14ac:dyDescent="0.2">
      <c r="A886" t="s">
        <v>515</v>
      </c>
      <c r="B886" t="str">
        <f>IF(OR($A876=$A886,ISBLANK($A886)),"",IF(ISERR(SEARCH("cell-based",E886)),IF(AND(ISERR(SEARCH("biochem",E886)),ISERR(SEARCH("protein",E886)),ISERR(SEARCH("nucleic",E886))),"",IF(ISERR(SEARCH("target",G886)),"Define a Target component","")),IF(ISERR(SEARCH("cell",G886)),"Define a Cell component",""))&amp;IF(ISERR(SEARCH("small-molecule",E886)),IF(ISBLANK(K886), "Need a Detector Role",""),"")&amp;IF(ISERR(SEARCH("fluorescence",L886)),"",IF(ISBLANK(S886), "Need Emission",IF(ISBLANK(R886), "Need Excitation","")))&amp;IF(ISERR(SEARCH("absorbance",L886)),"",IF(ISBLANK(T886), "Need Absorbance","")))</f>
        <v>Need a Detector Role</v>
      </c>
      <c r="C886" t="s">
        <v>930</v>
      </c>
      <c r="D886" s="8" t="s">
        <v>2188</v>
      </c>
      <c r="E886" t="s">
        <v>914</v>
      </c>
      <c r="F886" t="s">
        <v>880</v>
      </c>
      <c r="G886" t="s">
        <v>1396</v>
      </c>
      <c r="H886" t="s">
        <v>1548</v>
      </c>
      <c r="I886" s="8" t="s">
        <v>2188</v>
      </c>
      <c r="L886" t="s">
        <v>2189</v>
      </c>
      <c r="M886" t="s">
        <v>1079</v>
      </c>
      <c r="N886" t="s">
        <v>2179</v>
      </c>
      <c r="O886" t="s">
        <v>886</v>
      </c>
      <c r="P886" t="s">
        <v>887</v>
      </c>
      <c r="Q886" t="s">
        <v>940</v>
      </c>
      <c r="R886" t="s">
        <v>851</v>
      </c>
      <c r="S886" t="s">
        <v>975</v>
      </c>
      <c r="T886" t="s">
        <v>853</v>
      </c>
      <c r="U886" t="s">
        <v>1071</v>
      </c>
      <c r="V886">
        <v>488</v>
      </c>
      <c r="W886">
        <v>530</v>
      </c>
      <c r="Y886" t="s">
        <v>1614</v>
      </c>
      <c r="Z886" t="s">
        <v>1697</v>
      </c>
      <c r="AA886">
        <v>30</v>
      </c>
      <c r="AB886" t="s">
        <v>1348</v>
      </c>
      <c r="AC886" t="s">
        <v>2187</v>
      </c>
      <c r="AD886" t="s">
        <v>1940</v>
      </c>
      <c r="AE886" t="s">
        <v>993</v>
      </c>
      <c r="AF886" t="s">
        <v>894</v>
      </c>
      <c r="AG886" t="s">
        <v>877</v>
      </c>
      <c r="AH886">
        <v>9</v>
      </c>
      <c r="AI886">
        <v>1</v>
      </c>
      <c r="AJ886" t="s">
        <v>310</v>
      </c>
      <c r="AK886" t="s">
        <v>311</v>
      </c>
      <c r="AL886" t="s">
        <v>75</v>
      </c>
      <c r="AM886" t="s">
        <v>141</v>
      </c>
      <c r="AN886" t="s">
        <v>77</v>
      </c>
      <c r="AO886" t="s">
        <v>142</v>
      </c>
      <c r="AP886" t="s">
        <v>152</v>
      </c>
      <c r="AQ886" t="s">
        <v>143</v>
      </c>
      <c r="AR886" t="s">
        <v>203</v>
      </c>
      <c r="AS886" t="s">
        <v>204</v>
      </c>
      <c r="AT886" t="s">
        <v>153</v>
      </c>
      <c r="AU886" t="s">
        <v>76</v>
      </c>
      <c r="AV886" t="s">
        <v>312</v>
      </c>
      <c r="AW886" t="s">
        <v>313</v>
      </c>
      <c r="AX886" t="s">
        <v>80</v>
      </c>
      <c r="AY886" t="s">
        <v>314</v>
      </c>
      <c r="AZ886" t="s">
        <v>315</v>
      </c>
      <c r="BA886" t="s">
        <v>1</v>
      </c>
      <c r="BB886" t="s">
        <v>71</v>
      </c>
      <c r="BD886" t="s">
        <v>1746</v>
      </c>
    </row>
    <row r="887" spans="1:56" x14ac:dyDescent="0.2">
      <c r="A887" t="s">
        <v>515</v>
      </c>
      <c r="G887" t="s">
        <v>1396</v>
      </c>
      <c r="H887" t="s">
        <v>1548</v>
      </c>
      <c r="I887" t="s">
        <v>2186</v>
      </c>
      <c r="L887" t="s">
        <v>2173</v>
      </c>
      <c r="M887" t="s">
        <v>1079</v>
      </c>
      <c r="P887" t="s">
        <v>905</v>
      </c>
      <c r="Q887" t="s">
        <v>1081</v>
      </c>
      <c r="V887">
        <v>635</v>
      </c>
      <c r="W887">
        <v>750</v>
      </c>
    </row>
    <row r="888" spans="1:56" x14ac:dyDescent="0.2">
      <c r="A888" t="s">
        <v>515</v>
      </c>
      <c r="G888" t="s">
        <v>1138</v>
      </c>
      <c r="H888" t="s">
        <v>1345</v>
      </c>
      <c r="I888" t="s">
        <v>2174</v>
      </c>
      <c r="L888" t="s">
        <v>2174</v>
      </c>
    </row>
    <row r="889" spans="1:56" x14ac:dyDescent="0.2">
      <c r="A889" t="s">
        <v>515</v>
      </c>
      <c r="G889" t="s">
        <v>1305</v>
      </c>
      <c r="H889" t="s">
        <v>1553</v>
      </c>
      <c r="I889" t="s">
        <v>1979</v>
      </c>
      <c r="J889">
        <v>50</v>
      </c>
      <c r="K889" t="s">
        <v>970</v>
      </c>
      <c r="L889" t="s">
        <v>2176</v>
      </c>
    </row>
    <row r="890" spans="1:56" x14ac:dyDescent="0.2">
      <c r="A890" t="s">
        <v>515</v>
      </c>
      <c r="G890" t="s">
        <v>1305</v>
      </c>
      <c r="H890" t="s">
        <v>1553</v>
      </c>
      <c r="I890" t="s">
        <v>2182</v>
      </c>
      <c r="J890">
        <v>50</v>
      </c>
      <c r="K890" t="s">
        <v>902</v>
      </c>
      <c r="L890" t="s">
        <v>2177</v>
      </c>
    </row>
    <row r="891" spans="1:56" x14ac:dyDescent="0.2">
      <c r="A891" t="s">
        <v>515</v>
      </c>
      <c r="G891" t="s">
        <v>1305</v>
      </c>
      <c r="H891" t="s">
        <v>1553</v>
      </c>
      <c r="I891" t="s">
        <v>2183</v>
      </c>
      <c r="J891">
        <v>50</v>
      </c>
      <c r="K891" t="s">
        <v>970</v>
      </c>
      <c r="L891" t="s">
        <v>2175</v>
      </c>
    </row>
    <row r="892" spans="1:56" x14ac:dyDescent="0.2">
      <c r="A892" t="s">
        <v>515</v>
      </c>
      <c r="G892" t="s">
        <v>1305</v>
      </c>
      <c r="H892" t="s">
        <v>1553</v>
      </c>
      <c r="I892" t="s">
        <v>2184</v>
      </c>
      <c r="J892">
        <v>10</v>
      </c>
      <c r="K892" t="s">
        <v>970</v>
      </c>
      <c r="L892" t="s">
        <v>2178</v>
      </c>
    </row>
    <row r="893" spans="1:56" x14ac:dyDescent="0.2">
      <c r="A893" t="s">
        <v>515</v>
      </c>
      <c r="G893" t="s">
        <v>1344</v>
      </c>
      <c r="H893" t="s">
        <v>1553</v>
      </c>
      <c r="J893">
        <v>0.7</v>
      </c>
      <c r="K893" t="s">
        <v>986</v>
      </c>
      <c r="L893" t="s">
        <v>2179</v>
      </c>
    </row>
    <row r="894" spans="1:56" x14ac:dyDescent="0.2">
      <c r="A894" t="s">
        <v>515</v>
      </c>
      <c r="G894" t="s">
        <v>1338</v>
      </c>
      <c r="H894" t="s">
        <v>1553</v>
      </c>
      <c r="I894" t="s">
        <v>2185</v>
      </c>
      <c r="J894">
        <v>0.1</v>
      </c>
      <c r="K894" t="s">
        <v>1100</v>
      </c>
      <c r="L894" t="s">
        <v>2180</v>
      </c>
    </row>
    <row r="895" spans="1:56" x14ac:dyDescent="0.2">
      <c r="A895" t="s">
        <v>515</v>
      </c>
      <c r="G895" t="s">
        <v>1312</v>
      </c>
      <c r="L895" t="s">
        <v>2181</v>
      </c>
    </row>
    <row r="896" spans="1:56" x14ac:dyDescent="0.2">
      <c r="A896" t="s">
        <v>516</v>
      </c>
      <c r="B896" t="str">
        <f>IF(OR($A886=$A896,ISBLANK($A896)),"",IF(ISERR(SEARCH("cell-based",E896)),IF(AND(ISERR(SEARCH("biochem",E896)),ISERR(SEARCH("protein",E896)),ISERR(SEARCH("nucleic",E896))),"",IF(ISERR(SEARCH("target",G896)),"Define a Target component","")),IF(ISERR(SEARCH("cell",G896)),"Define a Cell component",""))&amp;IF(ISERR(SEARCH("small-molecule",E896)),IF(ISBLANK(K896), "Need a Detector Role",""),"")&amp;IF(ISERR(SEARCH("fluorescence",L896)),"",IF(ISBLANK(S896), "Need Emission",IF(ISBLANK(R896), "Need Excitation","")))&amp;IF(ISERR(SEARCH("absorbance",L896)),"",IF(ISBLANK(T896), "Need Absorbance","")))</f>
        <v>Need a Detector Role</v>
      </c>
      <c r="C896" t="s">
        <v>930</v>
      </c>
      <c r="D896" s="8" t="s">
        <v>2194</v>
      </c>
      <c r="E896" t="s">
        <v>914</v>
      </c>
      <c r="F896" t="s">
        <v>880</v>
      </c>
      <c r="G896" t="s">
        <v>1396</v>
      </c>
      <c r="H896" t="s">
        <v>1548</v>
      </c>
      <c r="I896" s="8" t="s">
        <v>2194</v>
      </c>
      <c r="L896" t="s">
        <v>2195</v>
      </c>
      <c r="M896" t="s">
        <v>1079</v>
      </c>
      <c r="N896" t="s">
        <v>2179</v>
      </c>
      <c r="O896" t="s">
        <v>886</v>
      </c>
      <c r="P896" t="s">
        <v>887</v>
      </c>
      <c r="Q896" t="s">
        <v>940</v>
      </c>
      <c r="R896" t="s">
        <v>851</v>
      </c>
      <c r="S896" t="s">
        <v>975</v>
      </c>
      <c r="T896" t="s">
        <v>853</v>
      </c>
      <c r="U896" t="s">
        <v>1071</v>
      </c>
      <c r="V896">
        <v>488</v>
      </c>
      <c r="W896">
        <v>530</v>
      </c>
      <c r="Y896" t="s">
        <v>1614</v>
      </c>
      <c r="Z896" t="s">
        <v>1697</v>
      </c>
      <c r="AA896">
        <v>30</v>
      </c>
      <c r="AB896" t="s">
        <v>1348</v>
      </c>
      <c r="AC896" t="s">
        <v>2187</v>
      </c>
      <c r="AD896" t="s">
        <v>1940</v>
      </c>
      <c r="AE896" t="s">
        <v>993</v>
      </c>
      <c r="AF896" t="s">
        <v>894</v>
      </c>
      <c r="AG896" t="s">
        <v>877</v>
      </c>
      <c r="AH896">
        <v>9</v>
      </c>
      <c r="AI896">
        <v>1</v>
      </c>
      <c r="AJ896" t="s">
        <v>310</v>
      </c>
      <c r="AK896" t="s">
        <v>311</v>
      </c>
      <c r="AL896" t="s">
        <v>75</v>
      </c>
      <c r="AM896" t="s">
        <v>141</v>
      </c>
      <c r="AN896" t="s">
        <v>77</v>
      </c>
      <c r="AO896" t="s">
        <v>142</v>
      </c>
      <c r="AP896" t="s">
        <v>152</v>
      </c>
      <c r="AQ896" t="s">
        <v>143</v>
      </c>
      <c r="AR896" t="s">
        <v>203</v>
      </c>
      <c r="AS896" t="s">
        <v>204</v>
      </c>
      <c r="AT896" t="s">
        <v>153</v>
      </c>
      <c r="AU896" t="s">
        <v>76</v>
      </c>
      <c r="AV896" t="s">
        <v>312</v>
      </c>
      <c r="AW896" t="s">
        <v>313</v>
      </c>
      <c r="AX896" t="s">
        <v>80</v>
      </c>
      <c r="AY896" t="s">
        <v>314</v>
      </c>
      <c r="AZ896" t="s">
        <v>315</v>
      </c>
      <c r="BA896" t="s">
        <v>1</v>
      </c>
      <c r="BB896" t="s">
        <v>71</v>
      </c>
      <c r="BD896" t="s">
        <v>1746</v>
      </c>
    </row>
    <row r="897" spans="1:56" x14ac:dyDescent="0.2">
      <c r="A897" t="s">
        <v>516</v>
      </c>
      <c r="G897" t="s">
        <v>1396</v>
      </c>
      <c r="H897" t="s">
        <v>1548</v>
      </c>
      <c r="I897" t="s">
        <v>2186</v>
      </c>
      <c r="L897" t="s">
        <v>2173</v>
      </c>
      <c r="M897" t="s">
        <v>1079</v>
      </c>
      <c r="P897" t="s">
        <v>905</v>
      </c>
      <c r="Q897" t="s">
        <v>1081</v>
      </c>
      <c r="V897">
        <v>635</v>
      </c>
      <c r="W897">
        <v>750</v>
      </c>
    </row>
    <row r="898" spans="1:56" x14ac:dyDescent="0.2">
      <c r="A898" t="s">
        <v>516</v>
      </c>
      <c r="G898" t="s">
        <v>1138</v>
      </c>
      <c r="H898" t="s">
        <v>1345</v>
      </c>
      <c r="I898" t="s">
        <v>2174</v>
      </c>
      <c r="L898" t="s">
        <v>2174</v>
      </c>
    </row>
    <row r="899" spans="1:56" x14ac:dyDescent="0.2">
      <c r="A899" t="s">
        <v>516</v>
      </c>
      <c r="G899" t="s">
        <v>1305</v>
      </c>
      <c r="H899" t="s">
        <v>1553</v>
      </c>
      <c r="I899" t="s">
        <v>1979</v>
      </c>
      <c r="J899">
        <v>50</v>
      </c>
      <c r="K899" t="s">
        <v>970</v>
      </c>
      <c r="L899" t="s">
        <v>2176</v>
      </c>
    </row>
    <row r="900" spans="1:56" x14ac:dyDescent="0.2">
      <c r="A900" t="s">
        <v>516</v>
      </c>
      <c r="G900" t="s">
        <v>1305</v>
      </c>
      <c r="H900" t="s">
        <v>1553</v>
      </c>
      <c r="I900" t="s">
        <v>2182</v>
      </c>
      <c r="J900">
        <v>50</v>
      </c>
      <c r="K900" t="s">
        <v>902</v>
      </c>
      <c r="L900" t="s">
        <v>2177</v>
      </c>
    </row>
    <row r="901" spans="1:56" x14ac:dyDescent="0.2">
      <c r="A901" t="s">
        <v>516</v>
      </c>
      <c r="G901" t="s">
        <v>1305</v>
      </c>
      <c r="H901" t="s">
        <v>1553</v>
      </c>
      <c r="I901" t="s">
        <v>2183</v>
      </c>
      <c r="J901">
        <v>50</v>
      </c>
      <c r="K901" t="s">
        <v>970</v>
      </c>
      <c r="L901" t="s">
        <v>2175</v>
      </c>
    </row>
    <row r="902" spans="1:56" x14ac:dyDescent="0.2">
      <c r="A902" t="s">
        <v>516</v>
      </c>
      <c r="G902" t="s">
        <v>1305</v>
      </c>
      <c r="H902" t="s">
        <v>1553</v>
      </c>
      <c r="I902" t="s">
        <v>2184</v>
      </c>
      <c r="J902">
        <v>10</v>
      </c>
      <c r="K902" t="s">
        <v>970</v>
      </c>
      <c r="L902" t="s">
        <v>2178</v>
      </c>
    </row>
    <row r="903" spans="1:56" x14ac:dyDescent="0.2">
      <c r="A903" t="s">
        <v>516</v>
      </c>
      <c r="G903" t="s">
        <v>1344</v>
      </c>
      <c r="H903" t="s">
        <v>1553</v>
      </c>
      <c r="J903">
        <v>0.7</v>
      </c>
      <c r="K903" t="s">
        <v>986</v>
      </c>
      <c r="L903" t="s">
        <v>2179</v>
      </c>
    </row>
    <row r="904" spans="1:56" x14ac:dyDescent="0.2">
      <c r="A904" t="s">
        <v>516</v>
      </c>
      <c r="G904" t="s">
        <v>1338</v>
      </c>
      <c r="H904" t="s">
        <v>1553</v>
      </c>
      <c r="I904" t="s">
        <v>2185</v>
      </c>
      <c r="J904">
        <v>0.1</v>
      </c>
      <c r="K904" t="s">
        <v>1100</v>
      </c>
      <c r="L904" t="s">
        <v>2180</v>
      </c>
    </row>
    <row r="905" spans="1:56" x14ac:dyDescent="0.2">
      <c r="A905" t="s">
        <v>516</v>
      </c>
      <c r="G905" t="s">
        <v>1312</v>
      </c>
      <c r="L905" t="s">
        <v>2181</v>
      </c>
    </row>
    <row r="906" spans="1:56" x14ac:dyDescent="0.2">
      <c r="A906" t="s">
        <v>517</v>
      </c>
      <c r="B906" t="str">
        <f>IF(OR($A896=$A906,ISBLANK($A906)),"",IF(ISERR(SEARCH("cell-based",E906)),IF(AND(ISERR(SEARCH("biochem",E906)),ISERR(SEARCH("protein",E906)),ISERR(SEARCH("nucleic",E906))),"",IF(ISERR(SEARCH("target",G906)),"Define a Target component","")),IF(ISERR(SEARCH("cell",G906)),"Define a Cell component",""))&amp;IF(ISERR(SEARCH("small-molecule",E906)),IF(ISBLANK(K906), "Need a Detector Role",""),"")&amp;IF(ISERR(SEARCH("fluorescence",L906)),"",IF(ISBLANK(S906), "Need Emission",IF(ISBLANK(R906), "Need Excitation","")))&amp;IF(ISERR(SEARCH("absorbance",L906)),"",IF(ISBLANK(T906), "Need Absorbance","")))</f>
        <v>Need a Detector Role</v>
      </c>
      <c r="C906" t="s">
        <v>930</v>
      </c>
      <c r="D906" s="8" t="s">
        <v>2171</v>
      </c>
      <c r="E906" t="s">
        <v>914</v>
      </c>
      <c r="F906" t="s">
        <v>880</v>
      </c>
      <c r="G906" t="s">
        <v>1396</v>
      </c>
      <c r="H906" t="s">
        <v>1548</v>
      </c>
      <c r="I906" s="8" t="s">
        <v>2171</v>
      </c>
      <c r="L906" t="s">
        <v>2172</v>
      </c>
      <c r="M906" t="s">
        <v>1079</v>
      </c>
      <c r="N906" t="s">
        <v>2179</v>
      </c>
      <c r="O906" t="s">
        <v>886</v>
      </c>
      <c r="P906" t="s">
        <v>887</v>
      </c>
      <c r="Q906" t="s">
        <v>940</v>
      </c>
      <c r="R906" t="s">
        <v>851</v>
      </c>
      <c r="S906" t="s">
        <v>975</v>
      </c>
      <c r="T906" t="s">
        <v>942</v>
      </c>
      <c r="U906" t="s">
        <v>1071</v>
      </c>
      <c r="V906">
        <v>488</v>
      </c>
      <c r="W906">
        <v>530</v>
      </c>
      <c r="Y906" t="s">
        <v>1614</v>
      </c>
      <c r="Z906" t="s">
        <v>1697</v>
      </c>
      <c r="AA906">
        <v>30</v>
      </c>
      <c r="AB906" t="s">
        <v>1348</v>
      </c>
      <c r="AC906" t="s">
        <v>2187</v>
      </c>
      <c r="AD906" t="s">
        <v>1940</v>
      </c>
      <c r="AE906" t="s">
        <v>993</v>
      </c>
      <c r="AF906" t="s">
        <v>894</v>
      </c>
      <c r="AG906" t="s">
        <v>877</v>
      </c>
      <c r="AH906">
        <v>9</v>
      </c>
      <c r="AI906">
        <v>1</v>
      </c>
      <c r="AJ906" t="s">
        <v>310</v>
      </c>
      <c r="AK906" t="s">
        <v>311</v>
      </c>
      <c r="AL906" t="s">
        <v>75</v>
      </c>
      <c r="AM906" t="s">
        <v>141</v>
      </c>
      <c r="AN906" t="s">
        <v>77</v>
      </c>
      <c r="AO906" t="s">
        <v>142</v>
      </c>
      <c r="AP906" t="s">
        <v>152</v>
      </c>
      <c r="AQ906" t="s">
        <v>143</v>
      </c>
      <c r="AR906" t="s">
        <v>203</v>
      </c>
      <c r="AS906" t="s">
        <v>204</v>
      </c>
      <c r="AT906" t="s">
        <v>153</v>
      </c>
      <c r="AU906" t="s">
        <v>76</v>
      </c>
      <c r="AV906" t="s">
        <v>312</v>
      </c>
      <c r="AW906" t="s">
        <v>313</v>
      </c>
      <c r="AX906" t="s">
        <v>80</v>
      </c>
      <c r="AY906" t="s">
        <v>314</v>
      </c>
      <c r="AZ906" t="s">
        <v>315</v>
      </c>
      <c r="BA906" t="s">
        <v>1</v>
      </c>
      <c r="BB906" t="s">
        <v>71</v>
      </c>
      <c r="BD906" t="s">
        <v>1746</v>
      </c>
    </row>
    <row r="907" spans="1:56" x14ac:dyDescent="0.2">
      <c r="A907" t="s">
        <v>517</v>
      </c>
      <c r="G907" t="s">
        <v>1396</v>
      </c>
      <c r="H907" t="s">
        <v>1548</v>
      </c>
      <c r="I907" t="s">
        <v>2186</v>
      </c>
      <c r="L907" t="s">
        <v>2173</v>
      </c>
      <c r="M907" t="s">
        <v>1079</v>
      </c>
      <c r="P907" t="s">
        <v>905</v>
      </c>
      <c r="Q907" t="s">
        <v>1081</v>
      </c>
      <c r="V907">
        <v>635</v>
      </c>
      <c r="W907">
        <v>750</v>
      </c>
    </row>
    <row r="908" spans="1:56" x14ac:dyDescent="0.2">
      <c r="A908" t="s">
        <v>517</v>
      </c>
      <c r="G908" t="s">
        <v>1138</v>
      </c>
      <c r="H908" t="s">
        <v>1345</v>
      </c>
      <c r="I908" t="s">
        <v>2174</v>
      </c>
      <c r="L908" t="s">
        <v>2174</v>
      </c>
    </row>
    <row r="909" spans="1:56" x14ac:dyDescent="0.2">
      <c r="A909" t="s">
        <v>517</v>
      </c>
      <c r="G909" t="s">
        <v>1305</v>
      </c>
      <c r="H909" t="s">
        <v>1553</v>
      </c>
      <c r="I909" t="s">
        <v>1979</v>
      </c>
      <c r="J909">
        <v>50</v>
      </c>
      <c r="K909" t="s">
        <v>970</v>
      </c>
      <c r="L909" t="s">
        <v>2176</v>
      </c>
    </row>
    <row r="910" spans="1:56" x14ac:dyDescent="0.2">
      <c r="A910" t="s">
        <v>517</v>
      </c>
      <c r="G910" t="s">
        <v>1305</v>
      </c>
      <c r="H910" t="s">
        <v>1553</v>
      </c>
      <c r="I910" t="s">
        <v>2182</v>
      </c>
      <c r="J910">
        <v>50</v>
      </c>
      <c r="K910" t="s">
        <v>902</v>
      </c>
      <c r="L910" t="s">
        <v>2177</v>
      </c>
    </row>
    <row r="911" spans="1:56" x14ac:dyDescent="0.2">
      <c r="A911" t="s">
        <v>517</v>
      </c>
      <c r="G911" t="s">
        <v>1305</v>
      </c>
      <c r="H911" t="s">
        <v>1553</v>
      </c>
      <c r="I911" t="s">
        <v>2183</v>
      </c>
      <c r="J911">
        <v>50</v>
      </c>
      <c r="K911" t="s">
        <v>970</v>
      </c>
      <c r="L911" t="s">
        <v>2175</v>
      </c>
    </row>
    <row r="912" spans="1:56" x14ac:dyDescent="0.2">
      <c r="A912" t="s">
        <v>517</v>
      </c>
      <c r="G912" t="s">
        <v>1305</v>
      </c>
      <c r="H912" t="s">
        <v>1553</v>
      </c>
      <c r="I912" t="s">
        <v>2184</v>
      </c>
      <c r="J912">
        <v>10</v>
      </c>
      <c r="K912" t="s">
        <v>970</v>
      </c>
      <c r="L912" t="s">
        <v>2178</v>
      </c>
    </row>
    <row r="913" spans="1:56" x14ac:dyDescent="0.2">
      <c r="A913" t="s">
        <v>517</v>
      </c>
      <c r="G913" t="s">
        <v>1344</v>
      </c>
      <c r="H913" t="s">
        <v>1553</v>
      </c>
      <c r="J913">
        <v>0.7</v>
      </c>
      <c r="K913" t="s">
        <v>986</v>
      </c>
      <c r="L913" t="s">
        <v>2179</v>
      </c>
    </row>
    <row r="914" spans="1:56" x14ac:dyDescent="0.2">
      <c r="A914" t="s">
        <v>517</v>
      </c>
      <c r="G914" t="s">
        <v>1338</v>
      </c>
      <c r="H914" t="s">
        <v>1553</v>
      </c>
      <c r="I914" t="s">
        <v>2185</v>
      </c>
      <c r="J914">
        <v>0.1</v>
      </c>
      <c r="K914" t="s">
        <v>1100</v>
      </c>
      <c r="L914" t="s">
        <v>2180</v>
      </c>
    </row>
    <row r="915" spans="1:56" x14ac:dyDescent="0.2">
      <c r="A915" t="s">
        <v>517</v>
      </c>
      <c r="G915" t="s">
        <v>1312</v>
      </c>
      <c r="L915" t="s">
        <v>2181</v>
      </c>
    </row>
    <row r="916" spans="1:56" x14ac:dyDescent="0.2">
      <c r="A916">
        <v>504874</v>
      </c>
      <c r="B916" t="str">
        <f>IF(OR($A906=$A916,ISBLANK($A916)),"",IF(ISERR(SEARCH("cell-based",E916)),IF(AND(ISERR(SEARCH("biochem",E916)),ISERR(SEARCH("protein",E916)),ISERR(SEARCH("nucleic",E916))),"",IF(ISERR(SEARCH("target",G916)),"Define a Target component","")),IF(ISERR(SEARCH("cell",G916)),"Define a Cell component",""))&amp;IF(ISERR(SEARCH("small-molecule",E916)),IF(ISBLANK(K916), "Need a Detector Role",""),"")&amp;IF(ISERR(SEARCH("fluorescence",L916)),"",IF(ISBLANK(S916), "Need Emission",IF(ISBLANK(R916), "Need Excitation","")))&amp;IF(ISERR(SEARCH("absorbance",L916)),"",IF(ISBLANK(T916), "Need Absorbance","")))</f>
        <v>Need a Detector Role</v>
      </c>
      <c r="C916" t="s">
        <v>840</v>
      </c>
      <c r="D916" s="11" t="s">
        <v>1726</v>
      </c>
      <c r="E916" t="s">
        <v>931</v>
      </c>
      <c r="F916" t="s">
        <v>1395</v>
      </c>
      <c r="G916" t="s">
        <v>1400</v>
      </c>
      <c r="H916" t="s">
        <v>1366</v>
      </c>
      <c r="I916" s="8" t="s">
        <v>2100</v>
      </c>
      <c r="L916" s="8" t="s">
        <v>2107</v>
      </c>
      <c r="M916" t="s">
        <v>1151</v>
      </c>
      <c r="N916" s="8" t="s">
        <v>2105</v>
      </c>
      <c r="O916" t="s">
        <v>867</v>
      </c>
      <c r="P916" s="7" t="s">
        <v>887</v>
      </c>
      <c r="Q916" s="7" t="s">
        <v>940</v>
      </c>
      <c r="R916" s="7" t="s">
        <v>851</v>
      </c>
      <c r="S916" s="7" t="s">
        <v>975</v>
      </c>
      <c r="T916" t="s">
        <v>890</v>
      </c>
      <c r="U916" t="s">
        <v>1104</v>
      </c>
      <c r="V916">
        <v>488</v>
      </c>
      <c r="W916">
        <v>530</v>
      </c>
      <c r="Y916" t="s">
        <v>1635</v>
      </c>
      <c r="Z916" s="8" t="s">
        <v>1697</v>
      </c>
      <c r="AA916">
        <v>40</v>
      </c>
      <c r="AB916" t="s">
        <v>1039</v>
      </c>
      <c r="AC916" t="s">
        <v>2071</v>
      </c>
      <c r="AD916" t="s">
        <v>1748</v>
      </c>
      <c r="AE916" t="s">
        <v>840</v>
      </c>
      <c r="AF916" t="s">
        <v>876</v>
      </c>
      <c r="AG916" t="s">
        <v>1051</v>
      </c>
      <c r="AH916">
        <v>1</v>
      </c>
      <c r="AI916">
        <v>1</v>
      </c>
      <c r="AJ916" t="s">
        <v>426</v>
      </c>
      <c r="AK916" t="s">
        <v>636</v>
      </c>
      <c r="AL916" t="s">
        <v>111</v>
      </c>
      <c r="AM916" t="s">
        <v>141</v>
      </c>
      <c r="AN916" t="s">
        <v>77</v>
      </c>
      <c r="AO916" t="s">
        <v>335</v>
      </c>
      <c r="AP916" t="s">
        <v>289</v>
      </c>
      <c r="AQ916" t="s">
        <v>235</v>
      </c>
      <c r="AR916" t="s">
        <v>321</v>
      </c>
      <c r="AS916" t="s">
        <v>76</v>
      </c>
      <c r="AT916" t="s">
        <v>637</v>
      </c>
      <c r="AU916" t="s">
        <v>76</v>
      </c>
      <c r="AV916" t="s">
        <v>428</v>
      </c>
      <c r="AW916" t="s">
        <v>429</v>
      </c>
      <c r="AX916" t="s">
        <v>430</v>
      </c>
      <c r="AY916" t="s">
        <v>638</v>
      </c>
      <c r="AZ916" t="s">
        <v>432</v>
      </c>
      <c r="BA916" t="s">
        <v>1</v>
      </c>
      <c r="BB916" t="s">
        <v>1</v>
      </c>
      <c r="BD916" s="8" t="s">
        <v>1746</v>
      </c>
    </row>
    <row r="917" spans="1:56" x14ac:dyDescent="0.2">
      <c r="A917">
        <v>504874</v>
      </c>
      <c r="G917" t="s">
        <v>967</v>
      </c>
      <c r="H917" t="s">
        <v>1345</v>
      </c>
      <c r="I917" t="s">
        <v>2102</v>
      </c>
      <c r="J917">
        <v>20</v>
      </c>
      <c r="K917" t="s">
        <v>902</v>
      </c>
      <c r="L917" s="8" t="s">
        <v>2101</v>
      </c>
      <c r="P917" s="7" t="s">
        <v>905</v>
      </c>
      <c r="Q917" s="7" t="s">
        <v>1081</v>
      </c>
      <c r="R917" s="7"/>
      <c r="S917" s="7"/>
      <c r="AE917" t="s">
        <v>2072</v>
      </c>
    </row>
    <row r="918" spans="1:56" x14ac:dyDescent="0.2">
      <c r="A918">
        <v>504874</v>
      </c>
      <c r="G918" t="s">
        <v>1167</v>
      </c>
      <c r="H918" t="s">
        <v>1345</v>
      </c>
      <c r="I918" s="8" t="s">
        <v>2103</v>
      </c>
      <c r="J918">
        <v>4</v>
      </c>
      <c r="K918" s="19" t="s">
        <v>1980</v>
      </c>
      <c r="L918" s="8" t="s">
        <v>2104</v>
      </c>
    </row>
    <row r="919" spans="1:56" x14ac:dyDescent="0.2">
      <c r="A919">
        <v>504874</v>
      </c>
      <c r="G919" t="s">
        <v>1138</v>
      </c>
      <c r="H919" t="s">
        <v>1345</v>
      </c>
      <c r="I919" t="s">
        <v>2106</v>
      </c>
      <c r="J919">
        <v>50</v>
      </c>
      <c r="K919" t="s">
        <v>1205</v>
      </c>
      <c r="L919" s="8" t="s">
        <v>2105</v>
      </c>
    </row>
    <row r="920" spans="1:56" x14ac:dyDescent="0.2">
      <c r="A920" t="s">
        <v>633</v>
      </c>
      <c r="B920" t="str">
        <f>IF(OR($A916=$A920,ISBLANK($A920)),"",IF(ISERR(SEARCH("cell-based",E920)),IF(AND(ISERR(SEARCH("biochem",E920)),ISERR(SEARCH("protein",E920)),ISERR(SEARCH("nucleic",E920))),"",IF(ISERR(SEARCH("target",G920)),"Define a Target component","")),IF(ISERR(SEARCH("cell",G920)),"Define a Cell component",""))&amp;IF(ISERR(SEARCH("small-molecule",E920)),IF(ISBLANK(K920), "Need a Detector Role",""),"")&amp;IF(ISERR(SEARCH("fluorescence",L920)),"",IF(ISBLANK(S920), "Need Emission",IF(ISBLANK(R920), "Need Excitation","")))&amp;IF(ISERR(SEARCH("absorbance",L920)),"",IF(ISBLANK(T920), "Need Absorbance","")))</f>
        <v>Need a Detector Role</v>
      </c>
      <c r="C920" t="s">
        <v>840</v>
      </c>
      <c r="D920" s="11" t="s">
        <v>1726</v>
      </c>
      <c r="E920" t="s">
        <v>931</v>
      </c>
      <c r="F920" t="s">
        <v>1395</v>
      </c>
      <c r="G920" t="s">
        <v>1400</v>
      </c>
      <c r="H920" s="19" t="s">
        <v>2090</v>
      </c>
      <c r="I920" s="8" t="s">
        <v>2089</v>
      </c>
      <c r="L920" s="8" t="s">
        <v>2108</v>
      </c>
      <c r="M920" t="s">
        <v>1151</v>
      </c>
      <c r="N920" s="8" t="s">
        <v>2105</v>
      </c>
      <c r="O920" t="s">
        <v>867</v>
      </c>
      <c r="P920" s="7" t="s">
        <v>887</v>
      </c>
      <c r="Q920" s="7" t="s">
        <v>940</v>
      </c>
      <c r="R920" s="7" t="s">
        <v>851</v>
      </c>
      <c r="S920" s="7" t="s">
        <v>975</v>
      </c>
      <c r="T920" t="s">
        <v>890</v>
      </c>
      <c r="U920" t="s">
        <v>1104</v>
      </c>
      <c r="V920">
        <v>488</v>
      </c>
      <c r="W920">
        <v>530</v>
      </c>
      <c r="Y920" t="s">
        <v>1635</v>
      </c>
      <c r="Z920" s="8" t="s">
        <v>1697</v>
      </c>
      <c r="AA920">
        <v>40</v>
      </c>
      <c r="AB920" t="s">
        <v>1039</v>
      </c>
      <c r="AC920" t="s">
        <v>2071</v>
      </c>
      <c r="AD920" t="s">
        <v>1748</v>
      </c>
      <c r="AE920" t="s">
        <v>840</v>
      </c>
      <c r="AF920" t="s">
        <v>876</v>
      </c>
      <c r="AG920" t="s">
        <v>1051</v>
      </c>
      <c r="AH920">
        <v>1</v>
      </c>
      <c r="AI920">
        <v>1</v>
      </c>
      <c r="AJ920" t="s">
        <v>426</v>
      </c>
      <c r="AK920" t="s">
        <v>634</v>
      </c>
      <c r="AL920" t="s">
        <v>111</v>
      </c>
      <c r="AM920" t="s">
        <v>141</v>
      </c>
      <c r="AN920" t="s">
        <v>77</v>
      </c>
      <c r="AO920" t="s">
        <v>335</v>
      </c>
      <c r="AP920" t="s">
        <v>289</v>
      </c>
      <c r="AQ920" t="s">
        <v>235</v>
      </c>
      <c r="AR920" t="s">
        <v>321</v>
      </c>
      <c r="AS920" t="s">
        <v>76</v>
      </c>
      <c r="AT920" t="s">
        <v>337</v>
      </c>
      <c r="AU920" t="s">
        <v>76</v>
      </c>
      <c r="AV920" t="s">
        <v>428</v>
      </c>
      <c r="AW920" t="s">
        <v>429</v>
      </c>
      <c r="AX920" t="s">
        <v>430</v>
      </c>
      <c r="AY920" t="s">
        <v>635</v>
      </c>
      <c r="AZ920" t="s">
        <v>432</v>
      </c>
      <c r="BA920" t="s">
        <v>1</v>
      </c>
      <c r="BB920" t="s">
        <v>1</v>
      </c>
      <c r="BD920" s="8" t="s">
        <v>1746</v>
      </c>
    </row>
    <row r="921" spans="1:56" x14ac:dyDescent="0.2">
      <c r="A921" t="s">
        <v>633</v>
      </c>
      <c r="D921" s="11"/>
      <c r="G921" t="s">
        <v>1380</v>
      </c>
      <c r="H921" t="s">
        <v>1456</v>
      </c>
      <c r="I921" s="8" t="s">
        <v>2099</v>
      </c>
      <c r="L921" s="8" t="s">
        <v>2099</v>
      </c>
      <c r="N921" s="8"/>
      <c r="P921" s="7" t="s">
        <v>905</v>
      </c>
      <c r="Q921" s="7" t="s">
        <v>1081</v>
      </c>
      <c r="R921" s="7"/>
      <c r="S921" s="7"/>
      <c r="Z921" s="8"/>
      <c r="AE921" t="s">
        <v>2072</v>
      </c>
    </row>
    <row r="922" spans="1:56" x14ac:dyDescent="0.2">
      <c r="A922" t="s">
        <v>633</v>
      </c>
      <c r="G922" t="s">
        <v>967</v>
      </c>
      <c r="H922" t="s">
        <v>1345</v>
      </c>
      <c r="I922" t="s">
        <v>2102</v>
      </c>
      <c r="J922">
        <v>20</v>
      </c>
      <c r="K922" t="s">
        <v>902</v>
      </c>
      <c r="L922" s="8" t="s">
        <v>2101</v>
      </c>
      <c r="R922" s="7"/>
      <c r="S922" s="7"/>
    </row>
    <row r="923" spans="1:56" x14ac:dyDescent="0.2">
      <c r="A923" t="s">
        <v>633</v>
      </c>
      <c r="G923" t="s">
        <v>1167</v>
      </c>
      <c r="H923" t="s">
        <v>1345</v>
      </c>
      <c r="I923" s="8" t="s">
        <v>2103</v>
      </c>
      <c r="J923">
        <v>4</v>
      </c>
      <c r="K923" s="19" t="s">
        <v>1980</v>
      </c>
      <c r="L923" s="8" t="s">
        <v>2104</v>
      </c>
    </row>
    <row r="924" spans="1:56" x14ac:dyDescent="0.2">
      <c r="A924" t="s">
        <v>633</v>
      </c>
      <c r="G924" t="s">
        <v>1138</v>
      </c>
      <c r="H924" t="s">
        <v>1345</v>
      </c>
      <c r="I924" t="s">
        <v>2106</v>
      </c>
      <c r="J924">
        <v>50</v>
      </c>
      <c r="K924" t="s">
        <v>1205</v>
      </c>
      <c r="L924" s="8" t="s">
        <v>2105</v>
      </c>
    </row>
    <row r="925" spans="1:56" x14ac:dyDescent="0.2">
      <c r="A925" t="s">
        <v>425</v>
      </c>
      <c r="B925" t="str">
        <f>IF(OR($A920=$A925,ISBLANK($A925)),"",IF(ISERR(SEARCH("cell-based",E925)),IF(AND(ISERR(SEARCH("biochem",E925)),ISERR(SEARCH("protein",E925)),ISERR(SEARCH("nucleic",E925))),"",IF(ISERR(SEARCH("target",G925)),"Define a Target component","")),IF(ISERR(SEARCH("cell",G925)),"Define a Cell component",""))&amp;IF(ISERR(SEARCH("small-molecule",E925)),IF(ISBLANK(K925), "Need a Detector Role",""),"")&amp;IF(ISERR(SEARCH("fluorescence",L925)),"",IF(ISBLANK(S925), "Need Emission",IF(ISBLANK(R925), "Need Excitation","")))&amp;IF(ISERR(SEARCH("absorbance",L925)),"",IF(ISBLANK(T925), "Need Absorbance","")))</f>
        <v>Need a Detector Role</v>
      </c>
      <c r="C925" t="s">
        <v>840</v>
      </c>
      <c r="D925" s="8" t="s">
        <v>2092</v>
      </c>
      <c r="E925" t="s">
        <v>931</v>
      </c>
      <c r="F925" t="s">
        <v>880</v>
      </c>
      <c r="G925" t="s">
        <v>1400</v>
      </c>
      <c r="H925" s="19" t="s">
        <v>2090</v>
      </c>
      <c r="I925" s="8" t="s">
        <v>2089</v>
      </c>
      <c r="L925" s="8" t="s">
        <v>2088</v>
      </c>
      <c r="M925" t="s">
        <v>1151</v>
      </c>
      <c r="N925" s="8" t="s">
        <v>2095</v>
      </c>
      <c r="O925" t="s">
        <v>955</v>
      </c>
      <c r="P925" s="7" t="s">
        <v>887</v>
      </c>
      <c r="Q925" s="7" t="s">
        <v>940</v>
      </c>
      <c r="R925" s="7" t="s">
        <v>851</v>
      </c>
      <c r="S925" s="7" t="s">
        <v>975</v>
      </c>
      <c r="T925" t="s">
        <v>942</v>
      </c>
      <c r="U925" t="s">
        <v>1071</v>
      </c>
      <c r="V925">
        <v>488</v>
      </c>
      <c r="W925">
        <v>575</v>
      </c>
      <c r="Y925" t="s">
        <v>1555</v>
      </c>
      <c r="AC925" t="s">
        <v>2071</v>
      </c>
      <c r="AD925" t="s">
        <v>1748</v>
      </c>
      <c r="AE925" t="s">
        <v>840</v>
      </c>
      <c r="AF925" t="s">
        <v>876</v>
      </c>
      <c r="AG925" t="s">
        <v>895</v>
      </c>
      <c r="AH925">
        <v>1</v>
      </c>
      <c r="AI925">
        <v>1</v>
      </c>
      <c r="AJ925" t="s">
        <v>426</v>
      </c>
      <c r="AK925" t="s">
        <v>427</v>
      </c>
      <c r="AL925" t="s">
        <v>75</v>
      </c>
      <c r="AM925" t="s">
        <v>141</v>
      </c>
      <c r="AN925" t="s">
        <v>77</v>
      </c>
      <c r="AO925" t="s">
        <v>335</v>
      </c>
      <c r="AP925" t="s">
        <v>289</v>
      </c>
      <c r="AQ925" t="s">
        <v>235</v>
      </c>
      <c r="AR925" t="s">
        <v>203</v>
      </c>
      <c r="AS925" t="s">
        <v>373</v>
      </c>
      <c r="AT925" t="s">
        <v>337</v>
      </c>
      <c r="AU925" t="s">
        <v>76</v>
      </c>
      <c r="AV925" t="s">
        <v>428</v>
      </c>
      <c r="AW925" t="s">
        <v>429</v>
      </c>
      <c r="AX925" t="s">
        <v>430</v>
      </c>
      <c r="AY925" t="s">
        <v>431</v>
      </c>
      <c r="AZ925" t="s">
        <v>432</v>
      </c>
      <c r="BA925" t="s">
        <v>1</v>
      </c>
      <c r="BB925" t="s">
        <v>1</v>
      </c>
      <c r="BD925" s="8" t="s">
        <v>1746</v>
      </c>
    </row>
    <row r="926" spans="1:56" x14ac:dyDescent="0.2">
      <c r="A926" t="s">
        <v>425</v>
      </c>
      <c r="F926" t="s">
        <v>1031</v>
      </c>
      <c r="G926" t="s">
        <v>1396</v>
      </c>
      <c r="H926" t="s">
        <v>1500</v>
      </c>
      <c r="I926" t="s">
        <v>2078</v>
      </c>
      <c r="L926" t="s">
        <v>2073</v>
      </c>
      <c r="M926" t="s">
        <v>1151</v>
      </c>
      <c r="N926" s="8" t="s">
        <v>2096</v>
      </c>
      <c r="O926" t="s">
        <v>955</v>
      </c>
      <c r="P926" s="7" t="s">
        <v>905</v>
      </c>
      <c r="Q926" s="7" t="s">
        <v>1081</v>
      </c>
      <c r="R926" s="7"/>
      <c r="S926" s="7"/>
      <c r="V926">
        <v>635</v>
      </c>
      <c r="W926">
        <v>665</v>
      </c>
      <c r="Y926" t="s">
        <v>1635</v>
      </c>
      <c r="AE926" t="s">
        <v>2072</v>
      </c>
    </row>
    <row r="927" spans="1:56" x14ac:dyDescent="0.2">
      <c r="A927" t="s">
        <v>425</v>
      </c>
      <c r="G927" t="s">
        <v>1396</v>
      </c>
      <c r="H927" s="19" t="s">
        <v>2091</v>
      </c>
      <c r="I927" t="s">
        <v>2079</v>
      </c>
      <c r="L927" t="s">
        <v>2076</v>
      </c>
      <c r="M927" t="s">
        <v>1151</v>
      </c>
    </row>
    <row r="928" spans="1:56" x14ac:dyDescent="0.2">
      <c r="A928" t="s">
        <v>425</v>
      </c>
      <c r="G928" t="s">
        <v>1396</v>
      </c>
      <c r="H928" s="19" t="s">
        <v>2091</v>
      </c>
      <c r="I928" t="s">
        <v>2080</v>
      </c>
      <c r="L928" t="s">
        <v>2077</v>
      </c>
      <c r="M928" t="s">
        <v>1151</v>
      </c>
    </row>
    <row r="929" spans="1:56" x14ac:dyDescent="0.2">
      <c r="A929" t="s">
        <v>425</v>
      </c>
      <c r="G929" t="s">
        <v>1396</v>
      </c>
      <c r="H929" t="s">
        <v>1500</v>
      </c>
      <c r="I929" t="s">
        <v>2082</v>
      </c>
      <c r="L929" t="s">
        <v>2081</v>
      </c>
      <c r="M929" t="s">
        <v>1151</v>
      </c>
    </row>
    <row r="930" spans="1:56" x14ac:dyDescent="0.2">
      <c r="A930" t="s">
        <v>425</v>
      </c>
      <c r="G930" t="s">
        <v>1396</v>
      </c>
      <c r="H930" s="19" t="s">
        <v>2091</v>
      </c>
      <c r="I930" t="s">
        <v>2083</v>
      </c>
      <c r="L930" t="s">
        <v>2074</v>
      </c>
      <c r="M930" t="s">
        <v>1151</v>
      </c>
    </row>
    <row r="931" spans="1:56" x14ac:dyDescent="0.2">
      <c r="A931" t="s">
        <v>425</v>
      </c>
      <c r="G931" t="s">
        <v>1396</v>
      </c>
      <c r="H931" s="19" t="s">
        <v>2091</v>
      </c>
      <c r="I931" t="s">
        <v>2084</v>
      </c>
      <c r="L931" t="s">
        <v>2085</v>
      </c>
      <c r="M931" t="s">
        <v>1151</v>
      </c>
    </row>
    <row r="932" spans="1:56" x14ac:dyDescent="0.2">
      <c r="A932" t="s">
        <v>425</v>
      </c>
      <c r="G932" t="s">
        <v>1396</v>
      </c>
      <c r="H932" t="s">
        <v>1500</v>
      </c>
      <c r="I932" s="8" t="s">
        <v>2086</v>
      </c>
      <c r="L932" t="s">
        <v>2075</v>
      </c>
      <c r="M932" t="s">
        <v>1151</v>
      </c>
    </row>
    <row r="933" spans="1:56" x14ac:dyDescent="0.2">
      <c r="A933" t="s">
        <v>425</v>
      </c>
      <c r="G933" t="s">
        <v>1312</v>
      </c>
      <c r="H933" t="s">
        <v>1351</v>
      </c>
      <c r="I933" s="8"/>
      <c r="L933" s="8" t="s">
        <v>2087</v>
      </c>
      <c r="M933" t="s">
        <v>971</v>
      </c>
    </row>
    <row r="934" spans="1:56" x14ac:dyDescent="0.2">
      <c r="A934" t="s">
        <v>425</v>
      </c>
      <c r="G934" t="s">
        <v>1129</v>
      </c>
      <c r="H934" s="19" t="s">
        <v>2049</v>
      </c>
      <c r="I934" s="8" t="s">
        <v>2095</v>
      </c>
      <c r="L934" s="8" t="s">
        <v>2095</v>
      </c>
    </row>
    <row r="935" spans="1:56" x14ac:dyDescent="0.2">
      <c r="A935" t="s">
        <v>425</v>
      </c>
      <c r="G935" t="s">
        <v>1129</v>
      </c>
      <c r="H935" s="19" t="s">
        <v>2049</v>
      </c>
      <c r="I935" s="8" t="s">
        <v>2096</v>
      </c>
      <c r="L935" s="8" t="s">
        <v>2096</v>
      </c>
    </row>
    <row r="936" spans="1:56" x14ac:dyDescent="0.2">
      <c r="A936" t="s">
        <v>425</v>
      </c>
      <c r="G936" t="s">
        <v>1138</v>
      </c>
      <c r="H936" t="s">
        <v>1345</v>
      </c>
      <c r="I936" t="s">
        <v>2097</v>
      </c>
      <c r="L936" s="8" t="s">
        <v>2093</v>
      </c>
    </row>
    <row r="937" spans="1:56" x14ac:dyDescent="0.2">
      <c r="A937" t="s">
        <v>425</v>
      </c>
      <c r="G937" t="s">
        <v>1138</v>
      </c>
      <c r="H937" t="s">
        <v>1345</v>
      </c>
      <c r="I937" t="s">
        <v>2098</v>
      </c>
      <c r="L937" s="8" t="s">
        <v>2094</v>
      </c>
    </row>
    <row r="938" spans="1:56" x14ac:dyDescent="0.2">
      <c r="A938" t="s">
        <v>425</v>
      </c>
      <c r="G938" t="s">
        <v>1380</v>
      </c>
      <c r="H938" t="s">
        <v>1456</v>
      </c>
      <c r="I938" s="8" t="s">
        <v>2099</v>
      </c>
      <c r="L938" s="8" t="s">
        <v>2099</v>
      </c>
      <c r="M938" t="s">
        <v>1151</v>
      </c>
    </row>
    <row r="939" spans="1:56" x14ac:dyDescent="0.2">
      <c r="A939" t="s">
        <v>441</v>
      </c>
      <c r="B939" t="str">
        <f>IF(OR($A925=$A939,ISBLANK($A939)),"",IF(ISERR(SEARCH("cell-based",E939)),IF(AND(ISERR(SEARCH("biochem",E939)),ISERR(SEARCH("protein",E939)),ISERR(SEARCH("nucleic",E939))),"",IF(ISERR(SEARCH("target",G939)),"Define a Target component","")),IF(ISERR(SEARCH("cell",G939)),"Define a Cell component",""))&amp;IF(ISERR(SEARCH("small-molecule",E939)),IF(ISBLANK(K939), "Need a Detector Role",""),"")&amp;IF(ISERR(SEARCH("fluorescence",L939)),"",IF(ISBLANK(S939), "Need Emission",IF(ISBLANK(R939), "Need Excitation","")))&amp;IF(ISERR(SEARCH("absorbance",L939)),"",IF(ISBLANK(T939), "Need Absorbance","")))</f>
        <v>Need a Detector Role</v>
      </c>
      <c r="C939" t="s">
        <v>1759</v>
      </c>
      <c r="AC939" t="s">
        <v>2071</v>
      </c>
      <c r="AD939" t="s">
        <v>1748</v>
      </c>
      <c r="AE939" t="s">
        <v>840</v>
      </c>
      <c r="AF939" t="s">
        <v>876</v>
      </c>
      <c r="AG939" t="s">
        <v>1175</v>
      </c>
      <c r="AJ939" t="s">
        <v>426</v>
      </c>
      <c r="AK939" t="s">
        <v>427</v>
      </c>
      <c r="AL939" t="s">
        <v>75</v>
      </c>
      <c r="AM939" t="s">
        <v>141</v>
      </c>
      <c r="AN939" t="s">
        <v>77</v>
      </c>
      <c r="AO939" t="s">
        <v>335</v>
      </c>
      <c r="AP939" t="s">
        <v>289</v>
      </c>
      <c r="AQ939" t="s">
        <v>235</v>
      </c>
      <c r="AR939" t="s">
        <v>203</v>
      </c>
      <c r="AS939" t="s">
        <v>373</v>
      </c>
      <c r="AT939" t="s">
        <v>337</v>
      </c>
      <c r="AU939" t="s">
        <v>76</v>
      </c>
      <c r="AV939" t="s">
        <v>428</v>
      </c>
      <c r="AW939" t="s">
        <v>429</v>
      </c>
      <c r="AX939" t="s">
        <v>430</v>
      </c>
      <c r="AY939" t="s">
        <v>431</v>
      </c>
      <c r="AZ939" t="s">
        <v>432</v>
      </c>
      <c r="BA939" t="s">
        <v>1</v>
      </c>
      <c r="BB939" t="s">
        <v>1</v>
      </c>
    </row>
    <row r="940" spans="1:56" x14ac:dyDescent="0.2">
      <c r="A940" t="s">
        <v>441</v>
      </c>
      <c r="AE940" t="s">
        <v>2072</v>
      </c>
    </row>
    <row r="941" spans="1:56" x14ac:dyDescent="0.2">
      <c r="A941" t="s">
        <v>483</v>
      </c>
      <c r="B941" t="str">
        <f>IF(OR($A939=$A941,ISBLANK($A941)),"",IF(ISERR(SEARCH("cell-based",E941)),IF(AND(ISERR(SEARCH("biochem",E941)),ISERR(SEARCH("protein",E941)),ISERR(SEARCH("nucleic",E941))),"",IF(ISERR(SEARCH("target",G941)),"Define a Target component","")),IF(ISERR(SEARCH("cell",G941)),"Define a Cell component",""))&amp;IF(ISERR(SEARCH("small-molecule",E941)),IF(ISBLANK(K941), "Need a Detector Role",""),"")&amp;IF(ISERR(SEARCH("fluorescence",L941)),"",IF(ISBLANK(S941), "Need Emission",IF(ISBLANK(R941), "Need Excitation","")))&amp;IF(ISERR(SEARCH("absorbance",L941)),"",IF(ISBLANK(T941), "Need Absorbance","")))</f>
        <v>Need a Detector Role</v>
      </c>
      <c r="C941" t="s">
        <v>840</v>
      </c>
      <c r="D941" s="8" t="s">
        <v>2092</v>
      </c>
      <c r="E941" t="s">
        <v>931</v>
      </c>
      <c r="F941" t="s">
        <v>880</v>
      </c>
      <c r="G941" t="s">
        <v>1400</v>
      </c>
      <c r="H941" s="19" t="s">
        <v>2090</v>
      </c>
      <c r="I941" s="8" t="s">
        <v>2089</v>
      </c>
      <c r="L941" s="8" t="s">
        <v>2088</v>
      </c>
      <c r="M941" t="s">
        <v>1151</v>
      </c>
      <c r="N941" s="8" t="s">
        <v>2095</v>
      </c>
      <c r="O941" t="s">
        <v>955</v>
      </c>
      <c r="P941" s="7" t="s">
        <v>887</v>
      </c>
      <c r="Q941" s="7" t="s">
        <v>940</v>
      </c>
      <c r="R941" s="7" t="s">
        <v>851</v>
      </c>
      <c r="S941" s="7" t="s">
        <v>975</v>
      </c>
      <c r="T941" t="s">
        <v>942</v>
      </c>
      <c r="U941" t="s">
        <v>1071</v>
      </c>
      <c r="V941">
        <v>488</v>
      </c>
      <c r="W941">
        <v>575</v>
      </c>
      <c r="Y941" t="s">
        <v>1555</v>
      </c>
      <c r="AC941" t="s">
        <v>2071</v>
      </c>
      <c r="AD941" t="s">
        <v>1748</v>
      </c>
      <c r="AE941" t="s">
        <v>840</v>
      </c>
      <c r="AF941" t="s">
        <v>876</v>
      </c>
      <c r="AG941" t="s">
        <v>895</v>
      </c>
      <c r="AH941">
        <v>1</v>
      </c>
      <c r="AI941">
        <v>1</v>
      </c>
      <c r="AJ941" t="s">
        <v>426</v>
      </c>
      <c r="AK941" t="s">
        <v>427</v>
      </c>
      <c r="AL941" t="s">
        <v>75</v>
      </c>
      <c r="AM941" t="s">
        <v>141</v>
      </c>
      <c r="AN941" t="s">
        <v>77</v>
      </c>
      <c r="AO941" t="s">
        <v>335</v>
      </c>
      <c r="AP941" t="s">
        <v>289</v>
      </c>
      <c r="AQ941" t="s">
        <v>235</v>
      </c>
      <c r="AR941" t="s">
        <v>203</v>
      </c>
      <c r="AS941" t="s">
        <v>373</v>
      </c>
      <c r="AT941" t="s">
        <v>337</v>
      </c>
      <c r="AU941" t="s">
        <v>76</v>
      </c>
      <c r="AV941" t="s">
        <v>428</v>
      </c>
      <c r="AW941" t="s">
        <v>429</v>
      </c>
      <c r="AX941" t="s">
        <v>430</v>
      </c>
      <c r="AY941" t="s">
        <v>431</v>
      </c>
      <c r="AZ941" t="s">
        <v>432</v>
      </c>
      <c r="BA941" t="s">
        <v>1</v>
      </c>
      <c r="BB941" t="s">
        <v>1</v>
      </c>
      <c r="BD941" s="8" t="s">
        <v>1746</v>
      </c>
    </row>
    <row r="942" spans="1:56" x14ac:dyDescent="0.2">
      <c r="A942" t="s">
        <v>483</v>
      </c>
      <c r="F942" t="s">
        <v>1031</v>
      </c>
      <c r="G942" t="s">
        <v>1396</v>
      </c>
      <c r="H942" t="s">
        <v>1500</v>
      </c>
      <c r="I942" t="s">
        <v>2078</v>
      </c>
      <c r="L942" t="s">
        <v>2073</v>
      </c>
      <c r="M942" t="s">
        <v>1151</v>
      </c>
      <c r="N942" s="8" t="s">
        <v>2096</v>
      </c>
      <c r="O942" t="s">
        <v>955</v>
      </c>
      <c r="P942" s="7" t="s">
        <v>905</v>
      </c>
      <c r="Q942" s="7" t="s">
        <v>1081</v>
      </c>
      <c r="R942" s="7"/>
      <c r="S942" s="7"/>
      <c r="V942">
        <v>635</v>
      </c>
      <c r="W942">
        <v>665</v>
      </c>
      <c r="Y942" t="s">
        <v>1635</v>
      </c>
      <c r="AE942" t="s">
        <v>2072</v>
      </c>
    </row>
    <row r="943" spans="1:56" x14ac:dyDescent="0.2">
      <c r="A943" t="s">
        <v>483</v>
      </c>
      <c r="G943" t="s">
        <v>1396</v>
      </c>
      <c r="H943" s="19" t="s">
        <v>2091</v>
      </c>
      <c r="I943" t="s">
        <v>2079</v>
      </c>
      <c r="L943" t="s">
        <v>2076</v>
      </c>
      <c r="M943" t="s">
        <v>1151</v>
      </c>
    </row>
    <row r="944" spans="1:56" x14ac:dyDescent="0.2">
      <c r="A944" t="s">
        <v>483</v>
      </c>
      <c r="G944" t="s">
        <v>1396</v>
      </c>
      <c r="H944" s="19" t="s">
        <v>2091</v>
      </c>
      <c r="I944" t="s">
        <v>2080</v>
      </c>
      <c r="L944" t="s">
        <v>2077</v>
      </c>
      <c r="M944" t="s">
        <v>1151</v>
      </c>
    </row>
    <row r="945" spans="1:56" x14ac:dyDescent="0.2">
      <c r="A945" t="s">
        <v>483</v>
      </c>
      <c r="G945" t="s">
        <v>1396</v>
      </c>
      <c r="H945" t="s">
        <v>1500</v>
      </c>
      <c r="I945" t="s">
        <v>2082</v>
      </c>
      <c r="L945" t="s">
        <v>2081</v>
      </c>
      <c r="M945" t="s">
        <v>1151</v>
      </c>
    </row>
    <row r="946" spans="1:56" x14ac:dyDescent="0.2">
      <c r="A946" t="s">
        <v>483</v>
      </c>
      <c r="G946" t="s">
        <v>1396</v>
      </c>
      <c r="H946" s="19" t="s">
        <v>2091</v>
      </c>
      <c r="I946" t="s">
        <v>2083</v>
      </c>
      <c r="L946" t="s">
        <v>2074</v>
      </c>
      <c r="M946" t="s">
        <v>1151</v>
      </c>
    </row>
    <row r="947" spans="1:56" x14ac:dyDescent="0.2">
      <c r="A947" t="s">
        <v>483</v>
      </c>
      <c r="G947" t="s">
        <v>1396</v>
      </c>
      <c r="H947" s="19" t="s">
        <v>2091</v>
      </c>
      <c r="I947" t="s">
        <v>2084</v>
      </c>
      <c r="L947" t="s">
        <v>2085</v>
      </c>
      <c r="M947" t="s">
        <v>1151</v>
      </c>
    </row>
    <row r="948" spans="1:56" x14ac:dyDescent="0.2">
      <c r="A948" t="s">
        <v>483</v>
      </c>
      <c r="G948" t="s">
        <v>1396</v>
      </c>
      <c r="H948" t="s">
        <v>1500</v>
      </c>
      <c r="I948" s="8" t="s">
        <v>2086</v>
      </c>
      <c r="L948" t="s">
        <v>2075</v>
      </c>
      <c r="M948" t="s">
        <v>1151</v>
      </c>
    </row>
    <row r="949" spans="1:56" x14ac:dyDescent="0.2">
      <c r="A949" t="s">
        <v>483</v>
      </c>
      <c r="G949" t="s">
        <v>1312</v>
      </c>
      <c r="H949" t="s">
        <v>1351</v>
      </c>
      <c r="I949" s="8"/>
      <c r="L949" s="8" t="s">
        <v>2087</v>
      </c>
      <c r="M949" t="s">
        <v>971</v>
      </c>
    </row>
    <row r="950" spans="1:56" x14ac:dyDescent="0.2">
      <c r="A950" t="s">
        <v>483</v>
      </c>
      <c r="G950" t="s">
        <v>1129</v>
      </c>
      <c r="H950" s="19" t="s">
        <v>2049</v>
      </c>
      <c r="I950" s="8" t="s">
        <v>2095</v>
      </c>
      <c r="L950" s="8" t="s">
        <v>2095</v>
      </c>
    </row>
    <row r="951" spans="1:56" x14ac:dyDescent="0.2">
      <c r="A951" t="s">
        <v>483</v>
      </c>
      <c r="G951" t="s">
        <v>1129</v>
      </c>
      <c r="H951" s="19" t="s">
        <v>2049</v>
      </c>
      <c r="I951" s="8" t="s">
        <v>2096</v>
      </c>
      <c r="L951" s="8" t="s">
        <v>2096</v>
      </c>
    </row>
    <row r="952" spans="1:56" x14ac:dyDescent="0.2">
      <c r="A952" t="s">
        <v>483</v>
      </c>
      <c r="G952" t="s">
        <v>1138</v>
      </c>
      <c r="H952" t="s">
        <v>1345</v>
      </c>
      <c r="I952" t="s">
        <v>2097</v>
      </c>
      <c r="L952" s="8" t="s">
        <v>2093</v>
      </c>
    </row>
    <row r="953" spans="1:56" x14ac:dyDescent="0.2">
      <c r="A953" t="s">
        <v>483</v>
      </c>
      <c r="G953" t="s">
        <v>1138</v>
      </c>
      <c r="H953" t="s">
        <v>1345</v>
      </c>
      <c r="I953" t="s">
        <v>2098</v>
      </c>
      <c r="L953" s="8" t="s">
        <v>2094</v>
      </c>
    </row>
    <row r="954" spans="1:56" x14ac:dyDescent="0.2">
      <c r="A954" t="s">
        <v>483</v>
      </c>
      <c r="G954" t="s">
        <v>1380</v>
      </c>
      <c r="H954" t="s">
        <v>1456</v>
      </c>
      <c r="I954" s="8" t="s">
        <v>2099</v>
      </c>
      <c r="L954" s="8" t="s">
        <v>2099</v>
      </c>
      <c r="M954" t="s">
        <v>1151</v>
      </c>
    </row>
    <row r="955" spans="1:56" x14ac:dyDescent="0.2">
      <c r="A955" t="s">
        <v>512</v>
      </c>
      <c r="B955" t="str">
        <f>IF(OR($A941=$A955,ISBLANK($A955)),"",IF(ISERR(SEARCH("cell-based",E955)),IF(AND(ISERR(SEARCH("biochem",E955)),ISERR(SEARCH("protein",E955)),ISERR(SEARCH("nucleic",E955))),"",IF(ISERR(SEARCH("target",G955)),"Define a Target component","")),IF(ISERR(SEARCH("cell",G955)),"Define a Cell component",""))&amp;IF(ISERR(SEARCH("small-molecule",E955)),IF(ISBLANK(K955), "Need a Detector Role",""),"")&amp;IF(ISERR(SEARCH("fluorescence",L955)),"",IF(ISBLANK(S955), "Need Emission",IF(ISBLANK(R955), "Need Excitation","")))&amp;IF(ISERR(SEARCH("absorbance",L955)),"",IF(ISBLANK(T955), "Need Absorbance","")))</f>
        <v>Need a Detector Role</v>
      </c>
      <c r="C955" t="s">
        <v>840</v>
      </c>
      <c r="D955" s="8" t="s">
        <v>2092</v>
      </c>
      <c r="E955" t="s">
        <v>931</v>
      </c>
      <c r="F955" t="s">
        <v>880</v>
      </c>
      <c r="G955" t="s">
        <v>1400</v>
      </c>
      <c r="H955" s="19" t="s">
        <v>2090</v>
      </c>
      <c r="I955" s="8" t="s">
        <v>2089</v>
      </c>
      <c r="L955" s="8" t="s">
        <v>2088</v>
      </c>
      <c r="M955" t="s">
        <v>1151</v>
      </c>
      <c r="N955" s="8" t="s">
        <v>2095</v>
      </c>
      <c r="O955" t="s">
        <v>955</v>
      </c>
      <c r="P955" s="7" t="s">
        <v>887</v>
      </c>
      <c r="Q955" s="7" t="s">
        <v>940</v>
      </c>
      <c r="R955" s="7" t="s">
        <v>851</v>
      </c>
      <c r="S955" s="7" t="s">
        <v>975</v>
      </c>
      <c r="T955" t="s">
        <v>942</v>
      </c>
      <c r="U955" t="s">
        <v>1071</v>
      </c>
      <c r="V955">
        <v>488</v>
      </c>
      <c r="W955">
        <v>575</v>
      </c>
      <c r="Y955" t="s">
        <v>1555</v>
      </c>
      <c r="AC955" t="s">
        <v>2071</v>
      </c>
      <c r="AD955" t="s">
        <v>1748</v>
      </c>
      <c r="AE955" t="s">
        <v>840</v>
      </c>
      <c r="AF955" t="s">
        <v>876</v>
      </c>
      <c r="AG955" t="s">
        <v>858</v>
      </c>
      <c r="AH955">
        <v>1</v>
      </c>
      <c r="AI955">
        <v>1</v>
      </c>
      <c r="AJ955" t="s">
        <v>426</v>
      </c>
      <c r="AK955" t="s">
        <v>427</v>
      </c>
      <c r="AL955" t="s">
        <v>75</v>
      </c>
      <c r="AM955" t="s">
        <v>141</v>
      </c>
      <c r="AN955" t="s">
        <v>77</v>
      </c>
      <c r="AO955" t="s">
        <v>335</v>
      </c>
      <c r="AP955" t="s">
        <v>289</v>
      </c>
      <c r="AQ955" t="s">
        <v>235</v>
      </c>
      <c r="AR955" t="s">
        <v>203</v>
      </c>
      <c r="AS955" t="s">
        <v>373</v>
      </c>
      <c r="AT955" t="s">
        <v>337</v>
      </c>
      <c r="AU955" t="s">
        <v>76</v>
      </c>
      <c r="AV955" t="s">
        <v>428</v>
      </c>
      <c r="AW955" t="s">
        <v>429</v>
      </c>
      <c r="AX955" t="s">
        <v>430</v>
      </c>
      <c r="AY955" t="s">
        <v>431</v>
      </c>
      <c r="AZ955" t="s">
        <v>432</v>
      </c>
      <c r="BA955" t="s">
        <v>1</v>
      </c>
      <c r="BB955" t="s">
        <v>1</v>
      </c>
      <c r="BD955" s="8" t="s">
        <v>1746</v>
      </c>
    </row>
    <row r="956" spans="1:56" x14ac:dyDescent="0.2">
      <c r="A956" t="s">
        <v>512</v>
      </c>
      <c r="F956" t="s">
        <v>1031</v>
      </c>
      <c r="G956" t="s">
        <v>1396</v>
      </c>
      <c r="H956" t="s">
        <v>1500</v>
      </c>
      <c r="I956" t="s">
        <v>2078</v>
      </c>
      <c r="L956" t="s">
        <v>2073</v>
      </c>
      <c r="M956" t="s">
        <v>1151</v>
      </c>
      <c r="N956" s="8" t="s">
        <v>2096</v>
      </c>
      <c r="O956" t="s">
        <v>955</v>
      </c>
      <c r="P956" s="7" t="s">
        <v>905</v>
      </c>
      <c r="Q956" s="7" t="s">
        <v>1081</v>
      </c>
      <c r="R956" s="7"/>
      <c r="S956" s="7"/>
      <c r="V956">
        <v>635</v>
      </c>
      <c r="W956">
        <v>665</v>
      </c>
      <c r="Y956" t="s">
        <v>1635</v>
      </c>
      <c r="AE956" t="s">
        <v>2072</v>
      </c>
    </row>
    <row r="957" spans="1:56" x14ac:dyDescent="0.2">
      <c r="A957" t="s">
        <v>512</v>
      </c>
      <c r="G957" t="s">
        <v>1396</v>
      </c>
      <c r="H957" s="19" t="s">
        <v>2091</v>
      </c>
      <c r="I957" t="s">
        <v>2079</v>
      </c>
      <c r="L957" t="s">
        <v>2076</v>
      </c>
      <c r="M957" t="s">
        <v>1151</v>
      </c>
    </row>
    <row r="958" spans="1:56" x14ac:dyDescent="0.2">
      <c r="A958" t="s">
        <v>512</v>
      </c>
      <c r="G958" t="s">
        <v>1396</v>
      </c>
      <c r="H958" s="19" t="s">
        <v>2091</v>
      </c>
      <c r="I958" t="s">
        <v>2080</v>
      </c>
      <c r="L958" t="s">
        <v>2077</v>
      </c>
      <c r="M958" t="s">
        <v>1151</v>
      </c>
    </row>
    <row r="959" spans="1:56" x14ac:dyDescent="0.2">
      <c r="A959" t="s">
        <v>512</v>
      </c>
      <c r="G959" t="s">
        <v>1396</v>
      </c>
      <c r="H959" t="s">
        <v>1500</v>
      </c>
      <c r="I959" t="s">
        <v>2082</v>
      </c>
      <c r="L959" t="s">
        <v>2081</v>
      </c>
      <c r="M959" t="s">
        <v>1151</v>
      </c>
    </row>
    <row r="960" spans="1:56" x14ac:dyDescent="0.2">
      <c r="A960" t="s">
        <v>512</v>
      </c>
      <c r="G960" t="s">
        <v>1396</v>
      </c>
      <c r="H960" s="19" t="s">
        <v>2091</v>
      </c>
      <c r="I960" t="s">
        <v>2083</v>
      </c>
      <c r="L960" t="s">
        <v>2074</v>
      </c>
      <c r="M960" t="s">
        <v>1151</v>
      </c>
    </row>
    <row r="961" spans="1:56" x14ac:dyDescent="0.2">
      <c r="A961" t="s">
        <v>512</v>
      </c>
      <c r="G961" t="s">
        <v>1396</v>
      </c>
      <c r="H961" s="19" t="s">
        <v>2091</v>
      </c>
      <c r="I961" t="s">
        <v>2084</v>
      </c>
      <c r="L961" t="s">
        <v>2085</v>
      </c>
      <c r="M961" t="s">
        <v>1151</v>
      </c>
    </row>
    <row r="962" spans="1:56" x14ac:dyDescent="0.2">
      <c r="A962" t="s">
        <v>512</v>
      </c>
      <c r="G962" t="s">
        <v>1396</v>
      </c>
      <c r="H962" t="s">
        <v>1500</v>
      </c>
      <c r="I962" s="8" t="s">
        <v>2086</v>
      </c>
      <c r="L962" t="s">
        <v>2075</v>
      </c>
      <c r="M962" t="s">
        <v>1151</v>
      </c>
    </row>
    <row r="963" spans="1:56" x14ac:dyDescent="0.2">
      <c r="A963" t="s">
        <v>512</v>
      </c>
      <c r="G963" t="s">
        <v>1312</v>
      </c>
      <c r="H963" t="s">
        <v>1351</v>
      </c>
      <c r="I963" s="8"/>
      <c r="L963" s="8" t="s">
        <v>2087</v>
      </c>
      <c r="M963" t="s">
        <v>971</v>
      </c>
    </row>
    <row r="964" spans="1:56" x14ac:dyDescent="0.2">
      <c r="A964" t="s">
        <v>512</v>
      </c>
      <c r="G964" t="s">
        <v>1129</v>
      </c>
      <c r="H964" s="19" t="s">
        <v>2049</v>
      </c>
      <c r="I964" s="8" t="s">
        <v>2095</v>
      </c>
      <c r="L964" s="8" t="s">
        <v>2095</v>
      </c>
    </row>
    <row r="965" spans="1:56" x14ac:dyDescent="0.2">
      <c r="A965" t="s">
        <v>512</v>
      </c>
      <c r="G965" t="s">
        <v>1129</v>
      </c>
      <c r="H965" s="19" t="s">
        <v>2049</v>
      </c>
      <c r="I965" s="8" t="s">
        <v>2096</v>
      </c>
      <c r="L965" s="8" t="s">
        <v>2096</v>
      </c>
    </row>
    <row r="966" spans="1:56" x14ac:dyDescent="0.2">
      <c r="A966" t="s">
        <v>512</v>
      </c>
      <c r="G966" t="s">
        <v>1138</v>
      </c>
      <c r="H966" t="s">
        <v>1345</v>
      </c>
      <c r="I966" t="s">
        <v>2097</v>
      </c>
      <c r="L966" s="8" t="s">
        <v>2093</v>
      </c>
    </row>
    <row r="967" spans="1:56" x14ac:dyDescent="0.2">
      <c r="A967" t="s">
        <v>512</v>
      </c>
      <c r="G967" t="s">
        <v>1138</v>
      </c>
      <c r="H967" t="s">
        <v>1345</v>
      </c>
      <c r="I967" t="s">
        <v>2098</v>
      </c>
      <c r="L967" s="8" t="s">
        <v>2094</v>
      </c>
    </row>
    <row r="968" spans="1:56" x14ac:dyDescent="0.2">
      <c r="A968" t="s">
        <v>512</v>
      </c>
      <c r="G968" t="s">
        <v>1380</v>
      </c>
      <c r="H968" t="s">
        <v>1456</v>
      </c>
      <c r="I968" s="8" t="s">
        <v>2099</v>
      </c>
      <c r="L968" s="8" t="s">
        <v>2099</v>
      </c>
      <c r="M968" t="s">
        <v>1151</v>
      </c>
    </row>
    <row r="969" spans="1:56" x14ac:dyDescent="0.2">
      <c r="A969" t="s">
        <v>534</v>
      </c>
      <c r="B969" t="str">
        <f>IF(OR($A955=$A969,ISBLANK($A969)),"",IF(ISERR(SEARCH("cell-based",E969)),IF(AND(ISERR(SEARCH("biochem",E969)),ISERR(SEARCH("protein",E969)),ISERR(SEARCH("nucleic",E969))),"",IF(ISERR(SEARCH("target",G969)),"Define a Target component","")),IF(ISERR(SEARCH("cell",G969)),"Define a Cell component",""))&amp;IF(ISERR(SEARCH("small-molecule",E969)),IF(ISBLANK(K969), "Need a Detector Role",""),"")&amp;IF(ISERR(SEARCH("fluorescence",L969)),"",IF(ISBLANK(S969), "Need Emission",IF(ISBLANK(R969), "Need Excitation","")))&amp;IF(ISERR(SEARCH("absorbance",L969)),"",IF(ISBLANK(T969), "Need Absorbance","")))</f>
        <v>Need a Detector Role</v>
      </c>
      <c r="C969" t="s">
        <v>840</v>
      </c>
      <c r="D969" s="8" t="s">
        <v>2092</v>
      </c>
      <c r="E969" t="s">
        <v>931</v>
      </c>
      <c r="F969" t="s">
        <v>880</v>
      </c>
      <c r="G969" t="s">
        <v>1400</v>
      </c>
      <c r="H969" s="19" t="s">
        <v>2090</v>
      </c>
      <c r="I969" s="8" t="s">
        <v>2089</v>
      </c>
      <c r="L969" s="8" t="s">
        <v>2088</v>
      </c>
      <c r="M969" t="s">
        <v>1151</v>
      </c>
      <c r="N969" s="8" t="s">
        <v>2095</v>
      </c>
      <c r="O969" t="s">
        <v>955</v>
      </c>
      <c r="P969" s="7" t="s">
        <v>887</v>
      </c>
      <c r="Q969" s="7" t="s">
        <v>940</v>
      </c>
      <c r="R969" s="7" t="s">
        <v>851</v>
      </c>
      <c r="S969" s="7" t="s">
        <v>975</v>
      </c>
      <c r="T969" t="s">
        <v>942</v>
      </c>
      <c r="U969" t="s">
        <v>1071</v>
      </c>
      <c r="V969">
        <v>488</v>
      </c>
      <c r="W969">
        <v>575</v>
      </c>
      <c r="Y969" t="s">
        <v>1614</v>
      </c>
      <c r="Z969" s="8" t="s">
        <v>1697</v>
      </c>
      <c r="AA969">
        <v>22.5</v>
      </c>
      <c r="AB969" t="s">
        <v>1348</v>
      </c>
      <c r="AC969" t="s">
        <v>2071</v>
      </c>
      <c r="AD969" t="s">
        <v>1748</v>
      </c>
      <c r="AE969" t="s">
        <v>840</v>
      </c>
      <c r="AF969" t="s">
        <v>876</v>
      </c>
      <c r="AG969" t="s">
        <v>858</v>
      </c>
      <c r="AH969">
        <v>11</v>
      </c>
      <c r="AI969">
        <v>1</v>
      </c>
      <c r="AJ969" t="s">
        <v>426</v>
      </c>
      <c r="AK969" t="s">
        <v>427</v>
      </c>
      <c r="AL969" t="s">
        <v>75</v>
      </c>
      <c r="AM969" t="s">
        <v>141</v>
      </c>
      <c r="AN969" t="s">
        <v>77</v>
      </c>
      <c r="AO969" t="s">
        <v>335</v>
      </c>
      <c r="AP969" t="s">
        <v>289</v>
      </c>
      <c r="AQ969" t="s">
        <v>235</v>
      </c>
      <c r="AR969" t="s">
        <v>203</v>
      </c>
      <c r="AS969" t="s">
        <v>373</v>
      </c>
      <c r="AT969" t="s">
        <v>337</v>
      </c>
      <c r="AU969" t="s">
        <v>76</v>
      </c>
      <c r="AV969" t="s">
        <v>428</v>
      </c>
      <c r="AW969" t="s">
        <v>429</v>
      </c>
      <c r="AX969" t="s">
        <v>430</v>
      </c>
      <c r="AY969" t="s">
        <v>431</v>
      </c>
      <c r="AZ969" t="s">
        <v>432</v>
      </c>
      <c r="BA969" t="s">
        <v>1</v>
      </c>
      <c r="BB969" t="s">
        <v>1</v>
      </c>
      <c r="BD969" s="8" t="s">
        <v>1746</v>
      </c>
    </row>
    <row r="970" spans="1:56" x14ac:dyDescent="0.2">
      <c r="A970" t="s">
        <v>534</v>
      </c>
      <c r="F970" t="s">
        <v>1031</v>
      </c>
      <c r="G970" t="s">
        <v>1396</v>
      </c>
      <c r="H970" t="s">
        <v>1500</v>
      </c>
      <c r="I970" t="s">
        <v>2078</v>
      </c>
      <c r="L970" t="s">
        <v>2073</v>
      </c>
      <c r="M970" t="s">
        <v>1151</v>
      </c>
      <c r="N970" s="8" t="s">
        <v>2096</v>
      </c>
      <c r="O970" t="s">
        <v>955</v>
      </c>
      <c r="P970" s="7" t="s">
        <v>905</v>
      </c>
      <c r="Q970" s="7" t="s">
        <v>1081</v>
      </c>
      <c r="R970" s="7"/>
      <c r="S970" s="7"/>
      <c r="V970">
        <v>635</v>
      </c>
      <c r="W970">
        <v>665</v>
      </c>
      <c r="AE970" t="s">
        <v>2072</v>
      </c>
    </row>
    <row r="971" spans="1:56" x14ac:dyDescent="0.2">
      <c r="A971" t="s">
        <v>534</v>
      </c>
      <c r="G971" t="s">
        <v>1396</v>
      </c>
      <c r="H971" s="19" t="s">
        <v>2091</v>
      </c>
      <c r="I971" t="s">
        <v>2079</v>
      </c>
      <c r="L971" t="s">
        <v>2076</v>
      </c>
      <c r="M971" t="s">
        <v>1151</v>
      </c>
    </row>
    <row r="972" spans="1:56" x14ac:dyDescent="0.2">
      <c r="A972" t="s">
        <v>534</v>
      </c>
      <c r="G972" t="s">
        <v>1396</v>
      </c>
      <c r="H972" s="19" t="s">
        <v>2091</v>
      </c>
      <c r="I972" t="s">
        <v>2080</v>
      </c>
      <c r="L972" t="s">
        <v>2077</v>
      </c>
      <c r="M972" t="s">
        <v>1151</v>
      </c>
    </row>
    <row r="973" spans="1:56" x14ac:dyDescent="0.2">
      <c r="A973" t="s">
        <v>534</v>
      </c>
      <c r="G973" t="s">
        <v>1396</v>
      </c>
      <c r="H973" t="s">
        <v>1500</v>
      </c>
      <c r="I973" t="s">
        <v>2082</v>
      </c>
      <c r="L973" t="s">
        <v>2081</v>
      </c>
      <c r="M973" t="s">
        <v>1151</v>
      </c>
    </row>
    <row r="974" spans="1:56" x14ac:dyDescent="0.2">
      <c r="A974" t="s">
        <v>534</v>
      </c>
      <c r="G974" t="s">
        <v>1396</v>
      </c>
      <c r="H974" s="19" t="s">
        <v>2091</v>
      </c>
      <c r="I974" t="s">
        <v>2083</v>
      </c>
      <c r="L974" t="s">
        <v>2074</v>
      </c>
      <c r="M974" t="s">
        <v>1151</v>
      </c>
    </row>
    <row r="975" spans="1:56" x14ac:dyDescent="0.2">
      <c r="A975" t="s">
        <v>534</v>
      </c>
      <c r="G975" t="s">
        <v>1396</v>
      </c>
      <c r="H975" s="19" t="s">
        <v>2091</v>
      </c>
      <c r="I975" t="s">
        <v>2084</v>
      </c>
      <c r="L975" t="s">
        <v>2085</v>
      </c>
      <c r="M975" t="s">
        <v>1151</v>
      </c>
    </row>
    <row r="976" spans="1:56" x14ac:dyDescent="0.2">
      <c r="A976" t="s">
        <v>534</v>
      </c>
      <c r="G976" t="s">
        <v>1396</v>
      </c>
      <c r="H976" t="s">
        <v>1500</v>
      </c>
      <c r="I976" s="8" t="s">
        <v>2086</v>
      </c>
      <c r="L976" t="s">
        <v>2075</v>
      </c>
      <c r="M976" t="s">
        <v>1151</v>
      </c>
    </row>
    <row r="977" spans="1:56" x14ac:dyDescent="0.2">
      <c r="A977" t="s">
        <v>534</v>
      </c>
      <c r="G977" t="s">
        <v>1312</v>
      </c>
      <c r="H977" t="s">
        <v>1351</v>
      </c>
      <c r="I977" s="8"/>
      <c r="L977" s="8" t="s">
        <v>2087</v>
      </c>
      <c r="M977" t="s">
        <v>971</v>
      </c>
    </row>
    <row r="978" spans="1:56" x14ac:dyDescent="0.2">
      <c r="A978" t="s">
        <v>534</v>
      </c>
      <c r="G978" t="s">
        <v>1129</v>
      </c>
      <c r="H978" s="19" t="s">
        <v>2049</v>
      </c>
      <c r="I978" s="8" t="s">
        <v>2095</v>
      </c>
      <c r="L978" s="8" t="s">
        <v>2095</v>
      </c>
    </row>
    <row r="979" spans="1:56" x14ac:dyDescent="0.2">
      <c r="A979" t="s">
        <v>534</v>
      </c>
      <c r="G979" t="s">
        <v>1129</v>
      </c>
      <c r="H979" s="19" t="s">
        <v>2049</v>
      </c>
      <c r="I979" s="8" t="s">
        <v>2096</v>
      </c>
      <c r="L979" s="8" t="s">
        <v>2096</v>
      </c>
    </row>
    <row r="980" spans="1:56" x14ac:dyDescent="0.2">
      <c r="A980" t="s">
        <v>534</v>
      </c>
      <c r="G980" t="s">
        <v>1138</v>
      </c>
      <c r="H980" t="s">
        <v>1345</v>
      </c>
      <c r="I980" t="s">
        <v>2097</v>
      </c>
      <c r="L980" s="8" t="s">
        <v>2093</v>
      </c>
    </row>
    <row r="981" spans="1:56" x14ac:dyDescent="0.2">
      <c r="A981" t="s">
        <v>534</v>
      </c>
      <c r="G981" t="s">
        <v>1138</v>
      </c>
      <c r="H981" t="s">
        <v>1345</v>
      </c>
      <c r="I981" t="s">
        <v>2098</v>
      </c>
      <c r="L981" s="8" t="s">
        <v>2094</v>
      </c>
    </row>
    <row r="982" spans="1:56" x14ac:dyDescent="0.2">
      <c r="A982" t="s">
        <v>534</v>
      </c>
      <c r="G982" t="s">
        <v>1380</v>
      </c>
      <c r="H982" t="s">
        <v>1456</v>
      </c>
      <c r="I982" s="8" t="s">
        <v>2099</v>
      </c>
      <c r="L982" s="8" t="s">
        <v>2099</v>
      </c>
      <c r="M982" t="s">
        <v>1151</v>
      </c>
    </row>
    <row r="983" spans="1:56" x14ac:dyDescent="0.2">
      <c r="A983" t="s">
        <v>610</v>
      </c>
      <c r="B983" t="str">
        <f>IF(OR($A969=$A983,ISBLANK($A983)),"",IF(ISERR(SEARCH("cell-based",E983)),IF(AND(ISERR(SEARCH("biochem",E983)),ISERR(SEARCH("protein",E983)),ISERR(SEARCH("nucleic",E983))),"",IF(ISERR(SEARCH("target",G983)),"Define a Target component","")),IF(ISERR(SEARCH("cell",G983)),"Define a Cell component",""))&amp;IF(ISERR(SEARCH("small-molecule",E983)),IF(ISBLANK(K983), "Need a Detector Role",""),"")&amp;IF(ISERR(SEARCH("fluorescence",L983)),"",IF(ISBLANK(S983), "Need Emission",IF(ISBLANK(R983), "Need Excitation","")))&amp;IF(ISERR(SEARCH("absorbance",L983)),"",IF(ISBLANK(T983), "Need Absorbance","")))</f>
        <v>Need a Detector Role</v>
      </c>
      <c r="C983" t="s">
        <v>840</v>
      </c>
      <c r="D983" s="8" t="s">
        <v>2092</v>
      </c>
      <c r="E983" t="s">
        <v>931</v>
      </c>
      <c r="F983" t="s">
        <v>880</v>
      </c>
      <c r="G983" t="s">
        <v>1400</v>
      </c>
      <c r="H983" s="19" t="s">
        <v>2090</v>
      </c>
      <c r="I983" s="8" t="s">
        <v>2089</v>
      </c>
      <c r="L983" s="8" t="s">
        <v>2088</v>
      </c>
      <c r="M983" t="s">
        <v>1151</v>
      </c>
      <c r="N983" s="8" t="s">
        <v>2095</v>
      </c>
      <c r="O983" t="s">
        <v>955</v>
      </c>
      <c r="P983" s="7" t="s">
        <v>887</v>
      </c>
      <c r="Q983" s="7" t="s">
        <v>940</v>
      </c>
      <c r="R983" s="7" t="s">
        <v>851</v>
      </c>
      <c r="S983" s="7" t="s">
        <v>975</v>
      </c>
      <c r="T983" t="s">
        <v>942</v>
      </c>
      <c r="U983" t="s">
        <v>1071</v>
      </c>
      <c r="V983">
        <v>488</v>
      </c>
      <c r="W983">
        <v>575</v>
      </c>
      <c r="Y983" t="s">
        <v>1614</v>
      </c>
      <c r="Z983" s="8" t="s">
        <v>1697</v>
      </c>
      <c r="AA983">
        <v>22.5</v>
      </c>
      <c r="AB983" t="s">
        <v>1348</v>
      </c>
      <c r="AC983" t="s">
        <v>2071</v>
      </c>
      <c r="AD983" t="s">
        <v>1748</v>
      </c>
      <c r="AE983" t="s">
        <v>840</v>
      </c>
      <c r="AF983" t="s">
        <v>876</v>
      </c>
      <c r="AG983" t="s">
        <v>877</v>
      </c>
      <c r="AH983">
        <v>8</v>
      </c>
      <c r="AI983">
        <v>1</v>
      </c>
      <c r="AJ983" t="s">
        <v>426</v>
      </c>
      <c r="AK983" t="s">
        <v>427</v>
      </c>
      <c r="AL983" t="s">
        <v>75</v>
      </c>
      <c r="AM983" t="s">
        <v>141</v>
      </c>
      <c r="AN983" t="s">
        <v>77</v>
      </c>
      <c r="AO983" t="s">
        <v>335</v>
      </c>
      <c r="AP983" t="s">
        <v>289</v>
      </c>
      <c r="AQ983" t="s">
        <v>235</v>
      </c>
      <c r="AR983" t="s">
        <v>203</v>
      </c>
      <c r="AS983" t="s">
        <v>373</v>
      </c>
      <c r="AT983" t="s">
        <v>337</v>
      </c>
      <c r="AU983" t="s">
        <v>76</v>
      </c>
      <c r="AV983" t="s">
        <v>428</v>
      </c>
      <c r="AW983" t="s">
        <v>429</v>
      </c>
      <c r="AX983" t="s">
        <v>430</v>
      </c>
      <c r="AY983" t="s">
        <v>431</v>
      </c>
      <c r="AZ983" t="s">
        <v>432</v>
      </c>
      <c r="BA983" t="s">
        <v>1</v>
      </c>
      <c r="BB983" t="s">
        <v>1</v>
      </c>
      <c r="BD983" s="8" t="s">
        <v>1746</v>
      </c>
    </row>
    <row r="984" spans="1:56" x14ac:dyDescent="0.2">
      <c r="A984" t="s">
        <v>610</v>
      </c>
      <c r="F984" t="s">
        <v>1031</v>
      </c>
      <c r="G984" t="s">
        <v>1396</v>
      </c>
      <c r="H984" t="s">
        <v>1500</v>
      </c>
      <c r="I984" t="s">
        <v>2078</v>
      </c>
      <c r="L984" t="s">
        <v>2073</v>
      </c>
      <c r="M984" t="s">
        <v>1151</v>
      </c>
      <c r="N984" s="8" t="s">
        <v>2096</v>
      </c>
      <c r="O984" t="s">
        <v>955</v>
      </c>
      <c r="P984" s="7" t="s">
        <v>905</v>
      </c>
      <c r="Q984" s="7" t="s">
        <v>1081</v>
      </c>
      <c r="R984" s="7"/>
      <c r="S984" s="7"/>
      <c r="V984">
        <v>635</v>
      </c>
      <c r="W984">
        <v>665</v>
      </c>
      <c r="AE984" t="s">
        <v>2072</v>
      </c>
    </row>
    <row r="985" spans="1:56" x14ac:dyDescent="0.2">
      <c r="A985" t="s">
        <v>610</v>
      </c>
      <c r="G985" t="s">
        <v>1396</v>
      </c>
      <c r="H985" s="19" t="s">
        <v>2091</v>
      </c>
      <c r="I985" t="s">
        <v>2079</v>
      </c>
      <c r="L985" t="s">
        <v>2076</v>
      </c>
      <c r="M985" t="s">
        <v>1151</v>
      </c>
    </row>
    <row r="986" spans="1:56" x14ac:dyDescent="0.2">
      <c r="A986" t="s">
        <v>610</v>
      </c>
      <c r="G986" t="s">
        <v>1396</v>
      </c>
      <c r="H986" s="19" t="s">
        <v>2091</v>
      </c>
      <c r="I986" t="s">
        <v>2080</v>
      </c>
      <c r="L986" t="s">
        <v>2077</v>
      </c>
      <c r="M986" t="s">
        <v>1151</v>
      </c>
    </row>
    <row r="987" spans="1:56" x14ac:dyDescent="0.2">
      <c r="A987" t="s">
        <v>610</v>
      </c>
      <c r="G987" t="s">
        <v>1396</v>
      </c>
      <c r="H987" t="s">
        <v>1500</v>
      </c>
      <c r="I987" t="s">
        <v>2082</v>
      </c>
      <c r="L987" t="s">
        <v>2081</v>
      </c>
      <c r="M987" t="s">
        <v>1151</v>
      </c>
    </row>
    <row r="988" spans="1:56" x14ac:dyDescent="0.2">
      <c r="A988" t="s">
        <v>610</v>
      </c>
      <c r="G988" t="s">
        <v>1396</v>
      </c>
      <c r="H988" s="19" t="s">
        <v>2091</v>
      </c>
      <c r="I988" t="s">
        <v>2083</v>
      </c>
      <c r="L988" t="s">
        <v>2074</v>
      </c>
      <c r="M988" t="s">
        <v>1151</v>
      </c>
    </row>
    <row r="989" spans="1:56" x14ac:dyDescent="0.2">
      <c r="A989" t="s">
        <v>610</v>
      </c>
      <c r="G989" t="s">
        <v>1396</v>
      </c>
      <c r="H989" s="19" t="s">
        <v>2091</v>
      </c>
      <c r="I989" t="s">
        <v>2084</v>
      </c>
      <c r="L989" t="s">
        <v>2085</v>
      </c>
      <c r="M989" t="s">
        <v>1151</v>
      </c>
    </row>
    <row r="990" spans="1:56" x14ac:dyDescent="0.2">
      <c r="A990" t="s">
        <v>610</v>
      </c>
      <c r="G990" t="s">
        <v>1396</v>
      </c>
      <c r="H990" t="s">
        <v>1500</v>
      </c>
      <c r="I990" s="8" t="s">
        <v>2086</v>
      </c>
      <c r="L990" t="s">
        <v>2075</v>
      </c>
      <c r="M990" t="s">
        <v>1151</v>
      </c>
    </row>
    <row r="991" spans="1:56" x14ac:dyDescent="0.2">
      <c r="A991" t="s">
        <v>610</v>
      </c>
      <c r="G991" t="s">
        <v>1312</v>
      </c>
      <c r="H991" t="s">
        <v>1351</v>
      </c>
      <c r="I991" s="8"/>
      <c r="L991" s="8" t="s">
        <v>2087</v>
      </c>
      <c r="M991" t="s">
        <v>971</v>
      </c>
    </row>
    <row r="992" spans="1:56" x14ac:dyDescent="0.2">
      <c r="A992" t="s">
        <v>610</v>
      </c>
      <c r="G992" t="s">
        <v>1129</v>
      </c>
      <c r="H992" s="19" t="s">
        <v>2049</v>
      </c>
      <c r="I992" s="8" t="s">
        <v>2095</v>
      </c>
      <c r="L992" s="8" t="s">
        <v>2095</v>
      </c>
    </row>
    <row r="993" spans="1:56" x14ac:dyDescent="0.2">
      <c r="A993" t="s">
        <v>610</v>
      </c>
      <c r="G993" t="s">
        <v>1129</v>
      </c>
      <c r="H993" s="19" t="s">
        <v>2049</v>
      </c>
      <c r="I993" s="8" t="s">
        <v>2096</v>
      </c>
      <c r="L993" s="8" t="s">
        <v>2096</v>
      </c>
    </row>
    <row r="994" spans="1:56" x14ac:dyDescent="0.2">
      <c r="A994" t="s">
        <v>610</v>
      </c>
      <c r="G994" t="s">
        <v>1138</v>
      </c>
      <c r="H994" t="s">
        <v>1345</v>
      </c>
      <c r="I994" t="s">
        <v>2097</v>
      </c>
      <c r="L994" s="8" t="s">
        <v>2093</v>
      </c>
    </row>
    <row r="995" spans="1:56" x14ac:dyDescent="0.2">
      <c r="A995" t="s">
        <v>610</v>
      </c>
      <c r="G995" t="s">
        <v>1138</v>
      </c>
      <c r="H995" t="s">
        <v>1345</v>
      </c>
      <c r="I995" t="s">
        <v>2098</v>
      </c>
      <c r="L995" s="8" t="s">
        <v>2094</v>
      </c>
    </row>
    <row r="996" spans="1:56" x14ac:dyDescent="0.2">
      <c r="A996" t="s">
        <v>610</v>
      </c>
      <c r="G996" t="s">
        <v>1380</v>
      </c>
      <c r="H996" t="s">
        <v>1456</v>
      </c>
      <c r="I996" s="8" t="s">
        <v>2099</v>
      </c>
      <c r="L996" s="8" t="s">
        <v>2099</v>
      </c>
      <c r="M996" t="s">
        <v>1151</v>
      </c>
    </row>
    <row r="997" spans="1:56" s="7" customFormat="1" x14ac:dyDescent="0.2">
      <c r="A997" s="7" t="s">
        <v>611</v>
      </c>
      <c r="B997" s="7" t="str">
        <f>IF(OR($A983=$A997,ISBLANK($A997)),"",IF(ISERR(SEARCH("cell-based",E997)),IF(AND(ISERR(SEARCH("biochem",E997)),ISERR(SEARCH("protein",E997)),ISERR(SEARCH("nucleic",E997))),"",IF(ISERR(SEARCH("target",G997)),"Define a Target component","")),IF(ISERR(SEARCH("cell",G997)),"Define a Cell component",""))&amp;IF(ISERR(SEARCH("small-molecule",E997)),IF(ISBLANK(K997), "Need a Detector Role",""),"")&amp;IF(ISERR(SEARCH("fluorescence",L997)),"",IF(ISBLANK(S997), "Need Emission",IF(ISBLANK(R997), "Need Excitation","")))&amp;IF(ISERR(SEARCH("absorbance",L997)),"",IF(ISBLANK(T997), "Need Absorbance","")))</f>
        <v>Need a Detector Role</v>
      </c>
      <c r="C997" t="s">
        <v>840</v>
      </c>
      <c r="D997" s="8" t="s">
        <v>2092</v>
      </c>
      <c r="E997" t="s">
        <v>931</v>
      </c>
      <c r="F997" t="s">
        <v>880</v>
      </c>
      <c r="G997" t="s">
        <v>1400</v>
      </c>
      <c r="H997" s="19" t="s">
        <v>2090</v>
      </c>
      <c r="I997" s="8" t="s">
        <v>2089</v>
      </c>
      <c r="J997"/>
      <c r="K997"/>
      <c r="L997" s="8" t="s">
        <v>2088</v>
      </c>
      <c r="M997" t="s">
        <v>1151</v>
      </c>
      <c r="N997" s="8" t="s">
        <v>2095</v>
      </c>
      <c r="O997" t="s">
        <v>955</v>
      </c>
      <c r="P997" s="7" t="s">
        <v>887</v>
      </c>
      <c r="Q997" s="7" t="s">
        <v>940</v>
      </c>
      <c r="R997" s="7" t="s">
        <v>851</v>
      </c>
      <c r="S997" s="7" t="s">
        <v>975</v>
      </c>
      <c r="T997" t="s">
        <v>942</v>
      </c>
      <c r="U997" t="s">
        <v>1071</v>
      </c>
      <c r="V997">
        <v>488</v>
      </c>
      <c r="W997">
        <v>575</v>
      </c>
      <c r="X997"/>
      <c r="Y997" s="7" t="s">
        <v>1555</v>
      </c>
      <c r="AC997" t="s">
        <v>2071</v>
      </c>
      <c r="AD997" t="s">
        <v>1748</v>
      </c>
      <c r="AE997" t="s">
        <v>840</v>
      </c>
      <c r="AF997" t="s">
        <v>876</v>
      </c>
      <c r="AG997" s="7" t="s">
        <v>858</v>
      </c>
      <c r="AH997" s="7">
        <v>1</v>
      </c>
      <c r="AI997" s="7">
        <v>1</v>
      </c>
      <c r="AJ997" s="7" t="s">
        <v>426</v>
      </c>
      <c r="AK997" s="7" t="s">
        <v>427</v>
      </c>
      <c r="AL997" s="7" t="s">
        <v>75</v>
      </c>
      <c r="AM997" s="7" t="s">
        <v>141</v>
      </c>
      <c r="AN997" s="7" t="s">
        <v>77</v>
      </c>
      <c r="AO997" s="7" t="s">
        <v>335</v>
      </c>
      <c r="AP997" s="7" t="s">
        <v>289</v>
      </c>
      <c r="AQ997" s="7" t="s">
        <v>235</v>
      </c>
      <c r="AR997" s="7" t="s">
        <v>203</v>
      </c>
      <c r="AS997" s="7" t="s">
        <v>373</v>
      </c>
      <c r="AT997" s="7" t="s">
        <v>337</v>
      </c>
      <c r="AU997" s="7" t="s">
        <v>76</v>
      </c>
      <c r="AV997" s="7" t="s">
        <v>428</v>
      </c>
      <c r="AW997" s="7" t="s">
        <v>429</v>
      </c>
      <c r="AX997" s="7" t="s">
        <v>430</v>
      </c>
      <c r="AY997" s="7" t="s">
        <v>431</v>
      </c>
      <c r="AZ997" s="7" t="s">
        <v>432</v>
      </c>
      <c r="BA997" s="7" t="s">
        <v>1</v>
      </c>
      <c r="BB997" s="7" t="s">
        <v>1</v>
      </c>
      <c r="BD997" s="14" t="s">
        <v>1746</v>
      </c>
    </row>
    <row r="998" spans="1:56" s="7" customFormat="1" x14ac:dyDescent="0.2">
      <c r="A998" s="7" t="s">
        <v>611</v>
      </c>
      <c r="C998"/>
      <c r="D998" s="8"/>
      <c r="E998"/>
      <c r="F998" t="s">
        <v>1031</v>
      </c>
      <c r="G998" t="s">
        <v>1396</v>
      </c>
      <c r="H998" t="s">
        <v>1500</v>
      </c>
      <c r="I998" t="s">
        <v>2078</v>
      </c>
      <c r="J998"/>
      <c r="K998"/>
      <c r="L998" t="s">
        <v>2073</v>
      </c>
      <c r="M998" t="s">
        <v>1151</v>
      </c>
      <c r="N998" s="8" t="s">
        <v>2096</v>
      </c>
      <c r="O998" t="s">
        <v>955</v>
      </c>
      <c r="P998" s="7" t="s">
        <v>905</v>
      </c>
      <c r="Q998" s="7" t="s">
        <v>1081</v>
      </c>
      <c r="T998"/>
      <c r="U998"/>
      <c r="V998">
        <v>635</v>
      </c>
      <c r="W998">
        <v>665</v>
      </c>
      <c r="X998"/>
      <c r="Y998" s="7" t="s">
        <v>1635</v>
      </c>
      <c r="AC998"/>
      <c r="AD998"/>
      <c r="AE998" t="s">
        <v>2072</v>
      </c>
      <c r="AF998"/>
    </row>
    <row r="999" spans="1:56" s="7" customFormat="1" x14ac:dyDescent="0.2">
      <c r="A999" s="7" t="s">
        <v>611</v>
      </c>
      <c r="C999"/>
      <c r="D999" s="8"/>
      <c r="E999"/>
      <c r="F999"/>
      <c r="G999" t="s">
        <v>1396</v>
      </c>
      <c r="H999" s="19" t="s">
        <v>2091</v>
      </c>
      <c r="I999" t="s">
        <v>2079</v>
      </c>
      <c r="J999"/>
      <c r="K999"/>
      <c r="L999" t="s">
        <v>2076</v>
      </c>
      <c r="M999" t="s">
        <v>1151</v>
      </c>
      <c r="N999"/>
      <c r="O999"/>
      <c r="P999"/>
      <c r="Q999"/>
      <c r="R999"/>
      <c r="S999"/>
      <c r="T999"/>
      <c r="U999"/>
      <c r="V999"/>
      <c r="W999"/>
      <c r="X999"/>
      <c r="AC999"/>
      <c r="AD999"/>
      <c r="AE999"/>
      <c r="AF999"/>
    </row>
    <row r="1000" spans="1:56" s="7" customFormat="1" x14ac:dyDescent="0.2">
      <c r="A1000" s="7" t="s">
        <v>611</v>
      </c>
      <c r="C1000"/>
      <c r="D1000" s="8"/>
      <c r="E1000"/>
      <c r="F1000"/>
      <c r="G1000" t="s">
        <v>1396</v>
      </c>
      <c r="H1000" s="19" t="s">
        <v>2091</v>
      </c>
      <c r="I1000" t="s">
        <v>2080</v>
      </c>
      <c r="J1000"/>
      <c r="K1000"/>
      <c r="L1000" t="s">
        <v>2077</v>
      </c>
      <c r="M1000" t="s">
        <v>1151</v>
      </c>
      <c r="N1000"/>
      <c r="O1000"/>
      <c r="P1000"/>
      <c r="Q1000"/>
      <c r="R1000"/>
      <c r="S1000"/>
      <c r="T1000"/>
      <c r="U1000"/>
      <c r="V1000"/>
      <c r="W1000"/>
      <c r="X1000"/>
      <c r="AC1000"/>
      <c r="AD1000"/>
      <c r="AE1000"/>
      <c r="AF1000"/>
    </row>
    <row r="1001" spans="1:56" s="7" customFormat="1" x14ac:dyDescent="0.2">
      <c r="A1001" s="7" t="s">
        <v>611</v>
      </c>
      <c r="C1001"/>
      <c r="D1001" s="8"/>
      <c r="E1001"/>
      <c r="F1001"/>
      <c r="G1001" t="s">
        <v>1396</v>
      </c>
      <c r="H1001" t="s">
        <v>1500</v>
      </c>
      <c r="I1001" t="s">
        <v>2082</v>
      </c>
      <c r="J1001"/>
      <c r="K1001"/>
      <c r="L1001" t="s">
        <v>2081</v>
      </c>
      <c r="M1001" t="s">
        <v>1151</v>
      </c>
      <c r="N1001"/>
      <c r="O1001"/>
      <c r="P1001"/>
      <c r="Q1001"/>
      <c r="R1001"/>
      <c r="S1001"/>
      <c r="T1001"/>
      <c r="U1001"/>
      <c r="V1001"/>
      <c r="W1001"/>
      <c r="X1001"/>
      <c r="AC1001"/>
      <c r="AD1001"/>
      <c r="AE1001"/>
      <c r="AF1001"/>
    </row>
    <row r="1002" spans="1:56" s="7" customFormat="1" x14ac:dyDescent="0.2">
      <c r="A1002" s="7" t="s">
        <v>611</v>
      </c>
      <c r="C1002"/>
      <c r="D1002" s="8"/>
      <c r="E1002"/>
      <c r="F1002"/>
      <c r="G1002" t="s">
        <v>1396</v>
      </c>
      <c r="H1002" s="19" t="s">
        <v>2091</v>
      </c>
      <c r="I1002" t="s">
        <v>2083</v>
      </c>
      <c r="J1002"/>
      <c r="K1002"/>
      <c r="L1002" t="s">
        <v>2074</v>
      </c>
      <c r="M1002" t="s">
        <v>1151</v>
      </c>
      <c r="N1002"/>
      <c r="O1002"/>
      <c r="P1002"/>
      <c r="Q1002"/>
      <c r="R1002"/>
      <c r="S1002"/>
      <c r="T1002"/>
      <c r="U1002"/>
      <c r="V1002"/>
      <c r="W1002"/>
      <c r="X1002"/>
      <c r="AC1002"/>
      <c r="AD1002"/>
      <c r="AE1002"/>
      <c r="AF1002"/>
    </row>
    <row r="1003" spans="1:56" s="7" customFormat="1" x14ac:dyDescent="0.2">
      <c r="A1003" s="7" t="s">
        <v>611</v>
      </c>
      <c r="C1003"/>
      <c r="D1003" s="8"/>
      <c r="E1003"/>
      <c r="F1003"/>
      <c r="G1003" t="s">
        <v>1396</v>
      </c>
      <c r="H1003" s="19" t="s">
        <v>2091</v>
      </c>
      <c r="I1003" t="s">
        <v>2084</v>
      </c>
      <c r="J1003"/>
      <c r="K1003"/>
      <c r="L1003" t="s">
        <v>2085</v>
      </c>
      <c r="M1003" t="s">
        <v>1151</v>
      </c>
      <c r="N1003"/>
      <c r="O1003"/>
      <c r="P1003"/>
      <c r="Q1003"/>
      <c r="R1003"/>
      <c r="S1003"/>
      <c r="T1003"/>
      <c r="U1003"/>
      <c r="V1003"/>
      <c r="W1003"/>
      <c r="X1003"/>
      <c r="AC1003"/>
      <c r="AD1003"/>
      <c r="AE1003"/>
      <c r="AF1003"/>
    </row>
    <row r="1004" spans="1:56" s="7" customFormat="1" x14ac:dyDescent="0.2">
      <c r="A1004" s="7" t="s">
        <v>611</v>
      </c>
      <c r="C1004"/>
      <c r="D1004" s="8"/>
      <c r="E1004"/>
      <c r="F1004"/>
      <c r="G1004" t="s">
        <v>1396</v>
      </c>
      <c r="H1004" t="s">
        <v>1500</v>
      </c>
      <c r="I1004" s="8" t="s">
        <v>2086</v>
      </c>
      <c r="J1004"/>
      <c r="K1004"/>
      <c r="L1004" t="s">
        <v>2075</v>
      </c>
      <c r="M1004" t="s">
        <v>1151</v>
      </c>
      <c r="N1004"/>
      <c r="O1004"/>
      <c r="P1004"/>
      <c r="Q1004"/>
      <c r="R1004"/>
      <c r="S1004"/>
      <c r="T1004"/>
      <c r="U1004"/>
      <c r="V1004"/>
      <c r="W1004"/>
      <c r="X1004"/>
      <c r="AC1004"/>
      <c r="AD1004"/>
      <c r="AE1004"/>
      <c r="AF1004"/>
    </row>
    <row r="1005" spans="1:56" s="7" customFormat="1" x14ac:dyDescent="0.2">
      <c r="A1005" s="7" t="s">
        <v>611</v>
      </c>
      <c r="C1005"/>
      <c r="D1005" s="8"/>
      <c r="E1005"/>
      <c r="F1005"/>
      <c r="G1005" t="s">
        <v>1312</v>
      </c>
      <c r="H1005" t="s">
        <v>1351</v>
      </c>
      <c r="I1005" s="8"/>
      <c r="J1005"/>
      <c r="K1005"/>
      <c r="L1005" s="8" t="s">
        <v>2087</v>
      </c>
      <c r="M1005" t="s">
        <v>971</v>
      </c>
      <c r="N1005"/>
      <c r="O1005"/>
      <c r="P1005"/>
      <c r="Q1005"/>
      <c r="R1005"/>
      <c r="S1005"/>
      <c r="T1005"/>
      <c r="U1005"/>
      <c r="V1005"/>
      <c r="W1005"/>
      <c r="X1005"/>
      <c r="AC1005"/>
      <c r="AD1005"/>
      <c r="AE1005"/>
      <c r="AF1005"/>
    </row>
    <row r="1006" spans="1:56" s="7" customFormat="1" x14ac:dyDescent="0.2">
      <c r="A1006" s="7" t="s">
        <v>611</v>
      </c>
      <c r="C1006"/>
      <c r="D1006" s="8"/>
      <c r="E1006"/>
      <c r="F1006"/>
      <c r="G1006" t="s">
        <v>1129</v>
      </c>
      <c r="H1006" s="19" t="s">
        <v>2049</v>
      </c>
      <c r="I1006" s="8" t="s">
        <v>2095</v>
      </c>
      <c r="J1006"/>
      <c r="K1006"/>
      <c r="L1006" s="8" t="s">
        <v>2095</v>
      </c>
      <c r="M1006"/>
      <c r="N1006"/>
      <c r="O1006"/>
      <c r="P1006"/>
      <c r="Q1006"/>
      <c r="R1006"/>
      <c r="S1006"/>
      <c r="T1006"/>
      <c r="U1006"/>
      <c r="V1006"/>
      <c r="W1006"/>
      <c r="X1006"/>
      <c r="AC1006"/>
      <c r="AD1006"/>
      <c r="AE1006"/>
      <c r="AF1006"/>
    </row>
    <row r="1007" spans="1:56" s="7" customFormat="1" x14ac:dyDescent="0.2">
      <c r="A1007" s="7" t="s">
        <v>611</v>
      </c>
      <c r="C1007"/>
      <c r="D1007" s="8"/>
      <c r="E1007"/>
      <c r="F1007"/>
      <c r="G1007" t="s">
        <v>1129</v>
      </c>
      <c r="H1007" s="19" t="s">
        <v>2049</v>
      </c>
      <c r="I1007" s="8" t="s">
        <v>2096</v>
      </c>
      <c r="J1007"/>
      <c r="K1007"/>
      <c r="L1007" s="8" t="s">
        <v>2096</v>
      </c>
      <c r="M1007"/>
      <c r="N1007"/>
      <c r="O1007"/>
      <c r="P1007"/>
      <c r="Q1007"/>
      <c r="R1007"/>
      <c r="S1007"/>
      <c r="T1007"/>
      <c r="U1007"/>
      <c r="V1007"/>
      <c r="W1007"/>
      <c r="X1007"/>
      <c r="AC1007"/>
      <c r="AD1007"/>
      <c r="AE1007"/>
      <c r="AF1007"/>
    </row>
    <row r="1008" spans="1:56" s="7" customFormat="1" x14ac:dyDescent="0.2">
      <c r="A1008" s="7" t="s">
        <v>611</v>
      </c>
      <c r="C1008"/>
      <c r="D1008" s="8"/>
      <c r="E1008"/>
      <c r="F1008"/>
      <c r="G1008" t="s">
        <v>1138</v>
      </c>
      <c r="H1008" t="s">
        <v>1345</v>
      </c>
      <c r="I1008" t="s">
        <v>2097</v>
      </c>
      <c r="J1008"/>
      <c r="K1008"/>
      <c r="L1008" s="8" t="s">
        <v>2093</v>
      </c>
      <c r="M1008"/>
      <c r="N1008"/>
      <c r="O1008"/>
      <c r="P1008"/>
      <c r="Q1008"/>
      <c r="R1008"/>
      <c r="S1008"/>
      <c r="T1008"/>
      <c r="U1008"/>
      <c r="V1008"/>
      <c r="W1008"/>
      <c r="X1008"/>
      <c r="AC1008"/>
      <c r="AD1008"/>
      <c r="AE1008"/>
      <c r="AF1008"/>
    </row>
    <row r="1009" spans="1:58" s="7" customFormat="1" x14ac:dyDescent="0.2">
      <c r="A1009" s="7" t="s">
        <v>611</v>
      </c>
      <c r="C1009"/>
      <c r="D1009" s="8"/>
      <c r="E1009"/>
      <c r="F1009"/>
      <c r="G1009" t="s">
        <v>1138</v>
      </c>
      <c r="H1009" t="s">
        <v>1345</v>
      </c>
      <c r="I1009" t="s">
        <v>2098</v>
      </c>
      <c r="J1009"/>
      <c r="K1009"/>
      <c r="L1009" s="8" t="s">
        <v>2094</v>
      </c>
      <c r="M1009"/>
      <c r="N1009"/>
      <c r="O1009"/>
      <c r="P1009"/>
      <c r="Q1009"/>
      <c r="R1009"/>
      <c r="S1009"/>
      <c r="T1009"/>
      <c r="U1009"/>
      <c r="V1009"/>
      <c r="W1009"/>
      <c r="X1009"/>
      <c r="AC1009"/>
      <c r="AD1009"/>
      <c r="AF1009"/>
    </row>
    <row r="1010" spans="1:58" s="7" customFormat="1" x14ac:dyDescent="0.2">
      <c r="A1010" s="7" t="s">
        <v>611</v>
      </c>
      <c r="C1010"/>
      <c r="D1010" s="8"/>
      <c r="E1010"/>
      <c r="F1010"/>
      <c r="G1010" t="s">
        <v>1380</v>
      </c>
      <c r="H1010" t="s">
        <v>1456</v>
      </c>
      <c r="I1010" s="8" t="s">
        <v>2099</v>
      </c>
      <c r="J1010"/>
      <c r="K1010"/>
      <c r="L1010" s="8" t="s">
        <v>2099</v>
      </c>
      <c r="M1010" t="s">
        <v>1151</v>
      </c>
      <c r="N1010"/>
      <c r="O1010"/>
      <c r="P1010"/>
      <c r="Q1010"/>
      <c r="R1010"/>
      <c r="S1010"/>
      <c r="T1010"/>
      <c r="U1010"/>
      <c r="V1010"/>
      <c r="W1010"/>
      <c r="X1010"/>
      <c r="AC1010"/>
      <c r="AD1010"/>
      <c r="AE1010"/>
      <c r="AF1010"/>
    </row>
    <row r="1011" spans="1:58" s="7" customFormat="1" x14ac:dyDescent="0.2">
      <c r="A1011" s="7">
        <v>1451</v>
      </c>
      <c r="B1011" s="7" t="str">
        <f>IF(OR($A997=$A1011,ISBLANK($A1011)),"",IF(ISERR(SEARCH("cell-based",E1011)),IF(AND(ISERR(SEARCH("biochem",E1011)),ISERR(SEARCH("protein",E1011)),ISERR(SEARCH("nucleic",E1011))),"",IF(ISERR(SEARCH("target",G1011)),"Define a Target component","")),IF(ISERR(SEARCH("cell",G1011)),"Define a Cell component",""))&amp;IF(ISERR(SEARCH("small-molecule",E1011)),IF(ISBLANK(K1011), "Need a Detector Role",""),"")&amp;IF(ISERR(SEARCH("fluorescence",L1011)),"",IF(ISBLANK(S1011), "Need Emission",IF(ISBLANK(R1011), "Need Excitation","")))&amp;IF(ISERR(SEARCH("absorbance",L1011)),"",IF(ISBLANK(T1011), "Need Absorbance","")))</f>
        <v>Need a Detector Role</v>
      </c>
      <c r="C1011" s="7" t="s">
        <v>1006</v>
      </c>
      <c r="D1011" s="15" t="s">
        <v>1810</v>
      </c>
      <c r="E1011" s="7" t="s">
        <v>931</v>
      </c>
      <c r="F1011" s="7" t="s">
        <v>1391</v>
      </c>
      <c r="G1011" s="7" t="s">
        <v>1400</v>
      </c>
      <c r="H1011" s="7" t="s">
        <v>1366</v>
      </c>
      <c r="I1011" s="14" t="s">
        <v>1811</v>
      </c>
      <c r="L1011" s="14" t="s">
        <v>1811</v>
      </c>
      <c r="M1011" s="7" t="s">
        <v>1079</v>
      </c>
      <c r="N1011" s="14" t="s">
        <v>1816</v>
      </c>
      <c r="O1011" s="7" t="s">
        <v>938</v>
      </c>
      <c r="P1011" s="7" t="s">
        <v>887</v>
      </c>
      <c r="Q1011" s="7" t="s">
        <v>940</v>
      </c>
      <c r="R1011" s="7" t="s">
        <v>851</v>
      </c>
      <c r="S1011" s="7" t="s">
        <v>975</v>
      </c>
      <c r="T1011" s="7" t="s">
        <v>942</v>
      </c>
      <c r="U1011" s="7" t="s">
        <v>1071</v>
      </c>
      <c r="V1011" s="7">
        <v>488</v>
      </c>
      <c r="W1011" s="7">
        <v>530</v>
      </c>
      <c r="Y1011" s="7" t="s">
        <v>1653</v>
      </c>
      <c r="Z1011" s="14" t="s">
        <v>1693</v>
      </c>
      <c r="AA1011" s="7">
        <v>50</v>
      </c>
      <c r="AB1011" s="7" t="s">
        <v>1039</v>
      </c>
      <c r="AC1011" s="17" t="s">
        <v>1818</v>
      </c>
      <c r="AD1011" s="14" t="s">
        <v>1835</v>
      </c>
      <c r="AE1011" s="17" t="s">
        <v>1819</v>
      </c>
      <c r="AF1011" s="7" t="s">
        <v>894</v>
      </c>
      <c r="AG1011" s="7" t="s">
        <v>858</v>
      </c>
      <c r="AH1011" s="7">
        <v>1</v>
      </c>
      <c r="AI1011" s="7">
        <v>2</v>
      </c>
      <c r="AJ1011" s="7" t="s">
        <v>287</v>
      </c>
      <c r="AK1011" s="7" t="s">
        <v>325</v>
      </c>
      <c r="AL1011" s="7" t="s">
        <v>111</v>
      </c>
      <c r="AM1011" s="7" t="s">
        <v>141</v>
      </c>
      <c r="AN1011" s="7" t="s">
        <v>77</v>
      </c>
      <c r="AO1011" s="7" t="s">
        <v>142</v>
      </c>
      <c r="AP1011" s="7" t="s">
        <v>289</v>
      </c>
      <c r="AQ1011" s="7" t="s">
        <v>235</v>
      </c>
      <c r="AR1011" s="7" t="s">
        <v>321</v>
      </c>
      <c r="AS1011" s="8" t="s">
        <v>1930</v>
      </c>
      <c r="AT1011" s="7" t="s">
        <v>322</v>
      </c>
      <c r="AU1011" s="7" t="s">
        <v>323</v>
      </c>
      <c r="AV1011" s="7" t="s">
        <v>292</v>
      </c>
      <c r="AW1011" s="7" t="s">
        <v>293</v>
      </c>
      <c r="AX1011" s="7" t="s">
        <v>198</v>
      </c>
      <c r="AY1011" s="7" t="s">
        <v>326</v>
      </c>
      <c r="AZ1011" s="7" t="s">
        <v>295</v>
      </c>
      <c r="BA1011" s="7" t="s">
        <v>1</v>
      </c>
      <c r="BB1011" s="7" t="s">
        <v>1</v>
      </c>
      <c r="BC1011" s="7" t="s">
        <v>1700</v>
      </c>
      <c r="BD1011" s="17" t="s">
        <v>1746</v>
      </c>
    </row>
    <row r="1012" spans="1:58" s="7" customFormat="1" x14ac:dyDescent="0.2">
      <c r="A1012" s="7">
        <v>1451</v>
      </c>
      <c r="D1012" s="14" t="s">
        <v>1824</v>
      </c>
      <c r="G1012" s="7" t="s">
        <v>1396</v>
      </c>
      <c r="H1012" s="14" t="s">
        <v>1502</v>
      </c>
      <c r="I1012" s="14" t="s">
        <v>1812</v>
      </c>
      <c r="L1012" s="11" t="s">
        <v>1813</v>
      </c>
      <c r="P1012" s="7" t="s">
        <v>905</v>
      </c>
      <c r="Q1012" s="7" t="s">
        <v>1081</v>
      </c>
      <c r="AE1012" s="11" t="s">
        <v>1820</v>
      </c>
    </row>
    <row r="1013" spans="1:58" s="7" customFormat="1" x14ac:dyDescent="0.2">
      <c r="A1013" s="7">
        <v>1451</v>
      </c>
      <c r="D1013" s="14"/>
      <c r="G1013" s="7" t="s">
        <v>1281</v>
      </c>
      <c r="H1013" s="7" t="s">
        <v>1553</v>
      </c>
      <c r="I1013" s="14" t="s">
        <v>1814</v>
      </c>
      <c r="J1013" s="7">
        <v>20</v>
      </c>
      <c r="K1013" s="7" t="s">
        <v>986</v>
      </c>
      <c r="L1013" s="17" t="s">
        <v>1815</v>
      </c>
    </row>
    <row r="1014" spans="1:58" s="7" customFormat="1" x14ac:dyDescent="0.2">
      <c r="A1014" s="7">
        <v>1451</v>
      </c>
      <c r="D1014" s="14"/>
      <c r="G1014" s="7" t="s">
        <v>1148</v>
      </c>
      <c r="H1014" s="7" t="s">
        <v>1553</v>
      </c>
      <c r="I1014" t="s">
        <v>1817</v>
      </c>
      <c r="L1014" s="14" t="s">
        <v>1823</v>
      </c>
    </row>
    <row r="1015" spans="1:58" s="7" customFormat="1" x14ac:dyDescent="0.2">
      <c r="A1015" s="7">
        <v>1451</v>
      </c>
      <c r="D1015" s="14"/>
      <c r="G1015" s="7" t="s">
        <v>967</v>
      </c>
      <c r="H1015" s="7" t="s">
        <v>1553</v>
      </c>
      <c r="I1015" t="s">
        <v>1822</v>
      </c>
      <c r="J1015" s="7">
        <v>50</v>
      </c>
      <c r="K1015" s="7" t="s">
        <v>902</v>
      </c>
      <c r="L1015" s="8" t="s">
        <v>1821</v>
      </c>
    </row>
    <row r="1016" spans="1:58" s="7" customFormat="1" x14ac:dyDescent="0.2">
      <c r="A1016" s="7" t="s">
        <v>327</v>
      </c>
      <c r="B1016" s="7" t="str">
        <f>IF(OR($A1011=$A1016,ISBLANK($A1016)),"",IF(ISERR(SEARCH("cell-based",E1016)),IF(AND(ISERR(SEARCH("biochem",E1016)),ISERR(SEARCH("protein",E1016)),ISERR(SEARCH("nucleic",E1016))),"",IF(ISERR(SEARCH("target",G1016)),"Define a Target component","")),IF(ISERR(SEARCH("cell",G1016)),"Define a Cell component",""))&amp;IF(ISERR(SEARCH("small-molecule",E1016)),IF(ISBLANK(K1016), "Need a Detector Role",""),"")&amp;IF(ISERR(SEARCH("fluorescence",L1016)),"",IF(ISBLANK(S1016), "Need Emission",IF(ISBLANK(R1016), "Need Excitation","")))&amp;IF(ISERR(SEARCH("absorbance",L1016)),"",IF(ISBLANK(T1016), "Need Absorbance","")))</f>
        <v>Need a Detector Role</v>
      </c>
      <c r="C1016" s="7" t="s">
        <v>1006</v>
      </c>
      <c r="D1016" s="15" t="s">
        <v>1825</v>
      </c>
      <c r="E1016" s="7" t="s">
        <v>931</v>
      </c>
      <c r="F1016" s="7" t="s">
        <v>1391</v>
      </c>
      <c r="G1016" s="7" t="s">
        <v>1400</v>
      </c>
      <c r="H1016" s="7" t="s">
        <v>1366</v>
      </c>
      <c r="I1016" s="8" t="s">
        <v>1828</v>
      </c>
      <c r="L1016" s="8" t="s">
        <v>1828</v>
      </c>
      <c r="M1016" s="7" t="s">
        <v>1079</v>
      </c>
      <c r="N1016" s="14" t="s">
        <v>1816</v>
      </c>
      <c r="O1016" s="7" t="s">
        <v>938</v>
      </c>
      <c r="P1016" s="7" t="s">
        <v>887</v>
      </c>
      <c r="Q1016" s="7" t="s">
        <v>940</v>
      </c>
      <c r="R1016" s="7" t="s">
        <v>851</v>
      </c>
      <c r="S1016" s="7" t="s">
        <v>975</v>
      </c>
      <c r="T1016" s="7" t="s">
        <v>942</v>
      </c>
      <c r="U1016" s="7" t="s">
        <v>1071</v>
      </c>
      <c r="V1016" s="7">
        <v>488</v>
      </c>
      <c r="W1016" s="7">
        <v>530</v>
      </c>
      <c r="Y1016" s="7" t="s">
        <v>1653</v>
      </c>
      <c r="Z1016" s="14" t="s">
        <v>1693</v>
      </c>
      <c r="AA1016" s="7">
        <v>50</v>
      </c>
      <c r="AB1016" s="7" t="s">
        <v>1039</v>
      </c>
      <c r="AC1016" s="17" t="s">
        <v>1818</v>
      </c>
      <c r="AD1016" s="14" t="s">
        <v>1835</v>
      </c>
      <c r="AE1016" s="17" t="s">
        <v>1819</v>
      </c>
      <c r="AF1016" s="7" t="s">
        <v>894</v>
      </c>
      <c r="AG1016" s="7" t="s">
        <v>858</v>
      </c>
      <c r="AH1016" s="7">
        <v>1</v>
      </c>
      <c r="AI1016" s="7">
        <v>2</v>
      </c>
      <c r="AJ1016" s="7" t="s">
        <v>287</v>
      </c>
      <c r="AK1016" s="7" t="s">
        <v>325</v>
      </c>
      <c r="AL1016" s="7" t="s">
        <v>111</v>
      </c>
      <c r="AM1016" s="7" t="s">
        <v>141</v>
      </c>
      <c r="AN1016" s="7" t="s">
        <v>77</v>
      </c>
      <c r="AO1016" s="7" t="s">
        <v>142</v>
      </c>
      <c r="AP1016" s="7" t="s">
        <v>289</v>
      </c>
      <c r="AQ1016" s="7" t="s">
        <v>235</v>
      </c>
      <c r="AR1016" s="7" t="s">
        <v>321</v>
      </c>
      <c r="AS1016" s="8" t="s">
        <v>1930</v>
      </c>
      <c r="AT1016" s="7" t="s">
        <v>322</v>
      </c>
      <c r="AU1016" s="7" t="s">
        <v>323</v>
      </c>
      <c r="AV1016" s="7" t="s">
        <v>292</v>
      </c>
      <c r="AW1016" s="7" t="s">
        <v>293</v>
      </c>
      <c r="AX1016" s="7" t="s">
        <v>198</v>
      </c>
      <c r="AY1016" s="7" t="s">
        <v>326</v>
      </c>
      <c r="AZ1016" s="7" t="s">
        <v>295</v>
      </c>
      <c r="BA1016" s="7" t="s">
        <v>1</v>
      </c>
      <c r="BB1016" s="7" t="s">
        <v>1</v>
      </c>
      <c r="BC1016" s="7" t="s">
        <v>1700</v>
      </c>
      <c r="BD1016" s="17" t="s">
        <v>1746</v>
      </c>
    </row>
    <row r="1017" spans="1:58" s="7" customFormat="1" x14ac:dyDescent="0.2">
      <c r="A1017" s="7" t="s">
        <v>327</v>
      </c>
      <c r="D1017" s="14" t="s">
        <v>1826</v>
      </c>
      <c r="G1017" s="7" t="s">
        <v>1396</v>
      </c>
      <c r="H1017" s="14" t="s">
        <v>1502</v>
      </c>
      <c r="I1017" s="14" t="s">
        <v>1826</v>
      </c>
      <c r="L1017" s="11" t="s">
        <v>1827</v>
      </c>
      <c r="P1017" s="7" t="s">
        <v>905</v>
      </c>
      <c r="Q1017" s="7" t="s">
        <v>1081</v>
      </c>
      <c r="AE1017" s="11" t="s">
        <v>1820</v>
      </c>
    </row>
    <row r="1018" spans="1:58" s="7" customFormat="1" x14ac:dyDescent="0.2">
      <c r="A1018" s="7" t="s">
        <v>327</v>
      </c>
      <c r="D1018" s="14"/>
      <c r="G1018" s="7" t="s">
        <v>1281</v>
      </c>
      <c r="H1018" s="7" t="s">
        <v>1553</v>
      </c>
      <c r="I1018" s="14" t="s">
        <v>1830</v>
      </c>
      <c r="J1018" s="7">
        <v>340</v>
      </c>
      <c r="K1018" s="7" t="s">
        <v>986</v>
      </c>
      <c r="L1018" s="14" t="s">
        <v>1829</v>
      </c>
    </row>
    <row r="1019" spans="1:58" s="7" customFormat="1" x14ac:dyDescent="0.2">
      <c r="A1019" s="7" t="s">
        <v>327</v>
      </c>
      <c r="D1019" s="14"/>
      <c r="G1019" s="7" t="s">
        <v>1148</v>
      </c>
      <c r="H1019" s="7" t="s">
        <v>1553</v>
      </c>
      <c r="I1019" t="s">
        <v>1817</v>
      </c>
      <c r="L1019" s="14" t="s">
        <v>1823</v>
      </c>
    </row>
    <row r="1020" spans="1:58" s="7" customFormat="1" x14ac:dyDescent="0.2">
      <c r="A1020" s="7" t="s">
        <v>327</v>
      </c>
      <c r="D1020" s="14"/>
      <c r="G1020" s="7" t="s">
        <v>967</v>
      </c>
      <c r="H1020" s="7" t="s">
        <v>1553</v>
      </c>
      <c r="I1020" t="s">
        <v>1822</v>
      </c>
      <c r="J1020" s="7">
        <v>50</v>
      </c>
      <c r="K1020" s="7" t="s">
        <v>902</v>
      </c>
      <c r="L1020" s="8" t="s">
        <v>1821</v>
      </c>
    </row>
    <row r="1021" spans="1:58" s="7" customFormat="1" x14ac:dyDescent="0.2">
      <c r="A1021" s="7" t="s">
        <v>519</v>
      </c>
      <c r="B1021" s="7" t="str">
        <f>IF(OR($A1016=$A1021,ISBLANK($A1021)),"",IF(ISERR(SEARCH("cell-based",E1021)),IF(AND(ISERR(SEARCH("biochem",E1021)),ISERR(SEARCH("protein",E1021)),ISERR(SEARCH("nucleic",E1021))),"",IF(ISERR(SEARCH("target",G1021)),"Define a Target component","")),IF(ISERR(SEARCH("cell",G1021)),"Define a Cell component",""))&amp;IF(ISERR(SEARCH("small-molecule",E1021)),IF(ISBLANK(K1021), "Need a Detector Role",""),"")&amp;IF(ISERR(SEARCH("fluorescence",L1021)),"",IF(ISBLANK(S1021), "Need Emission",IF(ISBLANK(R1021), "Need Excitation","")))&amp;IF(ISERR(SEARCH("absorbance",L1021)),"",IF(ISBLANK(T1021), "Need Absorbance","")))</f>
        <v>Need a Detector Role</v>
      </c>
      <c r="C1021" s="7" t="s">
        <v>840</v>
      </c>
      <c r="D1021" s="15" t="s">
        <v>1726</v>
      </c>
      <c r="E1021" s="7" t="s">
        <v>931</v>
      </c>
      <c r="F1021" s="7" t="s">
        <v>1395</v>
      </c>
      <c r="G1021" s="7" t="s">
        <v>1400</v>
      </c>
      <c r="H1021" s="7" t="s">
        <v>1366</v>
      </c>
      <c r="I1021" s="14" t="s">
        <v>1831</v>
      </c>
      <c r="L1021" s="14" t="s">
        <v>1831</v>
      </c>
      <c r="M1021" s="7" t="s">
        <v>1079</v>
      </c>
      <c r="N1021" s="14" t="s">
        <v>1806</v>
      </c>
      <c r="O1021" s="7" t="s">
        <v>955</v>
      </c>
      <c r="P1021" s="7" t="s">
        <v>1335</v>
      </c>
      <c r="Q1021" s="17" t="s">
        <v>1832</v>
      </c>
      <c r="R1021" s="7" t="s">
        <v>870</v>
      </c>
      <c r="S1021" s="7" t="s">
        <v>975</v>
      </c>
      <c r="T1021" s="7" t="s">
        <v>890</v>
      </c>
      <c r="U1021" s="7" t="s">
        <v>1093</v>
      </c>
      <c r="Y1021" s="7" t="s">
        <v>1687</v>
      </c>
      <c r="Z1021" s="14" t="s">
        <v>1693</v>
      </c>
      <c r="AA1021" s="7">
        <v>10</v>
      </c>
      <c r="AC1021" s="17" t="s">
        <v>1818</v>
      </c>
      <c r="AD1021" s="14" t="s">
        <v>1835</v>
      </c>
      <c r="AE1021" s="17" t="s">
        <v>1819</v>
      </c>
      <c r="AF1021" s="7" t="s">
        <v>894</v>
      </c>
      <c r="AG1021" s="7" t="s">
        <v>929</v>
      </c>
      <c r="AH1021" s="7">
        <v>6</v>
      </c>
      <c r="AI1021" s="7">
        <v>2</v>
      </c>
      <c r="AJ1021" s="7" t="s">
        <v>287</v>
      </c>
      <c r="AK1021" s="7" t="s">
        <v>325</v>
      </c>
      <c r="AL1021" s="7" t="s">
        <v>111</v>
      </c>
      <c r="AM1021" s="7" t="s">
        <v>141</v>
      </c>
      <c r="AN1021" s="7" t="s">
        <v>77</v>
      </c>
      <c r="AO1021" s="7" t="s">
        <v>142</v>
      </c>
      <c r="AP1021" s="7" t="s">
        <v>289</v>
      </c>
      <c r="AQ1021" s="7" t="s">
        <v>235</v>
      </c>
      <c r="AR1021" s="7" t="s">
        <v>321</v>
      </c>
      <c r="AS1021" s="8" t="s">
        <v>1930</v>
      </c>
      <c r="AT1021" s="7" t="s">
        <v>322</v>
      </c>
      <c r="AU1021" s="7" t="s">
        <v>323</v>
      </c>
      <c r="AV1021" s="7" t="s">
        <v>292</v>
      </c>
      <c r="AW1021" s="7" t="s">
        <v>293</v>
      </c>
      <c r="AX1021" s="7" t="s">
        <v>198</v>
      </c>
      <c r="AY1021" s="7" t="s">
        <v>326</v>
      </c>
      <c r="AZ1021" s="7" t="s">
        <v>295</v>
      </c>
      <c r="BA1021" s="7" t="s">
        <v>1</v>
      </c>
      <c r="BB1021" s="7" t="s">
        <v>1</v>
      </c>
      <c r="BC1021" s="7" t="s">
        <v>1700</v>
      </c>
      <c r="BD1021" s="17" t="s">
        <v>1746</v>
      </c>
      <c r="BF1021" s="19" t="s">
        <v>1833</v>
      </c>
    </row>
    <row r="1022" spans="1:58" s="7" customFormat="1" x14ac:dyDescent="0.2">
      <c r="A1022" s="7" t="s">
        <v>519</v>
      </c>
      <c r="C1022" s="14"/>
      <c r="D1022" s="14"/>
      <c r="G1022" s="7" t="s">
        <v>1396</v>
      </c>
      <c r="H1022" s="14" t="s">
        <v>1502</v>
      </c>
      <c r="I1022" s="14" t="s">
        <v>1812</v>
      </c>
      <c r="L1022" s="11" t="s">
        <v>1813</v>
      </c>
      <c r="Y1022" s="7" t="s">
        <v>1648</v>
      </c>
      <c r="AE1022" s="11" t="s">
        <v>1820</v>
      </c>
      <c r="BF1022" s="19" t="s">
        <v>1834</v>
      </c>
    </row>
    <row r="1023" spans="1:58" s="7" customFormat="1" x14ac:dyDescent="0.2">
      <c r="A1023" s="7" t="s">
        <v>519</v>
      </c>
      <c r="D1023" s="14"/>
      <c r="G1023" s="7" t="s">
        <v>1281</v>
      </c>
      <c r="H1023" s="7" t="s">
        <v>1553</v>
      </c>
      <c r="I1023" s="14" t="s">
        <v>1814</v>
      </c>
      <c r="J1023" s="7">
        <v>20</v>
      </c>
      <c r="K1023" s="7" t="s">
        <v>986</v>
      </c>
      <c r="L1023" s="17" t="s">
        <v>1815</v>
      </c>
    </row>
    <row r="1024" spans="1:58" s="7" customFormat="1" x14ac:dyDescent="0.2">
      <c r="A1024" s="7" t="s">
        <v>519</v>
      </c>
      <c r="D1024" s="14"/>
      <c r="G1024" s="7" t="s">
        <v>967</v>
      </c>
      <c r="H1024" s="7" t="s">
        <v>1553</v>
      </c>
      <c r="I1024" t="s">
        <v>1822</v>
      </c>
      <c r="J1024" s="7">
        <v>50</v>
      </c>
      <c r="K1024" s="7" t="s">
        <v>902</v>
      </c>
      <c r="L1024" s="8" t="s">
        <v>1821</v>
      </c>
    </row>
    <row r="1025" spans="1:58" s="7" customFormat="1" x14ac:dyDescent="0.2">
      <c r="A1025" s="7" t="s">
        <v>519</v>
      </c>
      <c r="D1025" s="14"/>
      <c r="G1025" s="7" t="s">
        <v>1138</v>
      </c>
      <c r="H1025" s="7" t="s">
        <v>1553</v>
      </c>
      <c r="I1025" t="s">
        <v>1807</v>
      </c>
      <c r="L1025" s="14" t="s">
        <v>1806</v>
      </c>
    </row>
    <row r="1026" spans="1:58" s="7" customFormat="1" x14ac:dyDescent="0.2">
      <c r="A1026" s="7">
        <v>488973</v>
      </c>
      <c r="B1026" s="7" t="str">
        <f>IF(OR($A1021=$A1026,ISBLANK($A1026)),"",IF(ISERR(SEARCH("cell-based",E1026)),IF(AND(ISERR(SEARCH("biochem",E1026)),ISERR(SEARCH("protein",E1026)),ISERR(SEARCH("nucleic",E1026))),"",IF(ISERR(SEARCH("target",G1026)),"Define a Target component","")),IF(ISERR(SEARCH("cell",G1026)),"Define a Cell component",""))&amp;IF(ISERR(SEARCH("small-molecule",E1026)),IF(ISBLANK(K1026), "Need a Detector Role",""),"")&amp;IF(ISERR(SEARCH("fluorescence",L1026)),"",IF(ISBLANK(S1026), "Need Emission",IF(ISBLANK(R1026), "Need Excitation","")))&amp;IF(ISERR(SEARCH("absorbance",L1026)),"",IF(ISBLANK(T1026), "Need Absorbance","")))</f>
        <v>Need a Detector Role</v>
      </c>
      <c r="C1026" s="7" t="s">
        <v>840</v>
      </c>
      <c r="D1026" s="15" t="s">
        <v>1726</v>
      </c>
      <c r="E1026" s="7" t="s">
        <v>931</v>
      </c>
      <c r="F1026" s="7" t="s">
        <v>1395</v>
      </c>
      <c r="G1026" s="7" t="s">
        <v>1400</v>
      </c>
      <c r="H1026" s="7" t="s">
        <v>1366</v>
      </c>
      <c r="I1026" s="14" t="s">
        <v>1831</v>
      </c>
      <c r="L1026" s="14" t="s">
        <v>1831</v>
      </c>
      <c r="M1026" s="7" t="s">
        <v>1079</v>
      </c>
      <c r="N1026" s="14" t="s">
        <v>1806</v>
      </c>
      <c r="O1026" s="7" t="s">
        <v>955</v>
      </c>
      <c r="P1026" s="7" t="s">
        <v>1335</v>
      </c>
      <c r="Q1026" s="17" t="s">
        <v>1832</v>
      </c>
      <c r="R1026" s="7" t="s">
        <v>870</v>
      </c>
      <c r="S1026" s="7" t="s">
        <v>975</v>
      </c>
      <c r="T1026" s="7" t="s">
        <v>890</v>
      </c>
      <c r="U1026" s="7" t="s">
        <v>1093</v>
      </c>
      <c r="Y1026" s="7" t="s">
        <v>1687</v>
      </c>
      <c r="Z1026" s="14" t="s">
        <v>1693</v>
      </c>
      <c r="AA1026" s="7">
        <v>10</v>
      </c>
      <c r="AC1026" s="17" t="s">
        <v>1818</v>
      </c>
      <c r="AD1026" s="14" t="s">
        <v>1835</v>
      </c>
      <c r="AE1026" s="17" t="s">
        <v>1819</v>
      </c>
      <c r="AF1026" s="7" t="s">
        <v>894</v>
      </c>
      <c r="AG1026" s="7" t="s">
        <v>929</v>
      </c>
      <c r="AH1026" s="7">
        <v>6</v>
      </c>
      <c r="AI1026" s="7">
        <v>2</v>
      </c>
      <c r="AJ1026" s="7" t="s">
        <v>287</v>
      </c>
      <c r="AK1026" s="7" t="s">
        <v>325</v>
      </c>
      <c r="AL1026" s="7" t="s">
        <v>111</v>
      </c>
      <c r="AM1026" s="7" t="s">
        <v>141</v>
      </c>
      <c r="AN1026" s="7" t="s">
        <v>77</v>
      </c>
      <c r="AO1026" s="7" t="s">
        <v>142</v>
      </c>
      <c r="AP1026" s="7" t="s">
        <v>289</v>
      </c>
      <c r="AQ1026" s="7" t="s">
        <v>235</v>
      </c>
      <c r="AR1026" s="7" t="s">
        <v>321</v>
      </c>
      <c r="AS1026" s="8" t="s">
        <v>1930</v>
      </c>
      <c r="AT1026" s="7" t="s">
        <v>322</v>
      </c>
      <c r="AU1026" s="7" t="s">
        <v>323</v>
      </c>
      <c r="AV1026" s="7" t="s">
        <v>292</v>
      </c>
      <c r="AW1026" s="7" t="s">
        <v>293</v>
      </c>
      <c r="AX1026" s="7" t="s">
        <v>198</v>
      </c>
      <c r="AY1026" s="7" t="s">
        <v>326</v>
      </c>
      <c r="AZ1026" s="7" t="s">
        <v>295</v>
      </c>
      <c r="BA1026" s="7" t="s">
        <v>1</v>
      </c>
      <c r="BB1026" s="7" t="s">
        <v>1</v>
      </c>
      <c r="BC1026" s="7" t="s">
        <v>1700</v>
      </c>
      <c r="BD1026" s="17" t="s">
        <v>1746</v>
      </c>
      <c r="BF1026" s="19" t="s">
        <v>1833</v>
      </c>
    </row>
    <row r="1027" spans="1:58" s="7" customFormat="1" x14ac:dyDescent="0.2">
      <c r="A1027" s="7">
        <v>488973</v>
      </c>
      <c r="C1027" s="14"/>
      <c r="D1027" s="14"/>
      <c r="G1027" s="7" t="s">
        <v>1396</v>
      </c>
      <c r="H1027" s="14" t="s">
        <v>1502</v>
      </c>
      <c r="I1027" s="14" t="s">
        <v>1812</v>
      </c>
      <c r="L1027" s="11" t="s">
        <v>1813</v>
      </c>
      <c r="Y1027" s="7" t="s">
        <v>1648</v>
      </c>
      <c r="AE1027" s="11" t="s">
        <v>1820</v>
      </c>
      <c r="BF1027" s="19" t="s">
        <v>1834</v>
      </c>
    </row>
    <row r="1028" spans="1:58" s="7" customFormat="1" x14ac:dyDescent="0.2">
      <c r="A1028" s="7">
        <v>488973</v>
      </c>
      <c r="D1028" s="14"/>
      <c r="G1028" s="7" t="s">
        <v>1281</v>
      </c>
      <c r="H1028" s="7" t="s">
        <v>1553</v>
      </c>
      <c r="I1028" s="14" t="s">
        <v>1814</v>
      </c>
      <c r="J1028" s="7">
        <v>20</v>
      </c>
      <c r="K1028" s="7" t="s">
        <v>986</v>
      </c>
      <c r="L1028" s="17" t="s">
        <v>1815</v>
      </c>
    </row>
    <row r="1029" spans="1:58" s="7" customFormat="1" x14ac:dyDescent="0.2">
      <c r="A1029" s="7">
        <v>488973</v>
      </c>
      <c r="D1029" s="14"/>
      <c r="G1029" s="7" t="s">
        <v>967</v>
      </c>
      <c r="H1029" s="7" t="s">
        <v>1553</v>
      </c>
      <c r="I1029" t="s">
        <v>1822</v>
      </c>
      <c r="J1029" s="7">
        <v>50</v>
      </c>
      <c r="K1029" s="7" t="s">
        <v>902</v>
      </c>
      <c r="L1029" s="8" t="s">
        <v>1821</v>
      </c>
    </row>
    <row r="1030" spans="1:58" s="7" customFormat="1" x14ac:dyDescent="0.2">
      <c r="A1030" s="7">
        <v>488973</v>
      </c>
      <c r="D1030" s="14"/>
      <c r="G1030" s="7" t="s">
        <v>1138</v>
      </c>
      <c r="H1030" s="7" t="s">
        <v>1553</v>
      </c>
      <c r="I1030" t="s">
        <v>1807</v>
      </c>
      <c r="L1030" s="14" t="s">
        <v>1806</v>
      </c>
    </row>
    <row r="1031" spans="1:58" s="7" customFormat="1" x14ac:dyDescent="0.2">
      <c r="A1031" s="7" t="s">
        <v>589</v>
      </c>
      <c r="B1031" s="7" t="str">
        <f>IF(OR($A1026=$A1031,ISBLANK($A1031)),"",IF(ISERR(SEARCH("cell-based",E1031)),IF(AND(ISERR(SEARCH("biochem",E1031)),ISERR(SEARCH("protein",E1031)),ISERR(SEARCH("nucleic",E1031))),"",IF(ISERR(SEARCH("target",G1031)),"Define a Target component","")),IF(ISERR(SEARCH("cell",G1031)),"Define a Cell component",""))&amp;IF(ISERR(SEARCH("small-molecule",E1031)),IF(ISBLANK(K1031), "Need a Detector Role",""),"")&amp;IF(ISERR(SEARCH("fluorescence",L1031)),"",IF(ISBLANK(S1031), "Need Emission",IF(ISBLANK(R1031), "Need Excitation","")))&amp;IF(ISERR(SEARCH("absorbance",L1031)),"",IF(ISBLANK(T1031), "Need Absorbance","")))</f>
        <v>Need a Detector Role</v>
      </c>
      <c r="C1031" s="7" t="s">
        <v>840</v>
      </c>
      <c r="D1031" s="15" t="s">
        <v>1726</v>
      </c>
      <c r="E1031" s="7" t="s">
        <v>931</v>
      </c>
      <c r="F1031" s="7" t="s">
        <v>1395</v>
      </c>
      <c r="G1031" s="7" t="s">
        <v>1400</v>
      </c>
      <c r="H1031" s="7" t="s">
        <v>1366</v>
      </c>
      <c r="I1031" s="14" t="s">
        <v>1831</v>
      </c>
      <c r="L1031" s="14" t="s">
        <v>1831</v>
      </c>
      <c r="M1031" s="7" t="s">
        <v>1079</v>
      </c>
      <c r="N1031" s="14" t="s">
        <v>1806</v>
      </c>
      <c r="O1031" s="7" t="s">
        <v>955</v>
      </c>
      <c r="P1031" s="7" t="s">
        <v>1335</v>
      </c>
      <c r="Q1031" s="17" t="s">
        <v>1832</v>
      </c>
      <c r="R1031" s="7" t="s">
        <v>870</v>
      </c>
      <c r="S1031" s="7" t="s">
        <v>975</v>
      </c>
      <c r="T1031" s="7" t="s">
        <v>890</v>
      </c>
      <c r="U1031" s="7" t="s">
        <v>1093</v>
      </c>
      <c r="Y1031" s="7" t="s">
        <v>1687</v>
      </c>
      <c r="Z1031" s="14" t="s">
        <v>1693</v>
      </c>
      <c r="AA1031" s="7">
        <v>10</v>
      </c>
      <c r="AC1031" s="17" t="s">
        <v>1818</v>
      </c>
      <c r="AD1031" s="14" t="s">
        <v>1835</v>
      </c>
      <c r="AE1031" s="17" t="s">
        <v>1819</v>
      </c>
      <c r="AF1031" s="7" t="s">
        <v>894</v>
      </c>
      <c r="AG1031" s="7" t="s">
        <v>929</v>
      </c>
      <c r="AH1031" s="7">
        <v>6</v>
      </c>
      <c r="AI1031" s="7">
        <v>2</v>
      </c>
      <c r="AJ1031" s="7" t="s">
        <v>287</v>
      </c>
      <c r="AK1031" s="7" t="s">
        <v>325</v>
      </c>
      <c r="AL1031" s="7" t="s">
        <v>111</v>
      </c>
      <c r="AM1031" s="7" t="s">
        <v>141</v>
      </c>
      <c r="AN1031" s="7" t="s">
        <v>77</v>
      </c>
      <c r="AO1031" s="7" t="s">
        <v>142</v>
      </c>
      <c r="AP1031" s="7" t="s">
        <v>289</v>
      </c>
      <c r="AQ1031" s="7" t="s">
        <v>235</v>
      </c>
      <c r="AR1031" s="7" t="s">
        <v>321</v>
      </c>
      <c r="AS1031" s="8" t="s">
        <v>1930</v>
      </c>
      <c r="AT1031" s="7" t="s">
        <v>322</v>
      </c>
      <c r="AU1031" s="7" t="s">
        <v>323</v>
      </c>
      <c r="AV1031" s="7" t="s">
        <v>292</v>
      </c>
      <c r="AW1031" s="7" t="s">
        <v>293</v>
      </c>
      <c r="AX1031" s="7" t="s">
        <v>198</v>
      </c>
      <c r="AY1031" s="7" t="s">
        <v>326</v>
      </c>
      <c r="AZ1031" s="7" t="s">
        <v>295</v>
      </c>
      <c r="BA1031" s="7" t="s">
        <v>1</v>
      </c>
      <c r="BB1031" s="7" t="s">
        <v>1</v>
      </c>
      <c r="BC1031" s="7" t="s">
        <v>1700</v>
      </c>
      <c r="BD1031" s="17" t="s">
        <v>1746</v>
      </c>
      <c r="BF1031" s="19" t="s">
        <v>1833</v>
      </c>
    </row>
    <row r="1032" spans="1:58" s="7" customFormat="1" x14ac:dyDescent="0.2">
      <c r="A1032" s="7" t="s">
        <v>589</v>
      </c>
      <c r="C1032" s="14"/>
      <c r="D1032" s="14"/>
      <c r="G1032" s="7" t="s">
        <v>1396</v>
      </c>
      <c r="H1032" s="14" t="s">
        <v>1502</v>
      </c>
      <c r="I1032" s="14" t="s">
        <v>1812</v>
      </c>
      <c r="L1032" s="11" t="s">
        <v>1813</v>
      </c>
      <c r="Y1032" s="7" t="s">
        <v>1648</v>
      </c>
      <c r="AE1032" s="11" t="s">
        <v>1820</v>
      </c>
      <c r="BF1032" s="19" t="s">
        <v>1834</v>
      </c>
    </row>
    <row r="1033" spans="1:58" s="7" customFormat="1" x14ac:dyDescent="0.2">
      <c r="A1033" s="7" t="s">
        <v>589</v>
      </c>
      <c r="D1033" s="14"/>
      <c r="G1033" s="7" t="s">
        <v>1281</v>
      </c>
      <c r="H1033" s="7" t="s">
        <v>1553</v>
      </c>
      <c r="I1033" s="14" t="s">
        <v>1814</v>
      </c>
      <c r="J1033" s="7">
        <v>20</v>
      </c>
      <c r="K1033" s="7" t="s">
        <v>986</v>
      </c>
      <c r="L1033" s="17" t="s">
        <v>1815</v>
      </c>
    </row>
    <row r="1034" spans="1:58" s="7" customFormat="1" x14ac:dyDescent="0.2">
      <c r="A1034" s="7" t="s">
        <v>589</v>
      </c>
      <c r="D1034" s="14"/>
      <c r="G1034" s="7" t="s">
        <v>967</v>
      </c>
      <c r="H1034" s="7" t="s">
        <v>1553</v>
      </c>
      <c r="I1034" t="s">
        <v>1822</v>
      </c>
      <c r="J1034" s="7">
        <v>50</v>
      </c>
      <c r="K1034" s="7" t="s">
        <v>902</v>
      </c>
      <c r="L1034" s="8" t="s">
        <v>1821</v>
      </c>
    </row>
    <row r="1035" spans="1:58" s="7" customFormat="1" x14ac:dyDescent="0.2">
      <c r="A1035" s="7" t="s">
        <v>589</v>
      </c>
      <c r="D1035" s="14"/>
      <c r="G1035" s="7" t="s">
        <v>1138</v>
      </c>
      <c r="H1035" s="7" t="s">
        <v>1553</v>
      </c>
      <c r="I1035" t="s">
        <v>1807</v>
      </c>
      <c r="L1035" s="14" t="s">
        <v>1806</v>
      </c>
    </row>
    <row r="1036" spans="1:58" s="7" customFormat="1" x14ac:dyDescent="0.2">
      <c r="A1036" s="7" t="s">
        <v>328</v>
      </c>
      <c r="B1036" s="7" t="str">
        <f>IF(OR($A1031=$A1036,ISBLANK($A1036)),"",IF(ISERR(SEARCH("cell-based",E1036)),IF(AND(ISERR(SEARCH("biochem",E1036)),ISERR(SEARCH("protein",E1036)),ISERR(SEARCH("nucleic",E1036))),"",IF(ISERR(SEARCH("target",G1036)),"Define a Target component","")),IF(ISERR(SEARCH("cell",G1036)),"Define a Cell component",""))&amp;IF(ISERR(SEARCH("small-molecule",E1036)),IF(ISBLANK(K1036), "Need a Detector Role",""),"")&amp;IF(ISERR(SEARCH("fluorescence",L1036)),"",IF(ISBLANK(S1036), "Need Emission",IF(ISBLANK(R1036), "Need Excitation","")))&amp;IF(ISERR(SEARCH("absorbance",L1036)),"",IF(ISBLANK(T1036), "Need Absorbance","")))</f>
        <v>Need a Detector Role</v>
      </c>
      <c r="D1036" s="14"/>
      <c r="E1036" s="7" t="s">
        <v>931</v>
      </c>
      <c r="F1036" s="6" t="s">
        <v>1731</v>
      </c>
      <c r="G1036" s="7" t="s">
        <v>1400</v>
      </c>
      <c r="H1036" s="7" t="s">
        <v>1366</v>
      </c>
      <c r="I1036" s="8" t="s">
        <v>1828</v>
      </c>
      <c r="L1036" s="8" t="s">
        <v>1828</v>
      </c>
      <c r="M1036" s="7" t="s">
        <v>1079</v>
      </c>
      <c r="P1036" t="s">
        <v>887</v>
      </c>
      <c r="Q1036" t="s">
        <v>940</v>
      </c>
      <c r="R1036" t="s">
        <v>870</v>
      </c>
      <c r="S1036" t="s">
        <v>975</v>
      </c>
      <c r="T1036"/>
      <c r="U1036" t="s">
        <v>1071</v>
      </c>
      <c r="V1036">
        <v>488</v>
      </c>
      <c r="W1036">
        <v>530</v>
      </c>
      <c r="Y1036" s="7" t="s">
        <v>1626</v>
      </c>
      <c r="Z1036" s="7" t="s">
        <v>1693</v>
      </c>
      <c r="AA1036" s="7">
        <v>14</v>
      </c>
      <c r="AB1036" t="s">
        <v>2270</v>
      </c>
      <c r="AC1036" s="7" t="s">
        <v>1818</v>
      </c>
      <c r="AD1036" s="14" t="s">
        <v>1835</v>
      </c>
      <c r="AE1036" s="17" t="s">
        <v>1819</v>
      </c>
      <c r="AF1036" s="7" t="s">
        <v>894</v>
      </c>
      <c r="AG1036" t="s">
        <v>1106</v>
      </c>
      <c r="AH1036" s="7">
        <v>1</v>
      </c>
      <c r="AI1036" s="7">
        <v>2</v>
      </c>
      <c r="AJ1036" s="7" t="s">
        <v>287</v>
      </c>
      <c r="AK1036" s="7" t="s">
        <v>320</v>
      </c>
      <c r="AL1036" s="7" t="s">
        <v>111</v>
      </c>
      <c r="AM1036" s="7" t="s">
        <v>76</v>
      </c>
      <c r="AN1036" s="7" t="s">
        <v>77</v>
      </c>
      <c r="AO1036" s="7" t="s">
        <v>142</v>
      </c>
      <c r="AP1036" s="7" t="s">
        <v>289</v>
      </c>
      <c r="AQ1036" s="7" t="s">
        <v>235</v>
      </c>
      <c r="AR1036" s="7" t="s">
        <v>321</v>
      </c>
      <c r="AS1036" s="8" t="s">
        <v>1930</v>
      </c>
      <c r="AT1036" s="7" t="s">
        <v>322</v>
      </c>
      <c r="AU1036" s="7" t="s">
        <v>323</v>
      </c>
      <c r="AV1036" s="7" t="s">
        <v>292</v>
      </c>
      <c r="AW1036" s="7" t="s">
        <v>293</v>
      </c>
      <c r="AX1036" s="7" t="s">
        <v>198</v>
      </c>
      <c r="AY1036" s="7" t="s">
        <v>324</v>
      </c>
      <c r="AZ1036" s="7" t="s">
        <v>295</v>
      </c>
      <c r="BA1036" s="7" t="s">
        <v>1</v>
      </c>
      <c r="BB1036" s="7" t="s">
        <v>1</v>
      </c>
      <c r="BC1036" s="7" t="s">
        <v>1700</v>
      </c>
      <c r="BD1036" s="7" t="s">
        <v>1746</v>
      </c>
      <c r="BF1036" s="6" t="s">
        <v>1836</v>
      </c>
    </row>
    <row r="1037" spans="1:58" s="7" customFormat="1" x14ac:dyDescent="0.2">
      <c r="A1037" s="7" t="s">
        <v>328</v>
      </c>
      <c r="D1037" s="14"/>
      <c r="G1037" s="7" t="s">
        <v>1396</v>
      </c>
      <c r="H1037" s="14" t="s">
        <v>1502</v>
      </c>
      <c r="I1037" s="14" t="s">
        <v>1826</v>
      </c>
      <c r="L1037" s="11" t="s">
        <v>1827</v>
      </c>
      <c r="P1037" t="s">
        <v>905</v>
      </c>
      <c r="Q1037" t="s">
        <v>1081</v>
      </c>
      <c r="R1037"/>
      <c r="S1037"/>
      <c r="T1037"/>
      <c r="U1037"/>
      <c r="V1037"/>
      <c r="W1037"/>
      <c r="AE1037" s="11" t="s">
        <v>1820</v>
      </c>
    </row>
    <row r="1038" spans="1:58" s="7" customFormat="1" x14ac:dyDescent="0.2">
      <c r="A1038" s="7" t="s">
        <v>329</v>
      </c>
      <c r="B1038" s="7" t="str">
        <f>IF(OR($A1036=$A1038,ISBLANK($A1038)),"",IF(ISERR(SEARCH("cell-based",E1038)),IF(AND(ISERR(SEARCH("biochem",E1038)),ISERR(SEARCH("protein",E1038)),ISERR(SEARCH("nucleic",E1038))),"",IF(ISERR(SEARCH("target",G1038)),"Define a Target component","")),IF(ISERR(SEARCH("cell",G1038)),"Define a Cell component",""))&amp;IF(ISERR(SEARCH("small-molecule",E1038)),IF(ISBLANK(K1038), "Need a Detector Role",""),"")&amp;IF(ISERR(SEARCH("fluorescence",L1038)),"",IF(ISBLANK(S1038), "Need Emission",IF(ISBLANK(R1038), "Need Excitation","")))&amp;IF(ISERR(SEARCH("absorbance",L1038)),"",IF(ISBLANK(T1038), "Need Absorbance","")))</f>
        <v>Need a Detector Role</v>
      </c>
      <c r="D1038" s="14"/>
      <c r="E1038" s="7" t="s">
        <v>931</v>
      </c>
      <c r="F1038" s="6" t="s">
        <v>1731</v>
      </c>
      <c r="G1038" s="7" t="s">
        <v>1400</v>
      </c>
      <c r="H1038" s="7" t="s">
        <v>1366</v>
      </c>
      <c r="I1038" s="14" t="s">
        <v>1811</v>
      </c>
      <c r="L1038" s="14" t="s">
        <v>1811</v>
      </c>
      <c r="M1038" s="7" t="s">
        <v>1079</v>
      </c>
      <c r="P1038" t="s">
        <v>887</v>
      </c>
      <c r="Q1038" t="s">
        <v>940</v>
      </c>
      <c r="R1038" t="s">
        <v>870</v>
      </c>
      <c r="S1038" t="s">
        <v>975</v>
      </c>
      <c r="T1038"/>
      <c r="U1038" t="s">
        <v>1071</v>
      </c>
      <c r="V1038">
        <v>488</v>
      </c>
      <c r="W1038">
        <v>530</v>
      </c>
      <c r="Y1038" s="7" t="s">
        <v>1626</v>
      </c>
      <c r="Z1038" s="7" t="s">
        <v>1693</v>
      </c>
      <c r="AA1038" s="7">
        <v>25</v>
      </c>
      <c r="AB1038" t="s">
        <v>2270</v>
      </c>
      <c r="AC1038" s="7" t="s">
        <v>1818</v>
      </c>
      <c r="AD1038" s="14" t="s">
        <v>1835</v>
      </c>
      <c r="AE1038" s="17" t="s">
        <v>1819</v>
      </c>
      <c r="AF1038" s="7" t="s">
        <v>894</v>
      </c>
      <c r="AG1038" t="s">
        <v>1106</v>
      </c>
      <c r="AH1038" s="7">
        <v>1</v>
      </c>
      <c r="AI1038" s="7">
        <v>2</v>
      </c>
      <c r="AJ1038" s="7" t="s">
        <v>287</v>
      </c>
      <c r="AK1038" s="7" t="s">
        <v>320</v>
      </c>
      <c r="AL1038" s="7" t="s">
        <v>111</v>
      </c>
      <c r="AM1038" s="7" t="s">
        <v>76</v>
      </c>
      <c r="AN1038" s="7" t="s">
        <v>77</v>
      </c>
      <c r="AO1038" s="7" t="s">
        <v>142</v>
      </c>
      <c r="AP1038" s="7" t="s">
        <v>289</v>
      </c>
      <c r="AQ1038" s="7" t="s">
        <v>235</v>
      </c>
      <c r="AR1038" s="7" t="s">
        <v>321</v>
      </c>
      <c r="AS1038" s="8" t="s">
        <v>1930</v>
      </c>
      <c r="AT1038" s="7" t="s">
        <v>322</v>
      </c>
      <c r="AU1038" s="7" t="s">
        <v>323</v>
      </c>
      <c r="AV1038" s="7" t="s">
        <v>292</v>
      </c>
      <c r="AW1038" s="7" t="s">
        <v>293</v>
      </c>
      <c r="AX1038" s="7" t="s">
        <v>198</v>
      </c>
      <c r="AY1038" s="7" t="s">
        <v>324</v>
      </c>
      <c r="AZ1038" s="7" t="s">
        <v>295</v>
      </c>
      <c r="BA1038" s="7" t="s">
        <v>1</v>
      </c>
      <c r="BB1038" s="7" t="s">
        <v>1</v>
      </c>
      <c r="BC1038" s="7" t="s">
        <v>1700</v>
      </c>
      <c r="BD1038" s="7" t="s">
        <v>1746</v>
      </c>
      <c r="BF1038" s="6" t="s">
        <v>1836</v>
      </c>
    </row>
    <row r="1039" spans="1:58" s="7" customFormat="1" x14ac:dyDescent="0.2">
      <c r="A1039" s="7" t="s">
        <v>329</v>
      </c>
      <c r="D1039" s="14"/>
      <c r="G1039" s="7" t="s">
        <v>1396</v>
      </c>
      <c r="H1039" s="14" t="s">
        <v>1502</v>
      </c>
      <c r="I1039" s="14" t="s">
        <v>1812</v>
      </c>
      <c r="L1039" s="11" t="s">
        <v>1813</v>
      </c>
      <c r="P1039" t="s">
        <v>905</v>
      </c>
      <c r="Q1039" t="s">
        <v>1081</v>
      </c>
      <c r="R1039"/>
      <c r="S1039"/>
      <c r="T1039"/>
      <c r="U1039"/>
      <c r="V1039"/>
      <c r="W1039"/>
      <c r="AE1039" s="11" t="s">
        <v>1820</v>
      </c>
    </row>
    <row r="1040" spans="1:58" s="7" customFormat="1" x14ac:dyDescent="0.2">
      <c r="A1040" s="7" t="s">
        <v>518</v>
      </c>
      <c r="B1040" s="7" t="str">
        <f>IF(OR($A1038=$A1040,ISBLANK($A1040)),"",IF(ISERR(SEARCH("cell-based",E1040)),IF(AND(ISERR(SEARCH("biochem",E1040)),ISERR(SEARCH("protein",E1040)),ISERR(SEARCH("nucleic",E1040))),"",IF(ISERR(SEARCH("target",G1040)),"Define a Target component","")),IF(ISERR(SEARCH("cell",G1040)),"Define a Cell component",""))&amp;IF(ISERR(SEARCH("small-molecule",E1040)),IF(ISBLANK(K1040), "Need a Detector Role",""),"")&amp;IF(ISERR(SEARCH("fluorescence",L1040)),"",IF(ISBLANK(S1040), "Need Emission",IF(ISBLANK(R1040), "Need Excitation","")))&amp;IF(ISERR(SEARCH("absorbance",L1040)),"",IF(ISBLANK(T1040), "Need Absorbance","")))</f>
        <v>Need a Detector Role</v>
      </c>
      <c r="C1040" s="7" t="s">
        <v>840</v>
      </c>
      <c r="D1040" s="15" t="s">
        <v>1726</v>
      </c>
      <c r="E1040" s="7" t="s">
        <v>931</v>
      </c>
      <c r="F1040" s="7" t="s">
        <v>1395</v>
      </c>
      <c r="G1040" s="7" t="s">
        <v>1400</v>
      </c>
      <c r="H1040" s="7" t="s">
        <v>1366</v>
      </c>
      <c r="I1040" s="8" t="s">
        <v>1828</v>
      </c>
      <c r="L1040" s="8" t="s">
        <v>1828</v>
      </c>
      <c r="M1040" s="7" t="s">
        <v>1079</v>
      </c>
      <c r="N1040" s="14" t="s">
        <v>1806</v>
      </c>
      <c r="O1040" s="7" t="s">
        <v>955</v>
      </c>
      <c r="P1040" s="7" t="s">
        <v>1335</v>
      </c>
      <c r="Q1040" s="17" t="s">
        <v>1832</v>
      </c>
      <c r="R1040" s="7" t="s">
        <v>870</v>
      </c>
      <c r="S1040" s="7" t="s">
        <v>975</v>
      </c>
      <c r="T1040" s="7" t="s">
        <v>890</v>
      </c>
      <c r="U1040" s="7" t="s">
        <v>1093</v>
      </c>
      <c r="Y1040" s="7" t="s">
        <v>1687</v>
      </c>
      <c r="Z1040" s="14" t="s">
        <v>1693</v>
      </c>
      <c r="AA1040" s="7">
        <v>10</v>
      </c>
      <c r="AC1040" s="17" t="s">
        <v>1818</v>
      </c>
      <c r="AD1040" s="14" t="s">
        <v>1835</v>
      </c>
      <c r="AE1040" s="17" t="s">
        <v>1819</v>
      </c>
      <c r="AF1040" s="7" t="s">
        <v>894</v>
      </c>
      <c r="AG1040" s="7" t="s">
        <v>929</v>
      </c>
      <c r="AH1040" s="7">
        <v>6</v>
      </c>
      <c r="AI1040" s="7">
        <v>2</v>
      </c>
      <c r="AJ1040" s="7" t="s">
        <v>287</v>
      </c>
      <c r="AK1040" s="7" t="s">
        <v>320</v>
      </c>
      <c r="AL1040" s="7" t="s">
        <v>111</v>
      </c>
      <c r="AM1040" s="7" t="s">
        <v>76</v>
      </c>
      <c r="AN1040" s="7" t="s">
        <v>77</v>
      </c>
      <c r="AO1040" s="7" t="s">
        <v>142</v>
      </c>
      <c r="AP1040" s="7" t="s">
        <v>289</v>
      </c>
      <c r="AQ1040" s="7" t="s">
        <v>235</v>
      </c>
      <c r="AR1040" s="7" t="s">
        <v>321</v>
      </c>
      <c r="AS1040" s="8" t="s">
        <v>1930</v>
      </c>
      <c r="AT1040" s="7" t="s">
        <v>322</v>
      </c>
      <c r="AU1040" s="7" t="s">
        <v>323</v>
      </c>
      <c r="AV1040" s="7" t="s">
        <v>292</v>
      </c>
      <c r="AW1040" s="7" t="s">
        <v>293</v>
      </c>
      <c r="AX1040" s="7" t="s">
        <v>198</v>
      </c>
      <c r="AY1040" s="7" t="s">
        <v>324</v>
      </c>
      <c r="AZ1040" s="7" t="s">
        <v>295</v>
      </c>
      <c r="BA1040" s="7" t="s">
        <v>1</v>
      </c>
      <c r="BB1040" s="7" t="s">
        <v>1</v>
      </c>
      <c r="BC1040" s="7" t="s">
        <v>1700</v>
      </c>
      <c r="BD1040" s="17" t="s">
        <v>1746</v>
      </c>
      <c r="BF1040" s="19" t="s">
        <v>1833</v>
      </c>
    </row>
    <row r="1041" spans="1:58" s="7" customFormat="1" x14ac:dyDescent="0.2">
      <c r="A1041" s="7" t="s">
        <v>518</v>
      </c>
      <c r="C1041" s="14"/>
      <c r="D1041" s="14"/>
      <c r="G1041" s="7" t="s">
        <v>1396</v>
      </c>
      <c r="H1041" s="14" t="s">
        <v>1502</v>
      </c>
      <c r="I1041" s="14" t="s">
        <v>1826</v>
      </c>
      <c r="L1041" s="11" t="s">
        <v>1827</v>
      </c>
      <c r="Y1041" s="7" t="s">
        <v>1648</v>
      </c>
      <c r="AE1041" s="11" t="s">
        <v>1820</v>
      </c>
      <c r="BF1041" s="19" t="s">
        <v>1834</v>
      </c>
    </row>
    <row r="1042" spans="1:58" s="7" customFormat="1" x14ac:dyDescent="0.2">
      <c r="A1042" s="7" t="s">
        <v>518</v>
      </c>
      <c r="D1042" s="14"/>
      <c r="G1042" s="7" t="s">
        <v>1281</v>
      </c>
      <c r="H1042" s="7" t="s">
        <v>1553</v>
      </c>
      <c r="I1042" s="14" t="s">
        <v>1830</v>
      </c>
      <c r="J1042" s="7">
        <v>340</v>
      </c>
      <c r="K1042" s="7" t="s">
        <v>986</v>
      </c>
      <c r="L1042" s="14" t="s">
        <v>1829</v>
      </c>
    </row>
    <row r="1043" spans="1:58" s="7" customFormat="1" x14ac:dyDescent="0.2">
      <c r="A1043" s="7" t="s">
        <v>518</v>
      </c>
      <c r="D1043" s="14"/>
      <c r="G1043" s="7" t="s">
        <v>967</v>
      </c>
      <c r="H1043" s="7" t="s">
        <v>1553</v>
      </c>
      <c r="I1043" t="s">
        <v>1822</v>
      </c>
      <c r="J1043" s="7">
        <v>50</v>
      </c>
      <c r="K1043" s="7" t="s">
        <v>902</v>
      </c>
      <c r="L1043" s="8" t="s">
        <v>1821</v>
      </c>
    </row>
    <row r="1044" spans="1:58" s="7" customFormat="1" x14ac:dyDescent="0.2">
      <c r="A1044" s="7" t="s">
        <v>518</v>
      </c>
      <c r="D1044" s="14"/>
      <c r="G1044" s="7" t="s">
        <v>1138</v>
      </c>
      <c r="H1044" s="7" t="s">
        <v>1553</v>
      </c>
      <c r="I1044" t="s">
        <v>1807</v>
      </c>
      <c r="L1044" s="14" t="s">
        <v>1806</v>
      </c>
    </row>
    <row r="1045" spans="1:58" s="7" customFormat="1" x14ac:dyDescent="0.2">
      <c r="A1045" s="7" t="s">
        <v>557</v>
      </c>
      <c r="B1045" s="7" t="str">
        <f>IF(OR($A1040=$A1045,ISBLANK($A1045)),"",IF(ISERR(SEARCH("cell-based",E1045)),IF(AND(ISERR(SEARCH("biochem",E1045)),ISERR(SEARCH("protein",E1045)),ISERR(SEARCH("nucleic",E1045))),"",IF(ISERR(SEARCH("target",G1045)),"Define a Target component","")),IF(ISERR(SEARCH("cell",G1045)),"Define a Cell component",""))&amp;IF(ISERR(SEARCH("small-molecule",E1045)),IF(ISBLANK(K1045), "Need a Detector Role",""),"")&amp;IF(ISERR(SEARCH("fluorescence",L1045)),"",IF(ISBLANK(S1045), "Need Emission",IF(ISBLANK(R1045), "Need Excitation","")))&amp;IF(ISERR(SEARCH("absorbance",L1045)),"",IF(ISBLANK(T1045), "Need Absorbance","")))</f>
        <v>Need a Detector Role</v>
      </c>
      <c r="C1045" s="7" t="s">
        <v>840</v>
      </c>
      <c r="D1045" s="15" t="s">
        <v>1726</v>
      </c>
      <c r="E1045" s="7" t="s">
        <v>931</v>
      </c>
      <c r="F1045" s="7" t="s">
        <v>1395</v>
      </c>
      <c r="G1045" s="7" t="s">
        <v>1400</v>
      </c>
      <c r="H1045" s="7" t="s">
        <v>1366</v>
      </c>
      <c r="I1045" s="8" t="s">
        <v>1828</v>
      </c>
      <c r="L1045" s="8" t="s">
        <v>1828</v>
      </c>
      <c r="M1045" s="7" t="s">
        <v>1079</v>
      </c>
      <c r="N1045" s="14" t="s">
        <v>1806</v>
      </c>
      <c r="O1045" s="7" t="s">
        <v>955</v>
      </c>
      <c r="P1045" s="7" t="s">
        <v>1335</v>
      </c>
      <c r="Q1045" s="17" t="s">
        <v>1832</v>
      </c>
      <c r="R1045" s="7" t="s">
        <v>870</v>
      </c>
      <c r="S1045" s="7" t="s">
        <v>975</v>
      </c>
      <c r="T1045" s="7" t="s">
        <v>890</v>
      </c>
      <c r="U1045" s="7" t="s">
        <v>1093</v>
      </c>
      <c r="Y1045" s="7" t="s">
        <v>1687</v>
      </c>
      <c r="Z1045" s="14" t="s">
        <v>1693</v>
      </c>
      <c r="AA1045" s="7">
        <v>10</v>
      </c>
      <c r="AC1045" s="17" t="s">
        <v>1818</v>
      </c>
      <c r="AD1045" s="14" t="s">
        <v>1835</v>
      </c>
      <c r="AE1045" s="17" t="s">
        <v>1819</v>
      </c>
      <c r="AF1045" s="7" t="s">
        <v>894</v>
      </c>
      <c r="AG1045" s="7" t="s">
        <v>929</v>
      </c>
      <c r="AH1045" s="7">
        <v>6</v>
      </c>
      <c r="AI1045" s="7">
        <v>2</v>
      </c>
      <c r="AJ1045" s="7" t="s">
        <v>287</v>
      </c>
      <c r="AK1045" s="7" t="s">
        <v>320</v>
      </c>
      <c r="AL1045" s="7" t="s">
        <v>111</v>
      </c>
      <c r="AM1045" s="7" t="s">
        <v>76</v>
      </c>
      <c r="AN1045" s="7" t="s">
        <v>77</v>
      </c>
      <c r="AO1045" s="7" t="s">
        <v>142</v>
      </c>
      <c r="AP1045" s="7" t="s">
        <v>289</v>
      </c>
      <c r="AQ1045" s="7" t="s">
        <v>235</v>
      </c>
      <c r="AR1045" s="7" t="s">
        <v>321</v>
      </c>
      <c r="AS1045" s="8" t="s">
        <v>1930</v>
      </c>
      <c r="AT1045" s="7" t="s">
        <v>322</v>
      </c>
      <c r="AU1045" s="7" t="s">
        <v>323</v>
      </c>
      <c r="AV1045" s="7" t="s">
        <v>292</v>
      </c>
      <c r="AW1045" s="7" t="s">
        <v>293</v>
      </c>
      <c r="AX1045" s="7" t="s">
        <v>198</v>
      </c>
      <c r="AY1045" s="7" t="s">
        <v>324</v>
      </c>
      <c r="AZ1045" s="7" t="s">
        <v>295</v>
      </c>
      <c r="BA1045" s="7" t="s">
        <v>1</v>
      </c>
      <c r="BB1045" s="7" t="s">
        <v>1</v>
      </c>
      <c r="BC1045" s="7" t="s">
        <v>1700</v>
      </c>
      <c r="BD1045" s="17" t="s">
        <v>1746</v>
      </c>
      <c r="BF1045" s="19" t="s">
        <v>1833</v>
      </c>
    </row>
    <row r="1046" spans="1:58" s="7" customFormat="1" x14ac:dyDescent="0.2">
      <c r="A1046" s="7" t="s">
        <v>557</v>
      </c>
      <c r="C1046" s="14"/>
      <c r="D1046" s="14"/>
      <c r="G1046" s="7" t="s">
        <v>1396</v>
      </c>
      <c r="H1046" s="14" t="s">
        <v>1502</v>
      </c>
      <c r="I1046" s="14" t="s">
        <v>1826</v>
      </c>
      <c r="L1046" s="11" t="s">
        <v>1827</v>
      </c>
      <c r="Y1046" s="7" t="s">
        <v>1648</v>
      </c>
      <c r="AE1046" s="11" t="s">
        <v>1820</v>
      </c>
      <c r="BF1046" s="19" t="s">
        <v>1834</v>
      </c>
    </row>
    <row r="1047" spans="1:58" s="7" customFormat="1" x14ac:dyDescent="0.2">
      <c r="A1047" s="7" t="s">
        <v>557</v>
      </c>
      <c r="D1047" s="14"/>
      <c r="G1047" s="7" t="s">
        <v>1281</v>
      </c>
      <c r="H1047" s="7" t="s">
        <v>1553</v>
      </c>
      <c r="I1047" s="14" t="s">
        <v>1830</v>
      </c>
      <c r="J1047" s="7">
        <v>340</v>
      </c>
      <c r="K1047" s="7" t="s">
        <v>986</v>
      </c>
      <c r="L1047" s="14" t="s">
        <v>1829</v>
      </c>
    </row>
    <row r="1048" spans="1:58" s="7" customFormat="1" x14ac:dyDescent="0.2">
      <c r="A1048" s="7" t="s">
        <v>557</v>
      </c>
      <c r="D1048" s="14"/>
      <c r="G1048" s="7" t="s">
        <v>967</v>
      </c>
      <c r="H1048" s="7" t="s">
        <v>1553</v>
      </c>
      <c r="I1048" t="s">
        <v>1822</v>
      </c>
      <c r="J1048" s="7">
        <v>50</v>
      </c>
      <c r="K1048" s="7" t="s">
        <v>902</v>
      </c>
      <c r="L1048" s="8" t="s">
        <v>1821</v>
      </c>
    </row>
    <row r="1049" spans="1:58" s="7" customFormat="1" x14ac:dyDescent="0.2">
      <c r="A1049" s="7" t="s">
        <v>557</v>
      </c>
      <c r="D1049" s="14"/>
      <c r="G1049" s="7" t="s">
        <v>1138</v>
      </c>
      <c r="H1049" s="7" t="s">
        <v>1553</v>
      </c>
      <c r="I1049" t="s">
        <v>1807</v>
      </c>
      <c r="L1049" s="14" t="s">
        <v>1806</v>
      </c>
    </row>
    <row r="1050" spans="1:58" s="7" customFormat="1" x14ac:dyDescent="0.2">
      <c r="A1050" s="7" t="s">
        <v>590</v>
      </c>
      <c r="B1050" s="7" t="str">
        <f>IF(OR($A1045=$A1050,ISBLANK($A1050)),"",IF(ISERR(SEARCH("cell-based",E1050)),IF(AND(ISERR(SEARCH("biochem",E1050)),ISERR(SEARCH("protein",E1050)),ISERR(SEARCH("nucleic",E1050))),"",IF(ISERR(SEARCH("target",G1050)),"Define a Target component","")),IF(ISERR(SEARCH("cell",G1050)),"Define a Cell component",""))&amp;IF(ISERR(SEARCH("small-molecule",E1050)),IF(ISBLANK(K1050), "Need a Detector Role",""),"")&amp;IF(ISERR(SEARCH("fluorescence",L1050)),"",IF(ISBLANK(S1050), "Need Emission",IF(ISBLANK(R1050), "Need Excitation","")))&amp;IF(ISERR(SEARCH("absorbance",L1050)),"",IF(ISBLANK(T1050), "Need Absorbance","")))</f>
        <v>Need a Detector Role</v>
      </c>
      <c r="C1050" s="7" t="s">
        <v>840</v>
      </c>
      <c r="D1050" s="15" t="s">
        <v>1726</v>
      </c>
      <c r="E1050" s="7" t="s">
        <v>931</v>
      </c>
      <c r="F1050" s="7" t="s">
        <v>1395</v>
      </c>
      <c r="G1050" s="7" t="s">
        <v>1400</v>
      </c>
      <c r="H1050" s="7" t="s">
        <v>1366</v>
      </c>
      <c r="I1050" s="8" t="s">
        <v>1828</v>
      </c>
      <c r="L1050" s="8" t="s">
        <v>1828</v>
      </c>
      <c r="M1050" s="7" t="s">
        <v>1079</v>
      </c>
      <c r="N1050" s="14" t="s">
        <v>1806</v>
      </c>
      <c r="O1050" s="7" t="s">
        <v>955</v>
      </c>
      <c r="P1050" s="7" t="s">
        <v>1335</v>
      </c>
      <c r="Q1050" s="17" t="s">
        <v>1832</v>
      </c>
      <c r="R1050" s="7" t="s">
        <v>870</v>
      </c>
      <c r="S1050" s="7" t="s">
        <v>975</v>
      </c>
      <c r="T1050" s="7" t="s">
        <v>890</v>
      </c>
      <c r="U1050" s="7" t="s">
        <v>1093</v>
      </c>
      <c r="Y1050" s="7" t="s">
        <v>1687</v>
      </c>
      <c r="Z1050" s="14" t="s">
        <v>1693</v>
      </c>
      <c r="AA1050" s="7">
        <v>10</v>
      </c>
      <c r="AC1050" s="17" t="s">
        <v>1818</v>
      </c>
      <c r="AD1050" s="14" t="s">
        <v>1835</v>
      </c>
      <c r="AE1050" s="17" t="s">
        <v>1819</v>
      </c>
      <c r="AF1050" s="7" t="s">
        <v>894</v>
      </c>
      <c r="AG1050" s="7" t="s">
        <v>929</v>
      </c>
      <c r="AH1050" s="7">
        <v>6</v>
      </c>
      <c r="AI1050" s="7">
        <v>2</v>
      </c>
      <c r="AJ1050" s="7" t="s">
        <v>287</v>
      </c>
      <c r="AK1050" s="7" t="s">
        <v>320</v>
      </c>
      <c r="AL1050" s="7" t="s">
        <v>111</v>
      </c>
      <c r="AM1050" s="7" t="s">
        <v>76</v>
      </c>
      <c r="AN1050" s="7" t="s">
        <v>77</v>
      </c>
      <c r="AO1050" s="7" t="s">
        <v>142</v>
      </c>
      <c r="AP1050" s="7" t="s">
        <v>289</v>
      </c>
      <c r="AQ1050" s="7" t="s">
        <v>235</v>
      </c>
      <c r="AR1050" s="7" t="s">
        <v>321</v>
      </c>
      <c r="AS1050" s="8" t="s">
        <v>1930</v>
      </c>
      <c r="AT1050" s="7" t="s">
        <v>322</v>
      </c>
      <c r="AU1050" s="7" t="s">
        <v>323</v>
      </c>
      <c r="AV1050" s="7" t="s">
        <v>292</v>
      </c>
      <c r="AW1050" s="7" t="s">
        <v>293</v>
      </c>
      <c r="AX1050" s="7" t="s">
        <v>198</v>
      </c>
      <c r="AY1050" s="7" t="s">
        <v>324</v>
      </c>
      <c r="AZ1050" s="7" t="s">
        <v>295</v>
      </c>
      <c r="BA1050" s="7" t="s">
        <v>1</v>
      </c>
      <c r="BB1050" s="7" t="s">
        <v>1</v>
      </c>
      <c r="BC1050" s="7" t="s">
        <v>1700</v>
      </c>
      <c r="BD1050" s="17" t="s">
        <v>1746</v>
      </c>
      <c r="BF1050" s="19" t="s">
        <v>1833</v>
      </c>
    </row>
    <row r="1051" spans="1:58" s="7" customFormat="1" x14ac:dyDescent="0.2">
      <c r="A1051" s="7" t="s">
        <v>590</v>
      </c>
      <c r="C1051" s="14"/>
      <c r="D1051" s="14"/>
      <c r="G1051" s="7" t="s">
        <v>1396</v>
      </c>
      <c r="H1051" s="14" t="s">
        <v>1502</v>
      </c>
      <c r="I1051" s="14" t="s">
        <v>1826</v>
      </c>
      <c r="L1051" s="11" t="s">
        <v>1827</v>
      </c>
      <c r="Y1051" s="7" t="s">
        <v>1648</v>
      </c>
      <c r="AE1051" s="11" t="s">
        <v>1820</v>
      </c>
      <c r="BF1051" s="19" t="s">
        <v>1834</v>
      </c>
    </row>
    <row r="1052" spans="1:58" s="7" customFormat="1" x14ac:dyDescent="0.2">
      <c r="A1052" s="7" t="s">
        <v>590</v>
      </c>
      <c r="D1052" s="14"/>
      <c r="G1052" s="7" t="s">
        <v>1281</v>
      </c>
      <c r="H1052" s="7" t="s">
        <v>1553</v>
      </c>
      <c r="I1052" s="14" t="s">
        <v>1830</v>
      </c>
      <c r="J1052" s="7">
        <v>340</v>
      </c>
      <c r="K1052" s="7" t="s">
        <v>986</v>
      </c>
      <c r="L1052" s="14" t="s">
        <v>1829</v>
      </c>
    </row>
    <row r="1053" spans="1:58" s="7" customFormat="1" x14ac:dyDescent="0.2">
      <c r="A1053" s="7" t="s">
        <v>590</v>
      </c>
      <c r="D1053" s="14"/>
      <c r="G1053" s="7" t="s">
        <v>967</v>
      </c>
      <c r="H1053" s="7" t="s">
        <v>1553</v>
      </c>
      <c r="I1053" t="s">
        <v>1822</v>
      </c>
      <c r="J1053" s="7">
        <v>50</v>
      </c>
      <c r="K1053" s="7" t="s">
        <v>902</v>
      </c>
      <c r="L1053" s="8" t="s">
        <v>1821</v>
      </c>
    </row>
    <row r="1054" spans="1:58" s="7" customFormat="1" x14ac:dyDescent="0.2">
      <c r="A1054" s="7" t="s">
        <v>590</v>
      </c>
      <c r="D1054" s="14"/>
      <c r="G1054" s="7" t="s">
        <v>1138</v>
      </c>
      <c r="H1054" s="7" t="s">
        <v>1553</v>
      </c>
      <c r="I1054" t="s">
        <v>1807</v>
      </c>
      <c r="L1054" s="14" t="s">
        <v>1806</v>
      </c>
    </row>
    <row r="1055" spans="1:58" s="7" customFormat="1" x14ac:dyDescent="0.2">
      <c r="A1055" s="7" t="s">
        <v>286</v>
      </c>
      <c r="B1055" s="7" t="str">
        <f>IF(OR($A1050=$A1055,ISBLANK($A1055)),"",IF(ISERR(SEARCH("cell-based",E1055)),IF(AND(ISERR(SEARCH("biochem",E1055)),ISERR(SEARCH("protein",E1055)),ISERR(SEARCH("nucleic",E1055))),"",IF(ISERR(SEARCH("target",G1055)),"Define a Target component","")),IF(ISERR(SEARCH("cell",G1055)),"Define a Cell component",""))&amp;IF(ISERR(SEARCH("small-molecule",E1055)),IF(ISBLANK(K1055), "Need a Detector Role",""),"")&amp;IF(ISERR(SEARCH("fluorescence",L1055)),"",IF(ISBLANK(S1055), "Need Emission",IF(ISBLANK(R1055), "Need Excitation","")))&amp;IF(ISERR(SEARCH("absorbance",L1055)),"",IF(ISBLANK(T1055), "Need Absorbance","")))</f>
        <v>Need a Detector Role</v>
      </c>
      <c r="C1055" s="7" t="s">
        <v>1006</v>
      </c>
      <c r="D1055" s="15" t="s">
        <v>1825</v>
      </c>
      <c r="E1055" s="7" t="s">
        <v>931</v>
      </c>
      <c r="F1055" s="7" t="s">
        <v>1391</v>
      </c>
      <c r="G1055" s="7" t="s">
        <v>1400</v>
      </c>
      <c r="H1055" s="7" t="s">
        <v>1366</v>
      </c>
      <c r="I1055" s="8" t="s">
        <v>1828</v>
      </c>
      <c r="L1055" s="8" t="s">
        <v>1828</v>
      </c>
      <c r="M1055" s="7" t="s">
        <v>1079</v>
      </c>
      <c r="N1055" s="14" t="s">
        <v>1816</v>
      </c>
      <c r="O1055" s="7" t="s">
        <v>938</v>
      </c>
      <c r="P1055" s="7" t="s">
        <v>887</v>
      </c>
      <c r="Q1055" s="7" t="s">
        <v>940</v>
      </c>
      <c r="R1055" s="7" t="s">
        <v>851</v>
      </c>
      <c r="S1055" s="7" t="s">
        <v>975</v>
      </c>
      <c r="T1055" s="7" t="s">
        <v>942</v>
      </c>
      <c r="U1055" s="7" t="s">
        <v>1071</v>
      </c>
      <c r="V1055" s="7">
        <v>488</v>
      </c>
      <c r="W1055" s="7">
        <v>530</v>
      </c>
      <c r="Y1055" s="7" t="s">
        <v>1653</v>
      </c>
      <c r="Z1055" s="14" t="s">
        <v>1693</v>
      </c>
      <c r="AA1055" s="7">
        <v>80</v>
      </c>
      <c r="AB1055" s="7" t="s">
        <v>1039</v>
      </c>
      <c r="AC1055" s="17" t="s">
        <v>1818</v>
      </c>
      <c r="AD1055" s="14" t="s">
        <v>1835</v>
      </c>
      <c r="AE1055" s="17" t="s">
        <v>1819</v>
      </c>
      <c r="AF1055" s="7" t="s">
        <v>894</v>
      </c>
      <c r="AG1055" s="7" t="s">
        <v>895</v>
      </c>
      <c r="AH1055" s="7">
        <v>1</v>
      </c>
      <c r="AI1055" s="7">
        <v>1</v>
      </c>
      <c r="AJ1055" s="7" t="s">
        <v>287</v>
      </c>
      <c r="AK1055" s="7" t="s">
        <v>288</v>
      </c>
      <c r="AL1055" s="7" t="s">
        <v>75</v>
      </c>
      <c r="AM1055" s="7" t="s">
        <v>141</v>
      </c>
      <c r="AN1055" s="7" t="s">
        <v>77</v>
      </c>
      <c r="AO1055" s="7" t="s">
        <v>142</v>
      </c>
      <c r="AP1055" s="7" t="s">
        <v>289</v>
      </c>
      <c r="AQ1055" s="7" t="s">
        <v>290</v>
      </c>
      <c r="AR1055" s="7" t="s">
        <v>291</v>
      </c>
      <c r="AS1055" s="8" t="s">
        <v>1930</v>
      </c>
      <c r="AT1055" s="7" t="s">
        <v>153</v>
      </c>
      <c r="AU1055" s="7" t="s">
        <v>76</v>
      </c>
      <c r="AV1055" s="7" t="s">
        <v>292</v>
      </c>
      <c r="AW1055" s="7" t="s">
        <v>293</v>
      </c>
      <c r="AX1055" s="7" t="s">
        <v>198</v>
      </c>
      <c r="AY1055" s="7" t="s">
        <v>294</v>
      </c>
      <c r="AZ1055" s="7" t="s">
        <v>295</v>
      </c>
      <c r="BA1055" s="7" t="s">
        <v>1</v>
      </c>
      <c r="BB1055" s="7" t="s">
        <v>1</v>
      </c>
      <c r="BC1055" s="7" t="s">
        <v>1700</v>
      </c>
      <c r="BD1055" s="7" t="s">
        <v>1746</v>
      </c>
    </row>
    <row r="1056" spans="1:58" s="7" customFormat="1" x14ac:dyDescent="0.2">
      <c r="A1056" s="7" t="s">
        <v>286</v>
      </c>
      <c r="D1056" s="14" t="s">
        <v>1826</v>
      </c>
      <c r="G1056" s="7" t="s">
        <v>1396</v>
      </c>
      <c r="H1056" s="14" t="s">
        <v>1502</v>
      </c>
      <c r="I1056" s="14" t="s">
        <v>1826</v>
      </c>
      <c r="L1056" s="11" t="s">
        <v>1827</v>
      </c>
      <c r="P1056" s="7" t="s">
        <v>905</v>
      </c>
      <c r="Q1056" s="7" t="s">
        <v>1081</v>
      </c>
      <c r="AE1056" s="11" t="s">
        <v>1820</v>
      </c>
    </row>
    <row r="1057" spans="1:56" s="7" customFormat="1" x14ac:dyDescent="0.2">
      <c r="A1057" s="7" t="s">
        <v>286</v>
      </c>
      <c r="D1057" s="14"/>
      <c r="G1057" s="7" t="s">
        <v>1281</v>
      </c>
      <c r="H1057" s="7" t="s">
        <v>1553</v>
      </c>
      <c r="I1057" s="14" t="s">
        <v>1830</v>
      </c>
      <c r="J1057" s="7">
        <v>340</v>
      </c>
      <c r="K1057" s="7" t="s">
        <v>986</v>
      </c>
      <c r="L1057" s="14" t="s">
        <v>1829</v>
      </c>
    </row>
    <row r="1058" spans="1:56" s="7" customFormat="1" x14ac:dyDescent="0.2">
      <c r="A1058" s="7" t="s">
        <v>286</v>
      </c>
      <c r="D1058" s="14"/>
      <c r="G1058" s="7" t="s">
        <v>1148</v>
      </c>
      <c r="H1058" s="7" t="s">
        <v>1553</v>
      </c>
      <c r="I1058" t="s">
        <v>1817</v>
      </c>
      <c r="L1058" s="14" t="s">
        <v>1823</v>
      </c>
    </row>
    <row r="1059" spans="1:56" s="7" customFormat="1" x14ac:dyDescent="0.2">
      <c r="A1059" s="7" t="s">
        <v>286</v>
      </c>
      <c r="D1059" s="14"/>
      <c r="G1059" s="7" t="s">
        <v>967</v>
      </c>
      <c r="H1059" s="7" t="s">
        <v>1553</v>
      </c>
      <c r="I1059" t="s">
        <v>1822</v>
      </c>
      <c r="J1059" s="7">
        <v>50</v>
      </c>
      <c r="K1059" s="7" t="s">
        <v>902</v>
      </c>
      <c r="L1059" s="8" t="s">
        <v>1821</v>
      </c>
    </row>
    <row r="1060" spans="1:56" s="7" customFormat="1" x14ac:dyDescent="0.2">
      <c r="A1060" s="7" t="s">
        <v>296</v>
      </c>
      <c r="B1060" s="7" t="str">
        <f>IF(OR($A1055=$A1060,ISBLANK($A1060)),"",IF(ISERR(SEARCH("cell-based",E1060)),IF(AND(ISERR(SEARCH("biochem",E1060)),ISERR(SEARCH("protein",E1060)),ISERR(SEARCH("nucleic",E1060))),"",IF(ISERR(SEARCH("target",G1060)),"Define a Target component","")),IF(ISERR(SEARCH("cell",G1060)),"Define a Cell component",""))&amp;IF(ISERR(SEARCH("small-molecule",E1060)),IF(ISBLANK(K1060), "Need a Detector Role",""),"")&amp;IF(ISERR(SEARCH("fluorescence",L1060)),"",IF(ISBLANK(S1060), "Need Emission",IF(ISBLANK(R1060), "Need Excitation","")))&amp;IF(ISERR(SEARCH("absorbance",L1060)),"",IF(ISBLANK(T1060), "Need Absorbance","")))</f>
        <v>Need a Detector Role</v>
      </c>
      <c r="C1060" s="7" t="s">
        <v>1006</v>
      </c>
      <c r="D1060" s="15" t="s">
        <v>1810</v>
      </c>
      <c r="E1060" s="7" t="s">
        <v>931</v>
      </c>
      <c r="F1060" s="7" t="s">
        <v>1391</v>
      </c>
      <c r="G1060" s="7" t="s">
        <v>1400</v>
      </c>
      <c r="H1060" s="7" t="s">
        <v>1366</v>
      </c>
      <c r="I1060" s="14" t="s">
        <v>1811</v>
      </c>
      <c r="L1060" s="14" t="s">
        <v>1811</v>
      </c>
      <c r="M1060" s="7" t="s">
        <v>1079</v>
      </c>
      <c r="N1060" s="14" t="s">
        <v>1816</v>
      </c>
      <c r="O1060" s="7" t="s">
        <v>938</v>
      </c>
      <c r="P1060" s="7" t="s">
        <v>887</v>
      </c>
      <c r="Q1060" s="7" t="s">
        <v>940</v>
      </c>
      <c r="R1060" s="7" t="s">
        <v>851</v>
      </c>
      <c r="S1060" s="7" t="s">
        <v>975</v>
      </c>
      <c r="T1060" s="7" t="s">
        <v>942</v>
      </c>
      <c r="U1060" s="7" t="s">
        <v>1071</v>
      </c>
      <c r="V1060" s="7">
        <v>488</v>
      </c>
      <c r="W1060" s="7">
        <v>530</v>
      </c>
      <c r="Y1060" s="7" t="s">
        <v>1653</v>
      </c>
      <c r="Z1060" s="14" t="s">
        <v>1693</v>
      </c>
      <c r="AA1060" s="7">
        <v>40</v>
      </c>
      <c r="AB1060" s="7" t="s">
        <v>1039</v>
      </c>
      <c r="AC1060" s="17" t="s">
        <v>1818</v>
      </c>
      <c r="AD1060" s="14" t="s">
        <v>1835</v>
      </c>
      <c r="AE1060" s="17" t="s">
        <v>1819</v>
      </c>
      <c r="AF1060" s="7" t="s">
        <v>894</v>
      </c>
      <c r="AG1060" s="7" t="s">
        <v>858</v>
      </c>
      <c r="AH1060" s="7">
        <v>1</v>
      </c>
      <c r="AI1060" s="7">
        <v>1</v>
      </c>
      <c r="AJ1060" s="7" t="s">
        <v>287</v>
      </c>
      <c r="AK1060" s="7" t="s">
        <v>288</v>
      </c>
      <c r="AL1060" s="7" t="s">
        <v>75</v>
      </c>
      <c r="AM1060" s="7" t="s">
        <v>141</v>
      </c>
      <c r="AN1060" s="7" t="s">
        <v>77</v>
      </c>
      <c r="AO1060" s="7" t="s">
        <v>142</v>
      </c>
      <c r="AP1060" s="7" t="s">
        <v>289</v>
      </c>
      <c r="AQ1060" s="7" t="s">
        <v>290</v>
      </c>
      <c r="AR1060" s="7" t="s">
        <v>291</v>
      </c>
      <c r="AS1060" s="8" t="s">
        <v>1930</v>
      </c>
      <c r="AT1060" s="7" t="s">
        <v>153</v>
      </c>
      <c r="AU1060" s="7" t="s">
        <v>76</v>
      </c>
      <c r="AV1060" s="7" t="s">
        <v>292</v>
      </c>
      <c r="AW1060" s="7" t="s">
        <v>293</v>
      </c>
      <c r="AX1060" s="7" t="s">
        <v>198</v>
      </c>
      <c r="AY1060" s="7" t="s">
        <v>294</v>
      </c>
      <c r="AZ1060" s="7" t="s">
        <v>295</v>
      </c>
      <c r="BA1060" s="7" t="s">
        <v>1</v>
      </c>
      <c r="BB1060" s="7" t="s">
        <v>1</v>
      </c>
      <c r="BC1060" s="7" t="s">
        <v>1700</v>
      </c>
      <c r="BD1060" s="7" t="s">
        <v>1746</v>
      </c>
    </row>
    <row r="1061" spans="1:56" s="7" customFormat="1" x14ac:dyDescent="0.2">
      <c r="A1061" s="7" t="s">
        <v>296</v>
      </c>
      <c r="D1061" s="14" t="s">
        <v>1824</v>
      </c>
      <c r="G1061" s="7" t="s">
        <v>1396</v>
      </c>
      <c r="H1061" s="14" t="s">
        <v>1502</v>
      </c>
      <c r="I1061" s="14" t="s">
        <v>1812</v>
      </c>
      <c r="L1061" s="11" t="s">
        <v>1813</v>
      </c>
      <c r="P1061" s="7" t="s">
        <v>905</v>
      </c>
      <c r="Q1061" s="7" t="s">
        <v>1081</v>
      </c>
      <c r="AE1061" s="11" t="s">
        <v>1820</v>
      </c>
    </row>
    <row r="1062" spans="1:56" s="7" customFormat="1" x14ac:dyDescent="0.2">
      <c r="A1062" s="7" t="s">
        <v>296</v>
      </c>
      <c r="D1062" s="14"/>
      <c r="G1062" s="7" t="s">
        <v>1281</v>
      </c>
      <c r="H1062" s="7" t="s">
        <v>1553</v>
      </c>
      <c r="I1062" s="14" t="s">
        <v>1814</v>
      </c>
      <c r="J1062" s="7">
        <v>20</v>
      </c>
      <c r="K1062" s="7" t="s">
        <v>986</v>
      </c>
      <c r="L1062" s="17" t="s">
        <v>1815</v>
      </c>
    </row>
    <row r="1063" spans="1:56" s="7" customFormat="1" x14ac:dyDescent="0.2">
      <c r="A1063" s="7" t="s">
        <v>296</v>
      </c>
      <c r="D1063" s="14"/>
      <c r="G1063" s="7" t="s">
        <v>1148</v>
      </c>
      <c r="H1063" s="7" t="s">
        <v>1553</v>
      </c>
      <c r="I1063" t="s">
        <v>1817</v>
      </c>
      <c r="L1063" s="14" t="s">
        <v>1823</v>
      </c>
    </row>
    <row r="1064" spans="1:56" s="7" customFormat="1" x14ac:dyDescent="0.2">
      <c r="A1064" s="7" t="s">
        <v>296</v>
      </c>
      <c r="D1064" s="14"/>
      <c r="G1064" s="7" t="s">
        <v>967</v>
      </c>
      <c r="H1064" s="7" t="s">
        <v>1553</v>
      </c>
      <c r="I1064" t="s">
        <v>1822</v>
      </c>
      <c r="J1064" s="7">
        <v>50</v>
      </c>
      <c r="K1064" s="7" t="s">
        <v>902</v>
      </c>
      <c r="L1064" s="8" t="s">
        <v>1821</v>
      </c>
    </row>
    <row r="1065" spans="1:56" s="7" customFormat="1" x14ac:dyDescent="0.2">
      <c r="A1065" s="7" t="s">
        <v>296</v>
      </c>
      <c r="D1065" s="14"/>
      <c r="G1065" s="7" t="s">
        <v>1138</v>
      </c>
      <c r="H1065" s="7" t="s">
        <v>1553</v>
      </c>
      <c r="I1065" s="8" t="s">
        <v>1837</v>
      </c>
      <c r="J1065" s="7">
        <v>0.5</v>
      </c>
      <c r="K1065" s="7" t="s">
        <v>1205</v>
      </c>
      <c r="L1065" s="8" t="s">
        <v>1838</v>
      </c>
      <c r="N1065" s="8" t="s">
        <v>1838</v>
      </c>
      <c r="O1065" s="7" t="s">
        <v>955</v>
      </c>
      <c r="V1065" s="7">
        <v>633</v>
      </c>
      <c r="W1065" s="7">
        <v>665</v>
      </c>
    </row>
    <row r="1066" spans="1:56" s="7" customFormat="1" x14ac:dyDescent="0.2">
      <c r="A1066" s="7" t="s">
        <v>346</v>
      </c>
      <c r="B1066" s="7" t="str">
        <f>IF(OR($A1061=$A1066,ISBLANK($A1066)),"",IF(ISERR(SEARCH("cell-based",E1066)),IF(AND(ISERR(SEARCH("biochem",E1066)),ISERR(SEARCH("protein",E1066)),ISERR(SEARCH("nucleic",E1066))),"",IF(ISERR(SEARCH("target",G1066)),"Define a Target component","")),IF(ISERR(SEARCH("cell",G1066)),"Define a Cell component",""))&amp;IF(ISERR(SEARCH("small-molecule",E1066)),IF(ISBLANK(K1066), "Need a Detector Role",""),"")&amp;IF(ISERR(SEARCH("fluorescence",L1066)),"",IF(ISBLANK(S1066), "Need Emission",IF(ISBLANK(R1066), "Need Excitation","")))&amp;IF(ISERR(SEARCH("absorbance",L1066)),"",IF(ISBLANK(T1066), "Need Absorbance","")))</f>
        <v>Need a Detector Role</v>
      </c>
      <c r="C1066" s="7" t="s">
        <v>1006</v>
      </c>
      <c r="D1066" s="15" t="s">
        <v>1810</v>
      </c>
      <c r="E1066" s="7" t="s">
        <v>931</v>
      </c>
      <c r="F1066" s="7" t="s">
        <v>1391</v>
      </c>
      <c r="G1066" s="7" t="s">
        <v>1400</v>
      </c>
      <c r="H1066" s="7" t="s">
        <v>1366</v>
      </c>
      <c r="I1066" s="14" t="s">
        <v>1831</v>
      </c>
      <c r="L1066" s="14" t="s">
        <v>1831</v>
      </c>
      <c r="M1066" s="7" t="s">
        <v>1079</v>
      </c>
      <c r="N1066" s="14" t="s">
        <v>1816</v>
      </c>
      <c r="O1066" s="7" t="s">
        <v>938</v>
      </c>
      <c r="P1066" s="7" t="s">
        <v>887</v>
      </c>
      <c r="Q1066" s="7" t="s">
        <v>940</v>
      </c>
      <c r="R1066" s="7" t="s">
        <v>851</v>
      </c>
      <c r="S1066" s="7" t="s">
        <v>975</v>
      </c>
      <c r="T1066" s="7" t="s">
        <v>942</v>
      </c>
      <c r="U1066" s="7" t="s">
        <v>1071</v>
      </c>
      <c r="V1066" s="7">
        <v>488</v>
      </c>
      <c r="W1066" s="7">
        <v>530</v>
      </c>
      <c r="Y1066" s="7" t="s">
        <v>1614</v>
      </c>
      <c r="Z1066" s="14" t="s">
        <v>1697</v>
      </c>
      <c r="AA1066" s="7">
        <v>10</v>
      </c>
      <c r="AB1066" s="7" t="s">
        <v>1348</v>
      </c>
      <c r="AC1066" s="17" t="s">
        <v>1818</v>
      </c>
      <c r="AD1066" s="14" t="s">
        <v>1835</v>
      </c>
      <c r="AE1066" s="17" t="s">
        <v>1819</v>
      </c>
      <c r="AF1066" s="7" t="s">
        <v>894</v>
      </c>
      <c r="AG1066" s="7" t="s">
        <v>858</v>
      </c>
      <c r="AH1066" s="7">
        <v>9</v>
      </c>
      <c r="AI1066" s="7">
        <v>1</v>
      </c>
      <c r="AJ1066" s="7" t="s">
        <v>287</v>
      </c>
      <c r="AK1066" s="7" t="s">
        <v>288</v>
      </c>
      <c r="AL1066" s="7" t="s">
        <v>75</v>
      </c>
      <c r="AM1066" s="7" t="s">
        <v>141</v>
      </c>
      <c r="AN1066" s="7" t="s">
        <v>77</v>
      </c>
      <c r="AO1066" s="7" t="s">
        <v>142</v>
      </c>
      <c r="AP1066" s="7" t="s">
        <v>289</v>
      </c>
      <c r="AQ1066" s="7" t="s">
        <v>290</v>
      </c>
      <c r="AR1066" s="7" t="s">
        <v>291</v>
      </c>
      <c r="AS1066" s="8" t="s">
        <v>1930</v>
      </c>
      <c r="AT1066" s="7" t="s">
        <v>153</v>
      </c>
      <c r="AU1066" s="7" t="s">
        <v>76</v>
      </c>
      <c r="AV1066" s="7" t="s">
        <v>292</v>
      </c>
      <c r="AW1066" s="7" t="s">
        <v>293</v>
      </c>
      <c r="AX1066" s="7" t="s">
        <v>198</v>
      </c>
      <c r="AY1066" s="7" t="s">
        <v>294</v>
      </c>
      <c r="AZ1066" s="7" t="s">
        <v>295</v>
      </c>
      <c r="BA1066" s="7" t="s">
        <v>1</v>
      </c>
      <c r="BB1066" s="7" t="s">
        <v>1</v>
      </c>
      <c r="BC1066" s="7" t="s">
        <v>1700</v>
      </c>
      <c r="BD1066" s="17" t="s">
        <v>1746</v>
      </c>
    </row>
    <row r="1067" spans="1:56" s="7" customFormat="1" x14ac:dyDescent="0.2">
      <c r="A1067" s="7" t="s">
        <v>346</v>
      </c>
      <c r="D1067" s="14" t="s">
        <v>1824</v>
      </c>
      <c r="G1067" s="7" t="s">
        <v>1396</v>
      </c>
      <c r="H1067" s="14" t="s">
        <v>1502</v>
      </c>
      <c r="I1067" s="14" t="s">
        <v>1812</v>
      </c>
      <c r="L1067" s="11" t="s">
        <v>1813</v>
      </c>
      <c r="P1067" s="7" t="s">
        <v>905</v>
      </c>
      <c r="Q1067" s="7" t="s">
        <v>1081</v>
      </c>
      <c r="Y1067" s="7" t="s">
        <v>1653</v>
      </c>
      <c r="Z1067" s="14" t="s">
        <v>1693</v>
      </c>
      <c r="AA1067" s="7">
        <v>20</v>
      </c>
      <c r="AB1067" s="7" t="s">
        <v>1039</v>
      </c>
      <c r="AE1067" s="11" t="s">
        <v>1820</v>
      </c>
    </row>
    <row r="1068" spans="1:56" s="7" customFormat="1" x14ac:dyDescent="0.2">
      <c r="A1068" s="7" t="s">
        <v>346</v>
      </c>
      <c r="D1068" s="14"/>
      <c r="G1068" s="7" t="s">
        <v>1281</v>
      </c>
      <c r="H1068" s="7" t="s">
        <v>1553</v>
      </c>
      <c r="I1068" s="14" t="s">
        <v>1814</v>
      </c>
      <c r="J1068" s="7">
        <v>20</v>
      </c>
      <c r="K1068" s="7" t="s">
        <v>986</v>
      </c>
      <c r="L1068" s="17" t="s">
        <v>1815</v>
      </c>
    </row>
    <row r="1069" spans="1:56" s="7" customFormat="1" x14ac:dyDescent="0.2">
      <c r="A1069" s="7" t="s">
        <v>346</v>
      </c>
      <c r="D1069" s="14"/>
      <c r="G1069" s="7" t="s">
        <v>967</v>
      </c>
      <c r="H1069" s="7" t="s">
        <v>1553</v>
      </c>
      <c r="I1069" t="s">
        <v>1822</v>
      </c>
      <c r="J1069" s="7">
        <v>50</v>
      </c>
      <c r="K1069" s="7" t="s">
        <v>902</v>
      </c>
      <c r="L1069" s="8" t="s">
        <v>1821</v>
      </c>
    </row>
    <row r="1070" spans="1:56" s="7" customFormat="1" x14ac:dyDescent="0.2">
      <c r="A1070" s="7" t="s">
        <v>346</v>
      </c>
      <c r="D1070" s="14"/>
      <c r="G1070" s="7" t="s">
        <v>1148</v>
      </c>
      <c r="H1070" s="7" t="s">
        <v>1553</v>
      </c>
      <c r="I1070" t="s">
        <v>1817</v>
      </c>
      <c r="L1070" s="14" t="s">
        <v>1823</v>
      </c>
    </row>
    <row r="1071" spans="1:56" s="7" customFormat="1" x14ac:dyDescent="0.2">
      <c r="A1071" s="7" t="s">
        <v>347</v>
      </c>
      <c r="B1071" s="7" t="str">
        <f>IF(OR($A1066=$A1071,ISBLANK($A1071)),"",IF(ISERR(SEARCH("cell-based",E1071)),IF(AND(ISERR(SEARCH("biochem",E1071)),ISERR(SEARCH("protein",E1071)),ISERR(SEARCH("nucleic",E1071))),"",IF(ISERR(SEARCH("target",G1071)),"Define a Target component","")),IF(ISERR(SEARCH("cell",G1071)),"Define a Cell component",""))&amp;IF(ISERR(SEARCH("small-molecule",E1071)),IF(ISBLANK(K1071), "Need a Detector Role",""),"")&amp;IF(ISERR(SEARCH("fluorescence",L1071)),"",IF(ISBLANK(S1071), "Need Emission",IF(ISBLANK(R1071), "Need Excitation","")))&amp;IF(ISERR(SEARCH("absorbance",L1071)),"",IF(ISBLANK(T1071), "Need Absorbance","")))</f>
        <v>Need a Detector Role</v>
      </c>
      <c r="C1071" s="7" t="s">
        <v>1006</v>
      </c>
      <c r="D1071" s="15" t="s">
        <v>1825</v>
      </c>
      <c r="E1071" s="7" t="s">
        <v>931</v>
      </c>
      <c r="F1071" s="7" t="s">
        <v>1391</v>
      </c>
      <c r="G1071" s="7" t="s">
        <v>1400</v>
      </c>
      <c r="H1071" s="7" t="s">
        <v>1366</v>
      </c>
      <c r="I1071" s="8" t="s">
        <v>1828</v>
      </c>
      <c r="L1071" s="8" t="s">
        <v>1828</v>
      </c>
      <c r="M1071" s="7" t="s">
        <v>1079</v>
      </c>
      <c r="N1071" s="14" t="s">
        <v>1816</v>
      </c>
      <c r="O1071" s="7" t="s">
        <v>938</v>
      </c>
      <c r="P1071" s="7" t="s">
        <v>887</v>
      </c>
      <c r="Q1071" s="7" t="s">
        <v>940</v>
      </c>
      <c r="R1071" s="7" t="s">
        <v>851</v>
      </c>
      <c r="S1071" s="7" t="s">
        <v>975</v>
      </c>
      <c r="T1071" s="7" t="s">
        <v>942</v>
      </c>
      <c r="U1071" s="7" t="s">
        <v>1071</v>
      </c>
      <c r="V1071" s="7">
        <v>488</v>
      </c>
      <c r="W1071" s="7">
        <v>530</v>
      </c>
      <c r="Y1071" s="7" t="s">
        <v>1614</v>
      </c>
      <c r="Z1071" s="14" t="s">
        <v>1697</v>
      </c>
      <c r="AA1071" s="7">
        <v>20</v>
      </c>
      <c r="AB1071" s="7" t="s">
        <v>1348</v>
      </c>
      <c r="AC1071" s="17" t="s">
        <v>1818</v>
      </c>
      <c r="AD1071" s="14" t="s">
        <v>1835</v>
      </c>
      <c r="AE1071" s="17" t="s">
        <v>1819</v>
      </c>
      <c r="AF1071" s="7" t="s">
        <v>894</v>
      </c>
      <c r="AG1071" s="7" t="s">
        <v>858</v>
      </c>
      <c r="AH1071" s="7">
        <v>9</v>
      </c>
      <c r="AI1071" s="7">
        <v>1</v>
      </c>
      <c r="AJ1071" s="7" t="s">
        <v>287</v>
      </c>
      <c r="AK1071" s="7" t="s">
        <v>288</v>
      </c>
      <c r="AL1071" s="7" t="s">
        <v>75</v>
      </c>
      <c r="AM1071" s="7" t="s">
        <v>141</v>
      </c>
      <c r="AN1071" s="7" t="s">
        <v>77</v>
      </c>
      <c r="AO1071" s="7" t="s">
        <v>142</v>
      </c>
      <c r="AP1071" s="7" t="s">
        <v>289</v>
      </c>
      <c r="AQ1071" s="7" t="s">
        <v>290</v>
      </c>
      <c r="AR1071" s="7" t="s">
        <v>291</v>
      </c>
      <c r="AS1071" s="8" t="s">
        <v>1930</v>
      </c>
      <c r="AT1071" s="7" t="s">
        <v>153</v>
      </c>
      <c r="AU1071" s="7" t="s">
        <v>76</v>
      </c>
      <c r="AV1071" s="7" t="s">
        <v>292</v>
      </c>
      <c r="AW1071" s="7" t="s">
        <v>293</v>
      </c>
      <c r="AX1071" s="7" t="s">
        <v>198</v>
      </c>
      <c r="AY1071" s="7" t="s">
        <v>294</v>
      </c>
      <c r="AZ1071" s="7" t="s">
        <v>295</v>
      </c>
      <c r="BA1071" s="7" t="s">
        <v>1</v>
      </c>
      <c r="BB1071" s="7" t="s">
        <v>1</v>
      </c>
      <c r="BC1071" s="7" t="s">
        <v>1700</v>
      </c>
      <c r="BD1071" s="17" t="s">
        <v>1746</v>
      </c>
    </row>
    <row r="1072" spans="1:56" s="7" customFormat="1" x14ac:dyDescent="0.2">
      <c r="A1072" s="7" t="s">
        <v>347</v>
      </c>
      <c r="D1072" s="14" t="s">
        <v>1826</v>
      </c>
      <c r="G1072" s="7" t="s">
        <v>1396</v>
      </c>
      <c r="H1072" s="14" t="s">
        <v>1502</v>
      </c>
      <c r="I1072" s="14" t="s">
        <v>1826</v>
      </c>
      <c r="L1072" s="11" t="s">
        <v>1827</v>
      </c>
      <c r="P1072" s="7" t="s">
        <v>905</v>
      </c>
      <c r="Q1072" s="7" t="s">
        <v>1081</v>
      </c>
      <c r="Y1072" s="7" t="s">
        <v>1653</v>
      </c>
      <c r="Z1072" s="14" t="s">
        <v>1693</v>
      </c>
      <c r="AA1072" s="7">
        <v>20</v>
      </c>
      <c r="AB1072" s="7" t="s">
        <v>1039</v>
      </c>
      <c r="AE1072" s="11" t="s">
        <v>1820</v>
      </c>
    </row>
    <row r="1073" spans="1:56" s="7" customFormat="1" x14ac:dyDescent="0.2">
      <c r="A1073" s="7" t="s">
        <v>347</v>
      </c>
      <c r="D1073" s="14"/>
      <c r="G1073" s="7" t="s">
        <v>1281</v>
      </c>
      <c r="H1073" s="7" t="s">
        <v>1553</v>
      </c>
      <c r="I1073" s="14" t="s">
        <v>1830</v>
      </c>
      <c r="J1073" s="7">
        <v>340</v>
      </c>
      <c r="K1073" s="7" t="s">
        <v>986</v>
      </c>
      <c r="L1073" s="14" t="s">
        <v>1829</v>
      </c>
    </row>
    <row r="1074" spans="1:56" s="7" customFormat="1" x14ac:dyDescent="0.2">
      <c r="A1074" s="7" t="s">
        <v>347</v>
      </c>
      <c r="D1074" s="14"/>
      <c r="G1074" s="7" t="s">
        <v>1148</v>
      </c>
      <c r="H1074" s="7" t="s">
        <v>1553</v>
      </c>
      <c r="I1074" t="s">
        <v>1817</v>
      </c>
      <c r="L1074" s="14" t="s">
        <v>1823</v>
      </c>
    </row>
    <row r="1075" spans="1:56" s="7" customFormat="1" x14ac:dyDescent="0.2">
      <c r="A1075" s="7" t="s">
        <v>347</v>
      </c>
      <c r="D1075" s="14"/>
      <c r="G1075" s="7" t="s">
        <v>967</v>
      </c>
      <c r="H1075" s="7" t="s">
        <v>1553</v>
      </c>
      <c r="I1075" t="s">
        <v>1822</v>
      </c>
      <c r="J1075" s="7">
        <v>50</v>
      </c>
      <c r="K1075" s="7" t="s">
        <v>902</v>
      </c>
      <c r="L1075" s="8" t="s">
        <v>1821</v>
      </c>
    </row>
    <row r="1076" spans="1:56" s="7" customFormat="1" x14ac:dyDescent="0.2">
      <c r="A1076" s="7" t="s">
        <v>364</v>
      </c>
      <c r="B1076" s="7" t="str">
        <f>IF(OR($A1071=$A1076,ISBLANK($A1076)),"",IF(ISERR(SEARCH("cell-based",E1076)),IF(AND(ISERR(SEARCH("biochem",E1076)),ISERR(SEARCH("protein",E1076)),ISERR(SEARCH("nucleic",E1076))),"",IF(ISERR(SEARCH("target",G1076)),"Define a Target component","")),IF(ISERR(SEARCH("cell",G1076)),"Define a Cell component",""))&amp;IF(ISERR(SEARCH("small-molecule",E1076)),IF(ISBLANK(K1076), "Need a Detector Role",""),"")&amp;IF(ISERR(SEARCH("fluorescence",L1076)),"",IF(ISBLANK(S1076), "Need Emission",IF(ISBLANK(R1076), "Need Excitation","")))&amp;IF(ISERR(SEARCH("absorbance",L1076)),"",IF(ISBLANK(T1076), "Need Absorbance","")))</f>
        <v>Need a Detector Role</v>
      </c>
      <c r="C1076" s="14" t="s">
        <v>1745</v>
      </c>
      <c r="D1076" s="14"/>
      <c r="AD1076" s="14" t="s">
        <v>1835</v>
      </c>
      <c r="AE1076" s="17" t="s">
        <v>1819</v>
      </c>
      <c r="AF1076" s="7" t="s">
        <v>894</v>
      </c>
      <c r="AG1076" s="7" t="s">
        <v>1175</v>
      </c>
      <c r="AJ1076" s="7" t="s">
        <v>287</v>
      </c>
      <c r="AK1076" s="7" t="s">
        <v>288</v>
      </c>
      <c r="AL1076" s="7" t="s">
        <v>75</v>
      </c>
      <c r="AM1076" s="7" t="s">
        <v>141</v>
      </c>
      <c r="AN1076" s="7" t="s">
        <v>77</v>
      </c>
      <c r="AO1076" s="7" t="s">
        <v>142</v>
      </c>
      <c r="AP1076" s="7" t="s">
        <v>289</v>
      </c>
      <c r="AQ1076" s="7" t="s">
        <v>290</v>
      </c>
      <c r="AR1076" s="7" t="s">
        <v>291</v>
      </c>
      <c r="AS1076" s="8" t="s">
        <v>1930</v>
      </c>
      <c r="AT1076" s="7" t="s">
        <v>153</v>
      </c>
      <c r="AU1076" s="7" t="s">
        <v>76</v>
      </c>
      <c r="AV1076" s="7" t="s">
        <v>292</v>
      </c>
      <c r="AW1076" s="7" t="s">
        <v>293</v>
      </c>
      <c r="AX1076" s="7" t="s">
        <v>198</v>
      </c>
      <c r="AY1076" s="7" t="s">
        <v>294</v>
      </c>
      <c r="AZ1076" s="7" t="s">
        <v>295</v>
      </c>
      <c r="BA1076" s="7" t="s">
        <v>1</v>
      </c>
      <c r="BB1076" s="7" t="s">
        <v>1</v>
      </c>
      <c r="BC1076" s="7" t="s">
        <v>1700</v>
      </c>
      <c r="BD1076" s="17" t="s">
        <v>1746</v>
      </c>
    </row>
    <row r="1077" spans="1:56" s="7" customFormat="1" x14ac:dyDescent="0.2">
      <c r="A1077" s="7">
        <v>1818</v>
      </c>
      <c r="C1077" s="14"/>
      <c r="D1077" s="14"/>
      <c r="AE1077" s="11" t="s">
        <v>1820</v>
      </c>
    </row>
    <row r="1078" spans="1:56" s="7" customFormat="1" x14ac:dyDescent="0.2">
      <c r="A1078" s="7">
        <v>489002</v>
      </c>
      <c r="B1078" s="7" t="str">
        <f>IF(OR($A1076=$A1078,ISBLANK($A1078)),"",IF(ISERR(SEARCH("cell-based",E1078)),IF(AND(ISERR(SEARCH("biochem",E1078)),ISERR(SEARCH("protein",E1078)),ISERR(SEARCH("nucleic",E1078))),"",IF(ISERR(SEARCH("target",G1078)),"Define a Target component","")),IF(ISERR(SEARCH("cell",G1078)),"Define a Cell component",""))&amp;IF(ISERR(SEARCH("small-molecule",E1078)),IF(ISBLANK(K1078), "Need a Detector Role",""),"")&amp;IF(ISERR(SEARCH("fluorescence",L1078)),"",IF(ISBLANK(S1078), "Need Emission",IF(ISBLANK(R1078), "Need Excitation","")))&amp;IF(ISERR(SEARCH("absorbance",L1078)),"",IF(ISBLANK(T1078), "Need Absorbance","")))</f>
        <v>Need a Detector Role</v>
      </c>
      <c r="C1078" s="7" t="s">
        <v>1006</v>
      </c>
      <c r="D1078" s="15" t="s">
        <v>1810</v>
      </c>
      <c r="E1078" s="7" t="s">
        <v>931</v>
      </c>
      <c r="F1078" s="7" t="s">
        <v>1391</v>
      </c>
      <c r="G1078" s="7" t="s">
        <v>1400</v>
      </c>
      <c r="H1078" s="7" t="s">
        <v>1366</v>
      </c>
      <c r="I1078" s="14" t="s">
        <v>1831</v>
      </c>
      <c r="L1078" s="14" t="s">
        <v>1831</v>
      </c>
      <c r="M1078" s="7" t="s">
        <v>1079</v>
      </c>
      <c r="N1078" s="14" t="s">
        <v>1816</v>
      </c>
      <c r="O1078" s="7" t="s">
        <v>938</v>
      </c>
      <c r="P1078" s="7" t="s">
        <v>887</v>
      </c>
      <c r="Q1078" s="7" t="s">
        <v>940</v>
      </c>
      <c r="R1078" s="7" t="s">
        <v>851</v>
      </c>
      <c r="S1078" s="7" t="s">
        <v>975</v>
      </c>
      <c r="T1078" s="7" t="s">
        <v>942</v>
      </c>
      <c r="U1078" s="7" t="s">
        <v>1071</v>
      </c>
      <c r="V1078" s="7">
        <v>488</v>
      </c>
      <c r="W1078" s="7">
        <v>530</v>
      </c>
      <c r="Y1078" s="7" t="s">
        <v>1614</v>
      </c>
      <c r="Z1078" s="14" t="s">
        <v>1697</v>
      </c>
      <c r="AA1078" s="7">
        <v>10</v>
      </c>
      <c r="AB1078" s="7" t="s">
        <v>1348</v>
      </c>
      <c r="AC1078" s="17" t="s">
        <v>1818</v>
      </c>
      <c r="AD1078" s="14" t="s">
        <v>1835</v>
      </c>
      <c r="AE1078" s="17" t="s">
        <v>1819</v>
      </c>
      <c r="AF1078" s="7" t="s">
        <v>894</v>
      </c>
      <c r="AG1078" s="7" t="s">
        <v>858</v>
      </c>
      <c r="AH1078" s="7">
        <v>9</v>
      </c>
      <c r="AI1078" s="7">
        <v>1</v>
      </c>
      <c r="AJ1078" s="7" t="s">
        <v>287</v>
      </c>
      <c r="AK1078" s="7" t="s">
        <v>288</v>
      </c>
      <c r="AL1078" s="7" t="s">
        <v>75</v>
      </c>
      <c r="AM1078" s="7" t="s">
        <v>141</v>
      </c>
      <c r="AN1078" s="7" t="s">
        <v>77</v>
      </c>
      <c r="AO1078" s="7" t="s">
        <v>142</v>
      </c>
      <c r="AP1078" s="7" t="s">
        <v>289</v>
      </c>
      <c r="AQ1078" s="7" t="s">
        <v>290</v>
      </c>
      <c r="AR1078" s="7" t="s">
        <v>291</v>
      </c>
      <c r="AS1078" s="8" t="s">
        <v>1930</v>
      </c>
      <c r="AT1078" s="7" t="s">
        <v>153</v>
      </c>
      <c r="AU1078" s="7" t="s">
        <v>76</v>
      </c>
      <c r="AV1078" s="7" t="s">
        <v>292</v>
      </c>
      <c r="AW1078" s="7" t="s">
        <v>293</v>
      </c>
      <c r="AX1078" s="7" t="s">
        <v>198</v>
      </c>
      <c r="AY1078" s="7" t="s">
        <v>294</v>
      </c>
      <c r="AZ1078" s="7" t="s">
        <v>295</v>
      </c>
      <c r="BA1078" s="7" t="s">
        <v>1</v>
      </c>
      <c r="BB1078" s="7" t="s">
        <v>1</v>
      </c>
      <c r="BC1078" s="7" t="s">
        <v>1700</v>
      </c>
      <c r="BD1078" s="17" t="s">
        <v>1746</v>
      </c>
    </row>
    <row r="1079" spans="1:56" s="7" customFormat="1" x14ac:dyDescent="0.2">
      <c r="A1079" s="7">
        <v>489002</v>
      </c>
      <c r="D1079" s="14" t="s">
        <v>1824</v>
      </c>
      <c r="G1079" s="7" t="s">
        <v>1396</v>
      </c>
      <c r="H1079" s="14" t="s">
        <v>1502</v>
      </c>
      <c r="I1079" s="14" t="s">
        <v>1812</v>
      </c>
      <c r="L1079" s="11" t="s">
        <v>1813</v>
      </c>
      <c r="P1079" s="7" t="s">
        <v>905</v>
      </c>
      <c r="Q1079" s="7" t="s">
        <v>1081</v>
      </c>
      <c r="Y1079" s="7" t="s">
        <v>1653</v>
      </c>
      <c r="Z1079" s="14" t="s">
        <v>1693</v>
      </c>
      <c r="AA1079" s="7">
        <v>20</v>
      </c>
      <c r="AB1079" s="7" t="s">
        <v>1039</v>
      </c>
      <c r="AE1079" s="11" t="s">
        <v>1820</v>
      </c>
    </row>
    <row r="1080" spans="1:56" s="7" customFormat="1" x14ac:dyDescent="0.2">
      <c r="A1080" s="7">
        <v>489002</v>
      </c>
      <c r="D1080" s="14"/>
      <c r="G1080" s="7" t="s">
        <v>1281</v>
      </c>
      <c r="H1080" s="7" t="s">
        <v>1553</v>
      </c>
      <c r="I1080" s="14" t="s">
        <v>1814</v>
      </c>
      <c r="J1080" s="7">
        <v>20</v>
      </c>
      <c r="K1080" s="7" t="s">
        <v>986</v>
      </c>
      <c r="L1080" s="17" t="s">
        <v>1815</v>
      </c>
    </row>
    <row r="1081" spans="1:56" s="7" customFormat="1" x14ac:dyDescent="0.2">
      <c r="A1081" s="7">
        <v>489002</v>
      </c>
      <c r="D1081" s="14"/>
      <c r="G1081" s="7" t="s">
        <v>967</v>
      </c>
      <c r="H1081" s="7" t="s">
        <v>1553</v>
      </c>
      <c r="I1081" t="s">
        <v>1822</v>
      </c>
      <c r="J1081" s="7">
        <v>50</v>
      </c>
      <c r="K1081" s="7" t="s">
        <v>902</v>
      </c>
      <c r="L1081" s="8" t="s">
        <v>1821</v>
      </c>
    </row>
    <row r="1082" spans="1:56" s="7" customFormat="1" x14ac:dyDescent="0.2">
      <c r="A1082" s="7">
        <v>489002</v>
      </c>
      <c r="D1082" s="14"/>
      <c r="G1082" s="7" t="s">
        <v>1148</v>
      </c>
      <c r="H1082" s="7" t="s">
        <v>1553</v>
      </c>
      <c r="I1082" t="s">
        <v>1817</v>
      </c>
      <c r="L1082" s="14" t="s">
        <v>1823</v>
      </c>
    </row>
    <row r="1083" spans="1:56" s="7" customFormat="1" x14ac:dyDescent="0.2">
      <c r="A1083" s="7" t="s">
        <v>558</v>
      </c>
      <c r="B1083" s="7" t="str">
        <f>IF(OR($A1078=$A1083,ISBLANK($A1083)),"",IF(ISERR(SEARCH("cell-based",E1083)),IF(AND(ISERR(SEARCH("biochem",E1083)),ISERR(SEARCH("protein",E1083)),ISERR(SEARCH("nucleic",E1083))),"",IF(ISERR(SEARCH("target",G1083)),"Define a Target component","")),IF(ISERR(SEARCH("cell",G1083)),"Define a Cell component",""))&amp;IF(ISERR(SEARCH("small-molecule",E1083)),IF(ISBLANK(K1083), "Need a Detector Role",""),"")&amp;IF(ISERR(SEARCH("fluorescence",L1083)),"",IF(ISBLANK(S1083), "Need Emission",IF(ISBLANK(R1083), "Need Excitation","")))&amp;IF(ISERR(SEARCH("absorbance",L1083)),"",IF(ISBLANK(T1083), "Need Absorbance","")))</f>
        <v>Need a Detector Role</v>
      </c>
      <c r="C1083" s="7" t="s">
        <v>1006</v>
      </c>
      <c r="D1083" s="15" t="s">
        <v>1825</v>
      </c>
      <c r="E1083" s="7" t="s">
        <v>931</v>
      </c>
      <c r="F1083" s="7" t="s">
        <v>1391</v>
      </c>
      <c r="G1083" s="7" t="s">
        <v>1400</v>
      </c>
      <c r="H1083" s="7" t="s">
        <v>1366</v>
      </c>
      <c r="I1083" s="8" t="s">
        <v>1828</v>
      </c>
      <c r="L1083" s="8" t="s">
        <v>1828</v>
      </c>
      <c r="M1083" s="7" t="s">
        <v>1079</v>
      </c>
      <c r="N1083" s="14" t="s">
        <v>1816</v>
      </c>
      <c r="O1083" s="7" t="s">
        <v>938</v>
      </c>
      <c r="P1083" s="7" t="s">
        <v>887</v>
      </c>
      <c r="Q1083" s="7" t="s">
        <v>940</v>
      </c>
      <c r="R1083" s="7" t="s">
        <v>851</v>
      </c>
      <c r="S1083" s="7" t="s">
        <v>975</v>
      </c>
      <c r="T1083" s="7" t="s">
        <v>942</v>
      </c>
      <c r="U1083" s="7" t="s">
        <v>1071</v>
      </c>
      <c r="V1083" s="7">
        <v>488</v>
      </c>
      <c r="W1083" s="7">
        <v>530</v>
      </c>
      <c r="Y1083" s="7" t="s">
        <v>1614</v>
      </c>
      <c r="Z1083" s="14" t="s">
        <v>1697</v>
      </c>
      <c r="AA1083" s="7">
        <v>20</v>
      </c>
      <c r="AB1083" s="7" t="s">
        <v>1348</v>
      </c>
      <c r="AC1083" s="17" t="s">
        <v>1818</v>
      </c>
      <c r="AD1083" s="14" t="s">
        <v>1835</v>
      </c>
      <c r="AE1083" s="17" t="s">
        <v>1819</v>
      </c>
      <c r="AF1083" s="7" t="s">
        <v>894</v>
      </c>
      <c r="AG1083" s="7" t="s">
        <v>858</v>
      </c>
      <c r="AH1083" s="7">
        <v>9</v>
      </c>
      <c r="AI1083" s="7">
        <v>1</v>
      </c>
      <c r="AJ1083" s="7" t="s">
        <v>287</v>
      </c>
      <c r="AK1083" s="7" t="s">
        <v>288</v>
      </c>
      <c r="AL1083" s="7" t="s">
        <v>75</v>
      </c>
      <c r="AM1083" s="7" t="s">
        <v>141</v>
      </c>
      <c r="AN1083" s="7" t="s">
        <v>77</v>
      </c>
      <c r="AO1083" s="7" t="s">
        <v>142</v>
      </c>
      <c r="AP1083" s="7" t="s">
        <v>289</v>
      </c>
      <c r="AQ1083" s="7" t="s">
        <v>290</v>
      </c>
      <c r="AR1083" s="7" t="s">
        <v>291</v>
      </c>
      <c r="AS1083" s="8" t="s">
        <v>1930</v>
      </c>
      <c r="AT1083" s="7" t="s">
        <v>153</v>
      </c>
      <c r="AU1083" s="7" t="s">
        <v>76</v>
      </c>
      <c r="AV1083" s="7" t="s">
        <v>292</v>
      </c>
      <c r="AW1083" s="7" t="s">
        <v>293</v>
      </c>
      <c r="AX1083" s="7" t="s">
        <v>198</v>
      </c>
      <c r="AY1083" s="7" t="s">
        <v>294</v>
      </c>
      <c r="AZ1083" s="7" t="s">
        <v>295</v>
      </c>
      <c r="BA1083" s="7" t="s">
        <v>1</v>
      </c>
      <c r="BB1083" s="7" t="s">
        <v>1</v>
      </c>
      <c r="BC1083" s="7" t="s">
        <v>1700</v>
      </c>
      <c r="BD1083" s="17" t="s">
        <v>1746</v>
      </c>
    </row>
    <row r="1084" spans="1:56" s="7" customFormat="1" x14ac:dyDescent="0.2">
      <c r="A1084" s="7" t="s">
        <v>558</v>
      </c>
      <c r="D1084" s="14" t="s">
        <v>1826</v>
      </c>
      <c r="G1084" s="7" t="s">
        <v>1396</v>
      </c>
      <c r="H1084" s="14" t="s">
        <v>1502</v>
      </c>
      <c r="I1084" s="14" t="s">
        <v>1826</v>
      </c>
      <c r="L1084" s="11" t="s">
        <v>1827</v>
      </c>
      <c r="P1084" s="7" t="s">
        <v>905</v>
      </c>
      <c r="Q1084" s="7" t="s">
        <v>1081</v>
      </c>
      <c r="Y1084" s="7" t="s">
        <v>1653</v>
      </c>
      <c r="Z1084" s="14" t="s">
        <v>1693</v>
      </c>
      <c r="AA1084" s="7">
        <v>20</v>
      </c>
      <c r="AB1084" s="7" t="s">
        <v>1039</v>
      </c>
      <c r="AE1084" s="11" t="s">
        <v>1820</v>
      </c>
    </row>
    <row r="1085" spans="1:56" s="7" customFormat="1" x14ac:dyDescent="0.2">
      <c r="A1085" s="7" t="s">
        <v>558</v>
      </c>
      <c r="D1085" s="14"/>
      <c r="G1085" s="7" t="s">
        <v>1281</v>
      </c>
      <c r="H1085" s="7" t="s">
        <v>1553</v>
      </c>
      <c r="I1085" s="14" t="s">
        <v>1830</v>
      </c>
      <c r="J1085" s="7">
        <v>340</v>
      </c>
      <c r="K1085" s="7" t="s">
        <v>986</v>
      </c>
      <c r="L1085" s="14" t="s">
        <v>1829</v>
      </c>
    </row>
    <row r="1086" spans="1:56" s="7" customFormat="1" x14ac:dyDescent="0.2">
      <c r="A1086" s="7" t="s">
        <v>558</v>
      </c>
      <c r="D1086" s="14"/>
      <c r="G1086" s="7" t="s">
        <v>1148</v>
      </c>
      <c r="H1086" s="7" t="s">
        <v>1553</v>
      </c>
      <c r="I1086" t="s">
        <v>1817</v>
      </c>
      <c r="L1086" s="14" t="s">
        <v>1823</v>
      </c>
    </row>
    <row r="1087" spans="1:56" s="7" customFormat="1" x14ac:dyDescent="0.2">
      <c r="A1087" s="7" t="s">
        <v>558</v>
      </c>
      <c r="D1087" s="14"/>
      <c r="G1087" s="7" t="s">
        <v>967</v>
      </c>
      <c r="H1087" s="7" t="s">
        <v>1553</v>
      </c>
      <c r="I1087" t="s">
        <v>1822</v>
      </c>
      <c r="J1087" s="7">
        <v>50</v>
      </c>
      <c r="K1087" s="7" t="s">
        <v>902</v>
      </c>
      <c r="L1087" s="8" t="s">
        <v>1821</v>
      </c>
    </row>
    <row r="1088" spans="1:56" s="7" customFormat="1" x14ac:dyDescent="0.2">
      <c r="A1088" s="7">
        <v>504566</v>
      </c>
      <c r="B1088" s="7" t="str">
        <f>IF(OR($A1083=$A1088,ISBLANK($A1088)),"",IF(ISERR(SEARCH("cell-based",E1088)),IF(AND(ISERR(SEARCH("biochem",E1088)),ISERR(SEARCH("protein",E1088)),ISERR(SEARCH("nucleic",E1088))),"",IF(ISERR(SEARCH("target",G1088)),"Define a Target component","")),IF(ISERR(SEARCH("cell",G1088)),"Define a Cell component",""))&amp;IF(ISERR(SEARCH("small-molecule",E1088)),IF(ISBLANK(K1088), "Need a Detector Role",""),"")&amp;IF(ISERR(SEARCH("fluorescence",L1088)),"",IF(ISBLANK(S1088), "Need Emission",IF(ISBLANK(R1088), "Need Excitation","")))&amp;IF(ISERR(SEARCH("absorbance",L1088)),"",IF(ISBLANK(T1088), "Need Absorbance","")))</f>
        <v>Need a Detector Role</v>
      </c>
      <c r="C1088" s="7" t="s">
        <v>1006</v>
      </c>
      <c r="D1088" s="15" t="s">
        <v>1825</v>
      </c>
      <c r="E1088" s="7" t="s">
        <v>931</v>
      </c>
      <c r="F1088" s="7" t="s">
        <v>1391</v>
      </c>
      <c r="G1088" s="7" t="s">
        <v>1400</v>
      </c>
      <c r="H1088" s="7" t="s">
        <v>1366</v>
      </c>
      <c r="I1088" s="8" t="s">
        <v>1828</v>
      </c>
      <c r="L1088" s="8" t="s">
        <v>1828</v>
      </c>
      <c r="M1088" s="7" t="s">
        <v>1079</v>
      </c>
      <c r="N1088" s="14" t="s">
        <v>1816</v>
      </c>
      <c r="O1088" s="7" t="s">
        <v>938</v>
      </c>
      <c r="P1088" s="7" t="s">
        <v>887</v>
      </c>
      <c r="Q1088" s="7" t="s">
        <v>940</v>
      </c>
      <c r="R1088" s="7" t="s">
        <v>851</v>
      </c>
      <c r="S1088" s="7" t="s">
        <v>975</v>
      </c>
      <c r="T1088" s="7" t="s">
        <v>942</v>
      </c>
      <c r="U1088" s="7" t="s">
        <v>1071</v>
      </c>
      <c r="V1088" s="7">
        <v>488</v>
      </c>
      <c r="W1088" s="7">
        <v>530</v>
      </c>
      <c r="Y1088" s="7" t="s">
        <v>1614</v>
      </c>
      <c r="Z1088" s="14" t="s">
        <v>1697</v>
      </c>
      <c r="AA1088" s="7">
        <v>10</v>
      </c>
      <c r="AB1088" s="7" t="s">
        <v>1348</v>
      </c>
      <c r="AC1088" s="17" t="s">
        <v>1818</v>
      </c>
      <c r="AD1088" s="14" t="s">
        <v>1835</v>
      </c>
      <c r="AE1088" s="17" t="s">
        <v>1819</v>
      </c>
      <c r="AF1088" s="7" t="s">
        <v>894</v>
      </c>
      <c r="AG1088" s="7" t="s">
        <v>858</v>
      </c>
      <c r="AH1088" s="7">
        <v>9</v>
      </c>
      <c r="AI1088" s="7">
        <v>1</v>
      </c>
      <c r="AJ1088" s="7" t="s">
        <v>287</v>
      </c>
      <c r="AK1088" s="7" t="s">
        <v>288</v>
      </c>
      <c r="AL1088" s="7" t="s">
        <v>75</v>
      </c>
      <c r="AM1088" s="7" t="s">
        <v>141</v>
      </c>
      <c r="AN1088" s="7" t="s">
        <v>77</v>
      </c>
      <c r="AO1088" s="7" t="s">
        <v>142</v>
      </c>
      <c r="AP1088" s="7" t="s">
        <v>289</v>
      </c>
      <c r="AQ1088" s="7" t="s">
        <v>290</v>
      </c>
      <c r="AR1088" s="7" t="s">
        <v>291</v>
      </c>
      <c r="AS1088" s="8" t="s">
        <v>1930</v>
      </c>
      <c r="AT1088" s="7" t="s">
        <v>153</v>
      </c>
      <c r="AU1088" s="7" t="s">
        <v>76</v>
      </c>
      <c r="AV1088" s="7" t="s">
        <v>292</v>
      </c>
      <c r="AW1088" s="7" t="s">
        <v>293</v>
      </c>
      <c r="AX1088" s="7" t="s">
        <v>198</v>
      </c>
      <c r="AY1088" s="7" t="s">
        <v>294</v>
      </c>
      <c r="AZ1088" s="7" t="s">
        <v>295</v>
      </c>
      <c r="BA1088" s="7" t="s">
        <v>1</v>
      </c>
      <c r="BB1088" s="7" t="s">
        <v>1</v>
      </c>
      <c r="BC1088" s="7" t="s">
        <v>1700</v>
      </c>
      <c r="BD1088" s="17" t="s">
        <v>1746</v>
      </c>
    </row>
    <row r="1089" spans="1:57" s="7" customFormat="1" x14ac:dyDescent="0.2">
      <c r="A1089" s="7">
        <v>504566</v>
      </c>
      <c r="D1089" s="14" t="s">
        <v>1826</v>
      </c>
      <c r="G1089" s="7" t="s">
        <v>1396</v>
      </c>
      <c r="H1089" s="14" t="s">
        <v>1502</v>
      </c>
      <c r="I1089" s="14" t="s">
        <v>1826</v>
      </c>
      <c r="L1089" s="11" t="s">
        <v>1827</v>
      </c>
      <c r="P1089" s="7" t="s">
        <v>905</v>
      </c>
      <c r="Q1089" s="7" t="s">
        <v>1081</v>
      </c>
      <c r="Y1089" s="7" t="s">
        <v>1653</v>
      </c>
      <c r="Z1089" s="14" t="s">
        <v>1693</v>
      </c>
      <c r="AA1089" s="7">
        <v>20</v>
      </c>
      <c r="AB1089" s="7" t="s">
        <v>1039</v>
      </c>
      <c r="AE1089" s="11" t="s">
        <v>1820</v>
      </c>
      <c r="BD1089" s="17"/>
    </row>
    <row r="1090" spans="1:57" s="7" customFormat="1" x14ac:dyDescent="0.2">
      <c r="A1090" s="7">
        <v>504566</v>
      </c>
      <c r="D1090" s="14"/>
      <c r="G1090" s="7" t="s">
        <v>1281</v>
      </c>
      <c r="H1090" s="7" t="s">
        <v>1553</v>
      </c>
      <c r="I1090" s="14" t="s">
        <v>1830</v>
      </c>
      <c r="J1090" s="7">
        <v>340</v>
      </c>
      <c r="K1090" s="7" t="s">
        <v>986</v>
      </c>
      <c r="L1090" s="14" t="s">
        <v>1829</v>
      </c>
      <c r="BD1090" s="17"/>
    </row>
    <row r="1091" spans="1:57" s="7" customFormat="1" x14ac:dyDescent="0.2">
      <c r="A1091" s="7">
        <v>504566</v>
      </c>
      <c r="D1091" s="14"/>
      <c r="G1091" s="7" t="s">
        <v>1148</v>
      </c>
      <c r="H1091" s="7" t="s">
        <v>1553</v>
      </c>
      <c r="I1091" t="s">
        <v>1817</v>
      </c>
      <c r="L1091" s="14" t="s">
        <v>1823</v>
      </c>
      <c r="BD1091" s="17"/>
    </row>
    <row r="1092" spans="1:57" s="7" customFormat="1" x14ac:dyDescent="0.2">
      <c r="A1092" s="7">
        <v>504566</v>
      </c>
      <c r="D1092" s="14"/>
      <c r="G1092" s="7" t="s">
        <v>967</v>
      </c>
      <c r="H1092" s="7" t="s">
        <v>1553</v>
      </c>
      <c r="I1092" t="s">
        <v>1822</v>
      </c>
      <c r="J1092" s="7">
        <v>50</v>
      </c>
      <c r="K1092" s="7" t="s">
        <v>902</v>
      </c>
      <c r="L1092" s="8" t="s">
        <v>1821</v>
      </c>
      <c r="BD1092" s="17"/>
    </row>
    <row r="1093" spans="1:57" s="7" customFormat="1" x14ac:dyDescent="0.2">
      <c r="A1093" s="7" t="s">
        <v>612</v>
      </c>
      <c r="B1093" s="7" t="str">
        <f>IF(OR($A1088=$A1093,ISBLANK($A1093)),"",IF(ISERR(SEARCH("cell-based",E1093)),IF(AND(ISERR(SEARCH("biochem",E1093)),ISERR(SEARCH("protein",E1093)),ISERR(SEARCH("nucleic",E1093))),"",IF(ISERR(SEARCH("target",G1093)),"Define a Target component","")),IF(ISERR(SEARCH("cell",G1093)),"Define a Cell component",""))&amp;IF(ISERR(SEARCH("small-molecule",E1093)),IF(ISBLANK(K1093), "Need a Detector Role",""),"")&amp;IF(ISERR(SEARCH("fluorescence",L1093)),"",IF(ISBLANK(S1093), "Need Emission",IF(ISBLANK(R1093), "Need Excitation","")))&amp;IF(ISERR(SEARCH("absorbance",L1093)),"",IF(ISBLANK(T1093), "Need Absorbance","")))</f>
        <v>Need a Detector Role</v>
      </c>
      <c r="D1093" s="14"/>
      <c r="E1093" s="7" t="s">
        <v>931</v>
      </c>
      <c r="F1093" s="7" t="s">
        <v>1391</v>
      </c>
      <c r="G1093" s="7" t="s">
        <v>1400</v>
      </c>
      <c r="H1093" s="7" t="s">
        <v>1366</v>
      </c>
      <c r="I1093" s="14" t="s">
        <v>1831</v>
      </c>
      <c r="L1093" s="14" t="s">
        <v>1831</v>
      </c>
      <c r="M1093" s="7" t="s">
        <v>1079</v>
      </c>
      <c r="N1093" s="14" t="s">
        <v>1816</v>
      </c>
      <c r="O1093" s="7" t="s">
        <v>938</v>
      </c>
      <c r="P1093" s="7" t="s">
        <v>887</v>
      </c>
      <c r="Q1093" s="7" t="s">
        <v>940</v>
      </c>
      <c r="R1093" s="7" t="s">
        <v>851</v>
      </c>
      <c r="S1093" s="7" t="s">
        <v>975</v>
      </c>
      <c r="T1093" s="7" t="s">
        <v>942</v>
      </c>
      <c r="U1093" s="7" t="s">
        <v>1071</v>
      </c>
      <c r="V1093" s="7">
        <v>488</v>
      </c>
      <c r="W1093" s="7">
        <v>530</v>
      </c>
      <c r="Y1093" s="7" t="s">
        <v>1614</v>
      </c>
      <c r="Z1093" s="14" t="s">
        <v>1697</v>
      </c>
      <c r="AA1093" s="7">
        <v>10</v>
      </c>
      <c r="AB1093" s="7" t="s">
        <v>1348</v>
      </c>
      <c r="AC1093" s="17" t="s">
        <v>1818</v>
      </c>
      <c r="AD1093" s="14" t="s">
        <v>1835</v>
      </c>
      <c r="AE1093" s="17" t="s">
        <v>1819</v>
      </c>
      <c r="AF1093" s="7" t="s">
        <v>894</v>
      </c>
      <c r="AG1093" s="7" t="s">
        <v>858</v>
      </c>
      <c r="AH1093" s="7">
        <v>9</v>
      </c>
      <c r="AI1093" s="7">
        <v>1</v>
      </c>
      <c r="AJ1093" s="7" t="s">
        <v>287</v>
      </c>
      <c r="AK1093" s="7" t="s">
        <v>288</v>
      </c>
      <c r="AL1093" s="7" t="s">
        <v>75</v>
      </c>
      <c r="AM1093" s="7" t="s">
        <v>141</v>
      </c>
      <c r="AN1093" s="7" t="s">
        <v>77</v>
      </c>
      <c r="AO1093" s="7" t="s">
        <v>142</v>
      </c>
      <c r="AP1093" s="7" t="s">
        <v>289</v>
      </c>
      <c r="AQ1093" s="7" t="s">
        <v>290</v>
      </c>
      <c r="AR1093" s="7" t="s">
        <v>291</v>
      </c>
      <c r="AS1093" s="8" t="s">
        <v>1930</v>
      </c>
      <c r="AT1093" s="7" t="s">
        <v>153</v>
      </c>
      <c r="AU1093" s="7" t="s">
        <v>76</v>
      </c>
      <c r="AV1093" s="7" t="s">
        <v>292</v>
      </c>
      <c r="AW1093" s="7" t="s">
        <v>293</v>
      </c>
      <c r="AX1093" s="7" t="s">
        <v>198</v>
      </c>
      <c r="AY1093" s="7" t="s">
        <v>294</v>
      </c>
      <c r="AZ1093" s="7" t="s">
        <v>295</v>
      </c>
      <c r="BA1093" s="7" t="s">
        <v>1</v>
      </c>
      <c r="BB1093" s="7" t="s">
        <v>1</v>
      </c>
      <c r="BC1093" s="7" t="s">
        <v>1700</v>
      </c>
      <c r="BD1093" s="17" t="s">
        <v>1746</v>
      </c>
    </row>
    <row r="1094" spans="1:57" s="7" customFormat="1" x14ac:dyDescent="0.2">
      <c r="A1094" s="7" t="s">
        <v>612</v>
      </c>
      <c r="D1094" s="14"/>
      <c r="G1094" s="7" t="s">
        <v>1396</v>
      </c>
      <c r="H1094" s="14" t="s">
        <v>1502</v>
      </c>
      <c r="I1094" s="14" t="s">
        <v>1812</v>
      </c>
      <c r="L1094" s="11" t="s">
        <v>1813</v>
      </c>
      <c r="P1094" s="7" t="s">
        <v>905</v>
      </c>
      <c r="Q1094" s="7" t="s">
        <v>1081</v>
      </c>
      <c r="Y1094" s="7" t="s">
        <v>1653</v>
      </c>
      <c r="Z1094" s="14" t="s">
        <v>1693</v>
      </c>
      <c r="AA1094" s="7">
        <v>20</v>
      </c>
      <c r="AB1094" s="7" t="s">
        <v>1039</v>
      </c>
      <c r="AE1094" s="11" t="s">
        <v>1820</v>
      </c>
    </row>
    <row r="1095" spans="1:57" s="7" customFormat="1" x14ac:dyDescent="0.2">
      <c r="A1095" s="7" t="s">
        <v>612</v>
      </c>
      <c r="D1095" s="14"/>
      <c r="G1095" s="7" t="s">
        <v>1281</v>
      </c>
      <c r="H1095" s="7" t="s">
        <v>1553</v>
      </c>
      <c r="I1095" s="14" t="s">
        <v>1814</v>
      </c>
      <c r="J1095" s="7">
        <v>20</v>
      </c>
      <c r="K1095" s="7" t="s">
        <v>986</v>
      </c>
      <c r="L1095" s="17" t="s">
        <v>1815</v>
      </c>
    </row>
    <row r="1096" spans="1:57" s="7" customFormat="1" x14ac:dyDescent="0.2">
      <c r="A1096" s="7" t="s">
        <v>612</v>
      </c>
      <c r="D1096" s="14"/>
      <c r="G1096" s="7" t="s">
        <v>967</v>
      </c>
      <c r="H1096" s="7" t="s">
        <v>1553</v>
      </c>
      <c r="I1096" t="s">
        <v>1822</v>
      </c>
      <c r="J1096" s="7">
        <v>50</v>
      </c>
      <c r="K1096" s="7" t="s">
        <v>902</v>
      </c>
      <c r="L1096" s="8" t="s">
        <v>1821</v>
      </c>
    </row>
    <row r="1097" spans="1:57" s="7" customFormat="1" x14ac:dyDescent="0.2">
      <c r="A1097" s="7" t="s">
        <v>612</v>
      </c>
      <c r="D1097" s="14"/>
      <c r="G1097" s="7" t="s">
        <v>1148</v>
      </c>
      <c r="H1097" s="7" t="s">
        <v>1553</v>
      </c>
      <c r="I1097" t="s">
        <v>1817</v>
      </c>
      <c r="L1097" s="14" t="s">
        <v>1823</v>
      </c>
    </row>
    <row r="1098" spans="1:57" s="7" customFormat="1" x14ac:dyDescent="0.2">
      <c r="A1098" s="35" t="s">
        <v>524</v>
      </c>
      <c r="B1098" s="35" t="str">
        <f>IF(OR($A1093=$A1098,ISBLANK($A1098)),"",IF(ISERR(SEARCH("cell-based",E1098)),IF(AND(ISERR(SEARCH("biochem",E1098)),ISERR(SEARCH("protein",E1098)),ISERR(SEARCH("nucleic",E1098))),"",IF(ISERR(SEARCH("target",G1098)),"Define a Target component","")),IF(ISERR(SEARCH("cell",G1098)),"Define a Cell component",""))&amp;IF(ISERR(SEARCH("small-molecule",E1098)),IF(ISBLANK(K1098), "Need a Detector Role",""),"")&amp;IF(ISERR(SEARCH("fluorescence",L1098)),"",IF(ISBLANK(S1098), "Need Emission",IF(ISBLANK(R1098), "Need Excitation","")))&amp;IF(ISERR(SEARCH("absorbance",L1098)),"",IF(ISBLANK(T1098), "Need Absorbance","")))</f>
        <v>Need a Detector Role</v>
      </c>
      <c r="C1098" s="35"/>
      <c r="D1098" s="36"/>
      <c r="E1098" s="35"/>
      <c r="F1098" s="35"/>
      <c r="G1098" s="35"/>
      <c r="H1098" s="35"/>
      <c r="I1098" s="35"/>
      <c r="J1098" s="35"/>
      <c r="K1098" s="35"/>
      <c r="L1098" s="35"/>
      <c r="M1098" s="35"/>
      <c r="N1098" s="35"/>
      <c r="O1098" s="35"/>
      <c r="P1098" s="35"/>
      <c r="Q1098" s="35"/>
      <c r="R1098" s="35"/>
      <c r="S1098" s="35"/>
      <c r="T1098" s="35"/>
      <c r="U1098" s="35"/>
      <c r="V1098" s="35"/>
      <c r="W1098" s="35"/>
      <c r="X1098" s="35"/>
      <c r="Y1098" s="35"/>
      <c r="Z1098" s="35"/>
      <c r="AA1098" s="35"/>
      <c r="AB1098" s="35"/>
      <c r="AC1098" s="35"/>
      <c r="AD1098" s="35"/>
      <c r="AE1098" s="35"/>
      <c r="AF1098" s="35"/>
      <c r="AG1098" s="35"/>
      <c r="AH1098" s="35"/>
      <c r="AI1098" s="35"/>
      <c r="AJ1098" s="35" t="s">
        <v>333</v>
      </c>
      <c r="AK1098" s="35" t="s">
        <v>525</v>
      </c>
      <c r="AL1098" s="35" t="s">
        <v>111</v>
      </c>
      <c r="AM1098" s="35" t="s">
        <v>141</v>
      </c>
      <c r="AN1098" s="35" t="s">
        <v>77</v>
      </c>
      <c r="AO1098" s="35" t="s">
        <v>335</v>
      </c>
      <c r="AP1098" s="35" t="s">
        <v>152</v>
      </c>
      <c r="AQ1098" s="35" t="s">
        <v>143</v>
      </c>
      <c r="AR1098" s="35" t="s">
        <v>203</v>
      </c>
      <c r="AS1098" s="35" t="s">
        <v>358</v>
      </c>
      <c r="AT1098" s="35" t="s">
        <v>153</v>
      </c>
      <c r="AU1098" s="35" t="s">
        <v>323</v>
      </c>
      <c r="AV1098" s="35" t="s">
        <v>338</v>
      </c>
      <c r="AW1098" s="35" t="s">
        <v>339</v>
      </c>
      <c r="AX1098" s="35" t="s">
        <v>340</v>
      </c>
      <c r="AY1098" s="35" t="s">
        <v>526</v>
      </c>
      <c r="AZ1098" s="35" t="s">
        <v>342</v>
      </c>
      <c r="BA1098" s="35" t="s">
        <v>1</v>
      </c>
      <c r="BB1098" s="35" t="s">
        <v>1</v>
      </c>
      <c r="BC1098" s="35"/>
      <c r="BD1098" s="35"/>
      <c r="BE1098" s="35" t="s">
        <v>1711</v>
      </c>
    </row>
    <row r="1099" spans="1:57" s="7" customFormat="1" x14ac:dyDescent="0.2">
      <c r="A1099" s="35"/>
      <c r="B1099" s="35"/>
      <c r="C1099" s="35"/>
      <c r="D1099" s="36"/>
      <c r="E1099" s="35"/>
      <c r="F1099" s="35"/>
      <c r="G1099" s="35"/>
      <c r="H1099" s="35"/>
      <c r="I1099" s="35"/>
      <c r="J1099" s="35"/>
      <c r="K1099" s="35"/>
      <c r="L1099" s="35"/>
      <c r="M1099" s="35"/>
      <c r="N1099" s="35"/>
      <c r="O1099" s="35"/>
      <c r="P1099" s="35"/>
      <c r="Q1099" s="35"/>
      <c r="R1099" s="35"/>
      <c r="S1099" s="35"/>
      <c r="T1099" s="35"/>
      <c r="U1099" s="35"/>
      <c r="V1099" s="35"/>
      <c r="W1099" s="35"/>
      <c r="X1099" s="35"/>
      <c r="Y1099" s="35"/>
      <c r="Z1099" s="35"/>
      <c r="AA1099" s="35"/>
      <c r="AB1099" s="35"/>
      <c r="AC1099" s="35"/>
      <c r="AD1099" s="35"/>
      <c r="AE1099" s="35"/>
      <c r="AF1099" s="35"/>
      <c r="AG1099" s="35"/>
      <c r="AH1099" s="35"/>
      <c r="AI1099" s="35"/>
      <c r="AJ1099" s="35"/>
      <c r="AK1099" s="35"/>
      <c r="AL1099" s="35"/>
      <c r="AM1099" s="35"/>
      <c r="AN1099" s="35"/>
      <c r="AO1099" s="35"/>
      <c r="AP1099" s="35"/>
      <c r="AQ1099" s="35"/>
      <c r="AR1099" s="35"/>
      <c r="AS1099" s="35"/>
      <c r="AT1099" s="35"/>
      <c r="AU1099" s="35"/>
      <c r="AV1099" s="35"/>
      <c r="AW1099" s="35"/>
      <c r="AX1099" s="35"/>
      <c r="AY1099" s="35"/>
      <c r="AZ1099" s="35"/>
      <c r="BA1099" s="35"/>
      <c r="BB1099" s="35"/>
      <c r="BC1099" s="35"/>
      <c r="BD1099" s="35"/>
      <c r="BE1099" s="35"/>
    </row>
    <row r="1100" spans="1:57" s="7" customFormat="1" x14ac:dyDescent="0.2">
      <c r="A1100" s="35"/>
      <c r="B1100" s="35"/>
      <c r="C1100" s="35"/>
      <c r="D1100" s="36"/>
      <c r="E1100" s="35"/>
      <c r="F1100" s="35"/>
      <c r="G1100" s="35"/>
      <c r="H1100" s="35"/>
      <c r="I1100" s="35"/>
      <c r="J1100" s="35"/>
      <c r="K1100" s="35"/>
      <c r="L1100" s="35"/>
      <c r="M1100" s="35"/>
      <c r="N1100" s="35"/>
      <c r="O1100" s="35"/>
      <c r="P1100" s="35"/>
      <c r="Q1100" s="35"/>
      <c r="R1100" s="35"/>
      <c r="S1100" s="35"/>
      <c r="T1100" s="35"/>
      <c r="U1100" s="35"/>
      <c r="V1100" s="35"/>
      <c r="W1100" s="35"/>
      <c r="X1100" s="35"/>
      <c r="Y1100" s="35"/>
      <c r="Z1100" s="35"/>
      <c r="AA1100" s="35"/>
      <c r="AB1100" s="35"/>
      <c r="AC1100" s="35"/>
      <c r="AD1100" s="35"/>
      <c r="AE1100" s="35"/>
      <c r="AF1100" s="35"/>
      <c r="AG1100" s="35"/>
      <c r="AH1100" s="35"/>
      <c r="AI1100" s="35"/>
      <c r="AJ1100" s="35"/>
      <c r="AK1100" s="35"/>
      <c r="AL1100" s="35"/>
      <c r="AM1100" s="35"/>
      <c r="AN1100" s="35"/>
      <c r="AO1100" s="35"/>
      <c r="AP1100" s="35"/>
      <c r="AQ1100" s="35"/>
      <c r="AR1100" s="35"/>
      <c r="AS1100" s="35"/>
      <c r="AT1100" s="35"/>
      <c r="AU1100" s="35"/>
      <c r="AV1100" s="35"/>
      <c r="AW1100" s="35"/>
      <c r="AX1100" s="35"/>
      <c r="AY1100" s="35"/>
      <c r="AZ1100" s="35"/>
      <c r="BA1100" s="35"/>
      <c r="BB1100" s="35"/>
      <c r="BC1100" s="35"/>
      <c r="BD1100" s="35"/>
      <c r="BE1100" s="35"/>
    </row>
    <row r="1101" spans="1:57" x14ac:dyDescent="0.2">
      <c r="A1101">
        <v>1529</v>
      </c>
      <c r="B1101" t="str">
        <f>IF(OR($A1098=$A1101,ISBLANK($A1101)),"",IF(ISERR(SEARCH("cell-based",E1101)),IF(AND(ISERR(SEARCH("biochem",E1101)),ISERR(SEARCH("protein",E1101)),ISERR(SEARCH("nucleic",E1101))),"",IF(ISERR(SEARCH("target",G1101)),"Define a Target component","")),IF(ISERR(SEARCH("cell",G1101)),"Define a Cell component",""))&amp;IF(ISERR(SEARCH("small-molecule",E1101)),IF(ISBLANK(K1101), "Need a Detector Role",""),"")&amp;IF(ISERR(SEARCH("fluorescence",L1101)),"",IF(ISBLANK(S1101), "Need Emission",IF(ISBLANK(R1101), "Need Excitation","")))&amp;IF(ISERR(SEARCH("absorbance",L1101)),"",IF(ISBLANK(T1101), "Need Absorbance","")))</f>
        <v>Need a Detector Role</v>
      </c>
      <c r="C1101" t="s">
        <v>930</v>
      </c>
      <c r="D1101" s="8" t="s">
        <v>2109</v>
      </c>
      <c r="E1101" t="s">
        <v>897</v>
      </c>
      <c r="F1101" t="s">
        <v>880</v>
      </c>
      <c r="G1101" t="s">
        <v>1396</v>
      </c>
      <c r="H1101" t="s">
        <v>1541</v>
      </c>
      <c r="I1101" s="8" t="s">
        <v>2109</v>
      </c>
      <c r="L1101" s="8" t="s">
        <v>2119</v>
      </c>
      <c r="M1101" t="s">
        <v>1079</v>
      </c>
      <c r="N1101" s="8" t="s">
        <v>2122</v>
      </c>
      <c r="O1101" t="s">
        <v>886</v>
      </c>
      <c r="P1101" s="7" t="s">
        <v>887</v>
      </c>
      <c r="Q1101" s="7" t="s">
        <v>940</v>
      </c>
      <c r="R1101" s="7" t="s">
        <v>851</v>
      </c>
      <c r="S1101" s="7" t="s">
        <v>975</v>
      </c>
      <c r="T1101" t="s">
        <v>853</v>
      </c>
      <c r="U1101" s="7" t="s">
        <v>1071</v>
      </c>
      <c r="V1101">
        <v>488</v>
      </c>
      <c r="W1101">
        <v>530</v>
      </c>
      <c r="Y1101" t="s">
        <v>1635</v>
      </c>
      <c r="Z1101" t="s">
        <v>1693</v>
      </c>
      <c r="AA1101">
        <v>132</v>
      </c>
      <c r="AB1101" s="7" t="s">
        <v>1039</v>
      </c>
      <c r="AC1101" t="s">
        <v>2123</v>
      </c>
      <c r="AD1101" t="s">
        <v>1767</v>
      </c>
      <c r="AE1101" t="s">
        <v>993</v>
      </c>
      <c r="AF1101" t="s">
        <v>857</v>
      </c>
      <c r="AG1101" t="s">
        <v>895</v>
      </c>
      <c r="AH1101">
        <v>1</v>
      </c>
      <c r="AI1101">
        <v>1</v>
      </c>
      <c r="AJ1101" t="s">
        <v>333</v>
      </c>
      <c r="AK1101" t="s">
        <v>334</v>
      </c>
      <c r="AL1101" t="s">
        <v>75</v>
      </c>
      <c r="AM1101" t="s">
        <v>141</v>
      </c>
      <c r="AN1101" t="s">
        <v>77</v>
      </c>
      <c r="AO1101" t="s">
        <v>335</v>
      </c>
      <c r="AP1101" t="s">
        <v>152</v>
      </c>
      <c r="AQ1101" t="s">
        <v>143</v>
      </c>
      <c r="AR1101" t="s">
        <v>203</v>
      </c>
      <c r="AS1101" t="s">
        <v>336</v>
      </c>
      <c r="AT1101" t="s">
        <v>337</v>
      </c>
      <c r="AU1101" t="s">
        <v>76</v>
      </c>
      <c r="AV1101" t="s">
        <v>338</v>
      </c>
      <c r="AW1101" t="s">
        <v>339</v>
      </c>
      <c r="AX1101" t="s">
        <v>340</v>
      </c>
      <c r="AY1101" t="s">
        <v>341</v>
      </c>
      <c r="AZ1101" t="s">
        <v>342</v>
      </c>
      <c r="BA1101" t="s">
        <v>1</v>
      </c>
      <c r="BB1101" t="s">
        <v>1</v>
      </c>
      <c r="BD1101" t="s">
        <v>1746</v>
      </c>
    </row>
    <row r="1102" spans="1:57" x14ac:dyDescent="0.2">
      <c r="A1102">
        <v>1529</v>
      </c>
      <c r="D1102" s="8" t="s">
        <v>2111</v>
      </c>
      <c r="G1102" t="s">
        <v>1344</v>
      </c>
      <c r="H1102" t="s">
        <v>1541</v>
      </c>
      <c r="I1102" s="8" t="s">
        <v>2111</v>
      </c>
      <c r="J1102">
        <v>1.23</v>
      </c>
      <c r="K1102" t="s">
        <v>986</v>
      </c>
      <c r="L1102" s="8" t="s">
        <v>2122</v>
      </c>
      <c r="M1102" t="s">
        <v>1079</v>
      </c>
      <c r="P1102" s="7" t="s">
        <v>905</v>
      </c>
      <c r="Q1102" s="7" t="s">
        <v>1081</v>
      </c>
      <c r="R1102" s="7"/>
      <c r="S1102" s="7"/>
      <c r="Z1102" t="s">
        <v>1697</v>
      </c>
      <c r="AA1102">
        <v>51</v>
      </c>
      <c r="AB1102" s="7" t="s">
        <v>1039</v>
      </c>
      <c r="AE1102" s="8" t="s">
        <v>2109</v>
      </c>
      <c r="AF1102" t="s">
        <v>876</v>
      </c>
    </row>
    <row r="1103" spans="1:57" x14ac:dyDescent="0.2">
      <c r="A1103">
        <v>1529</v>
      </c>
      <c r="G1103" t="s">
        <v>1087</v>
      </c>
      <c r="I1103" t="s">
        <v>2115</v>
      </c>
      <c r="L1103" s="8" t="s">
        <v>2113</v>
      </c>
      <c r="AE1103" s="8" t="s">
        <v>2111</v>
      </c>
    </row>
    <row r="1104" spans="1:57" x14ac:dyDescent="0.2">
      <c r="A1104">
        <v>1529</v>
      </c>
      <c r="G1104" t="s">
        <v>1338</v>
      </c>
      <c r="I1104" t="s">
        <v>2114</v>
      </c>
      <c r="J1104">
        <v>0.01</v>
      </c>
      <c r="K1104" t="s">
        <v>1100</v>
      </c>
      <c r="L1104" s="8" t="s">
        <v>2116</v>
      </c>
    </row>
    <row r="1105" spans="1:56" x14ac:dyDescent="0.2">
      <c r="A1105">
        <v>1529</v>
      </c>
      <c r="G1105" t="s">
        <v>1312</v>
      </c>
      <c r="I1105" s="8" t="s">
        <v>2117</v>
      </c>
      <c r="L1105" s="8" t="s">
        <v>2118</v>
      </c>
      <c r="V1105">
        <v>635</v>
      </c>
      <c r="W1105">
        <v>750</v>
      </c>
    </row>
    <row r="1106" spans="1:56" x14ac:dyDescent="0.2">
      <c r="A1106">
        <v>1529</v>
      </c>
      <c r="G1106" t="s">
        <v>967</v>
      </c>
      <c r="H1106" t="s">
        <v>1541</v>
      </c>
      <c r="I1106" s="8" t="s">
        <v>2111</v>
      </c>
      <c r="J1106">
        <v>200</v>
      </c>
      <c r="K1106" t="s">
        <v>986</v>
      </c>
      <c r="L1106" s="8" t="s">
        <v>2112</v>
      </c>
    </row>
    <row r="1107" spans="1:56" x14ac:dyDescent="0.2">
      <c r="A1107" t="s">
        <v>343</v>
      </c>
      <c r="B1107" t="str">
        <f>IF(OR($A1101=$A1107,ISBLANK($A1107)),"",IF(ISERR(SEARCH("cell-based",E1107)),IF(AND(ISERR(SEARCH("biochem",E1107)),ISERR(SEARCH("protein",E1107)),ISERR(SEARCH("nucleic",E1107))),"",IF(ISERR(SEARCH("target",#REF!)),"Define a Target component","")),IF(ISERR(SEARCH("cell",#REF!)),"Define a Cell component",""))&amp;IF(ISERR(SEARCH("small-molecule",E1107)),IF(ISBLANK(#REF!), "Need a Detector Role",""),"")&amp;IF(ISERR(SEARCH("fluorescence",#REF!)),"",IF(ISBLANK(S1107), "Need Emission",IF(ISBLANK(R1107), "Need Excitation","")))&amp;IF(ISERR(SEARCH("absorbance",#REF!)),"",IF(ISBLANK(T1107), "Need Absorbance","")))</f>
        <v>Define a Target component</v>
      </c>
      <c r="C1107" t="s">
        <v>930</v>
      </c>
      <c r="D1107" s="8" t="s">
        <v>2110</v>
      </c>
      <c r="E1107" t="s">
        <v>897</v>
      </c>
      <c r="F1107" t="s">
        <v>880</v>
      </c>
      <c r="G1107" t="s">
        <v>1396</v>
      </c>
      <c r="H1107" t="s">
        <v>1538</v>
      </c>
      <c r="I1107" s="8" t="s">
        <v>2110</v>
      </c>
      <c r="L1107" s="8" t="s">
        <v>2121</v>
      </c>
      <c r="M1107" t="s">
        <v>1079</v>
      </c>
      <c r="N1107" s="8" t="s">
        <v>2122</v>
      </c>
      <c r="O1107" t="s">
        <v>886</v>
      </c>
      <c r="P1107" s="7" t="s">
        <v>887</v>
      </c>
      <c r="Q1107" s="7" t="s">
        <v>940</v>
      </c>
      <c r="R1107" s="7" t="s">
        <v>851</v>
      </c>
      <c r="S1107" s="7" t="s">
        <v>975</v>
      </c>
      <c r="T1107" t="s">
        <v>942</v>
      </c>
      <c r="U1107" s="7" t="s">
        <v>1071</v>
      </c>
      <c r="V1107">
        <v>488</v>
      </c>
      <c r="W1107">
        <v>530</v>
      </c>
      <c r="Y1107" t="s">
        <v>1635</v>
      </c>
      <c r="Z1107" t="s">
        <v>1693</v>
      </c>
      <c r="AA1107">
        <v>50</v>
      </c>
      <c r="AB1107" s="7" t="s">
        <v>1039</v>
      </c>
      <c r="AC1107" t="s">
        <v>2123</v>
      </c>
      <c r="AD1107" t="s">
        <v>1767</v>
      </c>
      <c r="AE1107" t="s">
        <v>993</v>
      </c>
      <c r="AF1107" t="s">
        <v>857</v>
      </c>
      <c r="AG1107" t="s">
        <v>895</v>
      </c>
      <c r="AH1107">
        <v>1</v>
      </c>
      <c r="AI1107">
        <v>1</v>
      </c>
      <c r="AJ1107" t="s">
        <v>333</v>
      </c>
      <c r="AK1107" t="s">
        <v>334</v>
      </c>
      <c r="AL1107" t="s">
        <v>75</v>
      </c>
      <c r="AM1107" t="s">
        <v>141</v>
      </c>
      <c r="AN1107" t="s">
        <v>77</v>
      </c>
      <c r="AO1107" t="s">
        <v>335</v>
      </c>
      <c r="AP1107" t="s">
        <v>152</v>
      </c>
      <c r="AQ1107" t="s">
        <v>143</v>
      </c>
      <c r="AR1107" t="s">
        <v>203</v>
      </c>
      <c r="AS1107" t="s">
        <v>336</v>
      </c>
      <c r="AT1107" t="s">
        <v>337</v>
      </c>
      <c r="AU1107" t="s">
        <v>76</v>
      </c>
      <c r="AV1107" t="s">
        <v>338</v>
      </c>
      <c r="AW1107" t="s">
        <v>339</v>
      </c>
      <c r="AX1107" t="s">
        <v>340</v>
      </c>
      <c r="AY1107" t="s">
        <v>341</v>
      </c>
      <c r="AZ1107" t="s">
        <v>342</v>
      </c>
      <c r="BA1107" t="s">
        <v>1</v>
      </c>
      <c r="BB1107" t="s">
        <v>1</v>
      </c>
      <c r="BD1107" t="s">
        <v>1746</v>
      </c>
    </row>
    <row r="1108" spans="1:56" x14ac:dyDescent="0.2">
      <c r="A1108" t="s">
        <v>343</v>
      </c>
      <c r="D1108" s="8" t="s">
        <v>2111</v>
      </c>
      <c r="G1108" t="s">
        <v>1344</v>
      </c>
      <c r="H1108" t="s">
        <v>1541</v>
      </c>
      <c r="I1108" s="8" t="s">
        <v>2111</v>
      </c>
      <c r="J1108">
        <v>1.23</v>
      </c>
      <c r="K1108" t="s">
        <v>986</v>
      </c>
      <c r="L1108" s="8" t="s">
        <v>2122</v>
      </c>
      <c r="M1108" t="s">
        <v>1079</v>
      </c>
      <c r="P1108" s="7" t="s">
        <v>905</v>
      </c>
      <c r="Q1108" s="7" t="s">
        <v>1081</v>
      </c>
      <c r="R1108" s="7"/>
      <c r="S1108" s="7"/>
      <c r="AB1108" s="7"/>
      <c r="AE1108" s="8" t="s">
        <v>2110</v>
      </c>
      <c r="AF1108" t="s">
        <v>876</v>
      </c>
    </row>
    <row r="1109" spans="1:56" x14ac:dyDescent="0.2">
      <c r="A1109" t="s">
        <v>343</v>
      </c>
      <c r="G1109" t="s">
        <v>1087</v>
      </c>
      <c r="I1109" t="s">
        <v>2115</v>
      </c>
      <c r="L1109" s="8" t="s">
        <v>2113</v>
      </c>
      <c r="AE1109" s="8" t="s">
        <v>2111</v>
      </c>
    </row>
    <row r="1110" spans="1:56" x14ac:dyDescent="0.2">
      <c r="A1110" t="s">
        <v>343</v>
      </c>
      <c r="G1110" t="s">
        <v>1338</v>
      </c>
      <c r="I1110" t="s">
        <v>2114</v>
      </c>
      <c r="J1110">
        <v>0.01</v>
      </c>
      <c r="K1110" t="s">
        <v>1100</v>
      </c>
      <c r="L1110" s="8" t="s">
        <v>2116</v>
      </c>
    </row>
    <row r="1111" spans="1:56" x14ac:dyDescent="0.2">
      <c r="A1111" t="s">
        <v>343</v>
      </c>
      <c r="G1111" t="s">
        <v>1312</v>
      </c>
      <c r="I1111" s="8" t="s">
        <v>2117</v>
      </c>
      <c r="L1111" s="8" t="s">
        <v>2118</v>
      </c>
      <c r="V1111">
        <v>635</v>
      </c>
      <c r="W1111">
        <v>750</v>
      </c>
    </row>
    <row r="1112" spans="1:56" x14ac:dyDescent="0.2">
      <c r="A1112" t="s">
        <v>343</v>
      </c>
      <c r="G1112" t="s">
        <v>967</v>
      </c>
      <c r="H1112" t="s">
        <v>1541</v>
      </c>
      <c r="I1112" s="8" t="s">
        <v>2111</v>
      </c>
      <c r="J1112">
        <v>200</v>
      </c>
      <c r="K1112" t="s">
        <v>986</v>
      </c>
      <c r="L1112" s="8" t="s">
        <v>2112</v>
      </c>
    </row>
    <row r="1113" spans="1:56" x14ac:dyDescent="0.2">
      <c r="A1113" t="s">
        <v>344</v>
      </c>
      <c r="B1113" t="str">
        <f>IF(OR($A1107=$A1113,ISBLANK($A1113)),"",IF(ISERR(SEARCH("cell-based",E1113)),IF(AND(ISERR(SEARCH("biochem",E1113)),ISERR(SEARCH("protein",E1113)),ISERR(SEARCH("nucleic",E1113))),"",IF(ISERR(SEARCH("target",#REF!)),"Define a Target component","")),IF(ISERR(SEARCH("cell",#REF!)),"Define a Cell component",""))&amp;IF(ISERR(SEARCH("small-molecule",E1113)),IF(ISBLANK(#REF!), "Need a Detector Role",""),"")&amp;IF(ISERR(SEARCH("fluorescence",#REF!)),"",IF(ISBLANK(S1113), "Need Emission",IF(ISBLANK(R1113), "Need Excitation","")))&amp;IF(ISERR(SEARCH("absorbance",#REF!)),"",IF(ISBLANK(T1113), "Need Absorbance","")))</f>
        <v>Define a Target component</v>
      </c>
      <c r="C1113" t="s">
        <v>930</v>
      </c>
      <c r="D1113" s="8" t="s">
        <v>2110</v>
      </c>
      <c r="E1113" t="s">
        <v>897</v>
      </c>
      <c r="F1113" t="s">
        <v>880</v>
      </c>
      <c r="G1113" t="s">
        <v>1396</v>
      </c>
      <c r="H1113" t="s">
        <v>1541</v>
      </c>
      <c r="I1113" s="8" t="s">
        <v>2110</v>
      </c>
      <c r="L1113" s="8" t="s">
        <v>2120</v>
      </c>
      <c r="M1113" t="s">
        <v>1079</v>
      </c>
      <c r="N1113" s="8" t="s">
        <v>2122</v>
      </c>
      <c r="O1113" t="s">
        <v>886</v>
      </c>
      <c r="P1113" s="7" t="s">
        <v>887</v>
      </c>
      <c r="Q1113" s="7" t="s">
        <v>940</v>
      </c>
      <c r="R1113" s="7" t="s">
        <v>851</v>
      </c>
      <c r="S1113" s="7" t="s">
        <v>975</v>
      </c>
      <c r="T1113" t="s">
        <v>853</v>
      </c>
      <c r="U1113" s="7" t="s">
        <v>1071</v>
      </c>
      <c r="V1113">
        <v>488</v>
      </c>
      <c r="W1113">
        <v>530</v>
      </c>
      <c r="Y1113" t="s">
        <v>1635</v>
      </c>
      <c r="Z1113" t="s">
        <v>1693</v>
      </c>
      <c r="AA1113">
        <v>136</v>
      </c>
      <c r="AB1113" s="7" t="s">
        <v>1039</v>
      </c>
      <c r="AC1113" t="s">
        <v>2123</v>
      </c>
      <c r="AD1113" t="s">
        <v>1767</v>
      </c>
      <c r="AE1113" t="s">
        <v>993</v>
      </c>
      <c r="AF1113" t="s">
        <v>857</v>
      </c>
      <c r="AG1113" t="s">
        <v>895</v>
      </c>
      <c r="AH1113">
        <v>1</v>
      </c>
      <c r="AI1113">
        <v>1</v>
      </c>
      <c r="AJ1113" t="s">
        <v>333</v>
      </c>
      <c r="AK1113" t="s">
        <v>334</v>
      </c>
      <c r="AL1113" t="s">
        <v>75</v>
      </c>
      <c r="AM1113" t="s">
        <v>141</v>
      </c>
      <c r="AN1113" t="s">
        <v>77</v>
      </c>
      <c r="AO1113" t="s">
        <v>335</v>
      </c>
      <c r="AP1113" t="s">
        <v>152</v>
      </c>
      <c r="AQ1113" t="s">
        <v>143</v>
      </c>
      <c r="AR1113" t="s">
        <v>203</v>
      </c>
      <c r="AS1113" t="s">
        <v>336</v>
      </c>
      <c r="AT1113" t="s">
        <v>337</v>
      </c>
      <c r="AU1113" t="s">
        <v>76</v>
      </c>
      <c r="AV1113" t="s">
        <v>338</v>
      </c>
      <c r="AW1113" t="s">
        <v>339</v>
      </c>
      <c r="AX1113" t="s">
        <v>340</v>
      </c>
      <c r="AY1113" t="s">
        <v>341</v>
      </c>
      <c r="AZ1113" t="s">
        <v>342</v>
      </c>
      <c r="BA1113" t="s">
        <v>1</v>
      </c>
      <c r="BB1113" t="s">
        <v>1</v>
      </c>
      <c r="BD1113" t="s">
        <v>1746</v>
      </c>
    </row>
    <row r="1114" spans="1:56" x14ac:dyDescent="0.2">
      <c r="A1114" t="s">
        <v>344</v>
      </c>
      <c r="D1114" s="8" t="s">
        <v>2111</v>
      </c>
      <c r="G1114" t="s">
        <v>1344</v>
      </c>
      <c r="H1114" t="s">
        <v>1541</v>
      </c>
      <c r="I1114" s="8" t="s">
        <v>2111</v>
      </c>
      <c r="J1114">
        <v>1.23</v>
      </c>
      <c r="K1114" t="s">
        <v>986</v>
      </c>
      <c r="L1114" s="8" t="s">
        <v>2122</v>
      </c>
      <c r="M1114" t="s">
        <v>1079</v>
      </c>
      <c r="P1114" s="7" t="s">
        <v>905</v>
      </c>
      <c r="Q1114" s="7" t="s">
        <v>1081</v>
      </c>
      <c r="R1114" s="7"/>
      <c r="S1114" s="7"/>
      <c r="Z1114" t="s">
        <v>1697</v>
      </c>
      <c r="AA1114">
        <v>48</v>
      </c>
      <c r="AB1114" s="7" t="s">
        <v>1039</v>
      </c>
      <c r="AE1114" s="8" t="s">
        <v>2110</v>
      </c>
      <c r="AF1114" t="s">
        <v>876</v>
      </c>
    </row>
    <row r="1115" spans="1:56" x14ac:dyDescent="0.2">
      <c r="A1115" t="s">
        <v>344</v>
      </c>
      <c r="G1115" t="s">
        <v>1087</v>
      </c>
      <c r="I1115" t="s">
        <v>2115</v>
      </c>
      <c r="L1115" s="8" t="s">
        <v>2113</v>
      </c>
      <c r="AE1115" s="8" t="s">
        <v>2111</v>
      </c>
    </row>
    <row r="1116" spans="1:56" x14ac:dyDescent="0.2">
      <c r="A1116" t="s">
        <v>344</v>
      </c>
      <c r="G1116" t="s">
        <v>1338</v>
      </c>
      <c r="I1116" t="s">
        <v>2114</v>
      </c>
      <c r="J1116">
        <v>0.01</v>
      </c>
      <c r="K1116" t="s">
        <v>1100</v>
      </c>
      <c r="L1116" s="8" t="s">
        <v>2116</v>
      </c>
    </row>
    <row r="1117" spans="1:56" x14ac:dyDescent="0.2">
      <c r="A1117" t="s">
        <v>344</v>
      </c>
      <c r="G1117" t="s">
        <v>1312</v>
      </c>
      <c r="I1117" s="8" t="s">
        <v>2117</v>
      </c>
      <c r="L1117" s="8" t="s">
        <v>2118</v>
      </c>
      <c r="V1117">
        <v>635</v>
      </c>
      <c r="W1117">
        <v>750</v>
      </c>
    </row>
    <row r="1118" spans="1:56" x14ac:dyDescent="0.2">
      <c r="A1118" t="s">
        <v>344</v>
      </c>
      <c r="G1118" t="s">
        <v>967</v>
      </c>
      <c r="H1118" t="s">
        <v>1541</v>
      </c>
      <c r="I1118" s="8" t="s">
        <v>2111</v>
      </c>
      <c r="J1118">
        <v>200</v>
      </c>
      <c r="K1118" t="s">
        <v>986</v>
      </c>
      <c r="L1118" s="8" t="s">
        <v>2112</v>
      </c>
    </row>
    <row r="1119" spans="1:56" x14ac:dyDescent="0.2">
      <c r="A1119" t="s">
        <v>345</v>
      </c>
      <c r="B1119" t="str">
        <f>IF(OR($A1113=$A1119,ISBLANK($A1119)),"",IF(ISERR(SEARCH("cell-based",E1119)),IF(AND(ISERR(SEARCH("biochem",E1119)),ISERR(SEARCH("protein",E1119)),ISERR(SEARCH("nucleic",E1119))),"",IF(ISERR(SEARCH("target",G1119)),"Define a Target component","")),IF(ISERR(SEARCH("cell",G1119)),"Define a Cell component",""))&amp;IF(ISERR(SEARCH("small-molecule",E1119)),IF(ISBLANK(K1119), "Need a Detector Role",""),"")&amp;IF(ISERR(SEARCH("fluorescence",L1119)),"",IF(ISBLANK(S1119), "Need Emission",IF(ISBLANK(R1119), "Need Excitation","")))&amp;IF(ISERR(SEARCH("absorbance",L1119)),"",IF(ISBLANK(T1119), "Need Absorbance","")))</f>
        <v>Need a Detector Role</v>
      </c>
      <c r="C1119" t="s">
        <v>1759</v>
      </c>
      <c r="I1119" s="8"/>
      <c r="L1119" s="8"/>
      <c r="AC1119" t="s">
        <v>2123</v>
      </c>
      <c r="AD1119" t="s">
        <v>1767</v>
      </c>
      <c r="AE1119" t="s">
        <v>993</v>
      </c>
      <c r="AF1119" t="s">
        <v>857</v>
      </c>
      <c r="AG1119" t="s">
        <v>1175</v>
      </c>
      <c r="AJ1119" t="s">
        <v>333</v>
      </c>
      <c r="AK1119" t="s">
        <v>334</v>
      </c>
      <c r="AL1119" t="s">
        <v>75</v>
      </c>
      <c r="AM1119" t="s">
        <v>141</v>
      </c>
      <c r="AN1119" t="s">
        <v>77</v>
      </c>
      <c r="AO1119" t="s">
        <v>335</v>
      </c>
      <c r="AP1119" t="s">
        <v>152</v>
      </c>
      <c r="AQ1119" t="s">
        <v>143</v>
      </c>
      <c r="AR1119" t="s">
        <v>203</v>
      </c>
      <c r="AS1119" t="s">
        <v>336</v>
      </c>
      <c r="AT1119" t="s">
        <v>337</v>
      </c>
      <c r="AU1119" t="s">
        <v>76</v>
      </c>
      <c r="AV1119" t="s">
        <v>338</v>
      </c>
      <c r="AW1119" t="s">
        <v>339</v>
      </c>
      <c r="AX1119" t="s">
        <v>340</v>
      </c>
      <c r="AY1119" t="s">
        <v>341</v>
      </c>
      <c r="AZ1119" t="s">
        <v>342</v>
      </c>
      <c r="BA1119" t="s">
        <v>1</v>
      </c>
      <c r="BB1119" t="s">
        <v>1</v>
      </c>
      <c r="BD1119" t="s">
        <v>1746</v>
      </c>
    </row>
    <row r="1120" spans="1:56" x14ac:dyDescent="0.2">
      <c r="A1120" t="s">
        <v>345</v>
      </c>
      <c r="I1120" s="8"/>
      <c r="L1120" s="8"/>
      <c r="AE1120" s="8" t="s">
        <v>2110</v>
      </c>
      <c r="AF1120" t="s">
        <v>876</v>
      </c>
    </row>
    <row r="1121" spans="1:56" x14ac:dyDescent="0.2">
      <c r="A1121" t="s">
        <v>345</v>
      </c>
      <c r="I1121" s="8"/>
      <c r="L1121" s="8"/>
      <c r="AE1121" s="8" t="s">
        <v>2111</v>
      </c>
    </row>
    <row r="1122" spans="1:56" x14ac:dyDescent="0.2">
      <c r="A1122" t="s">
        <v>345</v>
      </c>
      <c r="I1122" s="8"/>
      <c r="L1122" s="8"/>
      <c r="AE1122" s="8" t="s">
        <v>2109</v>
      </c>
    </row>
    <row r="1123" spans="1:56" x14ac:dyDescent="0.2">
      <c r="A1123" t="s">
        <v>385</v>
      </c>
      <c r="B1123" t="str">
        <f>IF(OR($A1119=$A1123,ISBLANK($A1123)),"",IF(ISERR(SEARCH("cell-based",E1123)),IF(AND(ISERR(SEARCH("biochem",E1123)),ISERR(SEARCH("protein",E1123)),ISERR(SEARCH("nucleic",E1123))),"",IF(ISERR(SEARCH("target",#REF!)),"Define a Target component","")),IF(ISERR(SEARCH("cell",#REF!)),"Define a Cell component",""))&amp;IF(ISERR(SEARCH("small-molecule",E1123)),IF(ISBLANK(#REF!), "Need a Detector Role",""),"")&amp;IF(ISERR(SEARCH("fluorescence",#REF!)),"",IF(ISBLANK(S1123), "Need Emission",IF(ISBLANK(R1123), "Need Excitation","")))&amp;IF(ISERR(SEARCH("absorbance",#REF!)),"",IF(ISBLANK(T1123), "Need Absorbance","")))</f>
        <v>Define a Target component</v>
      </c>
      <c r="C1123" t="s">
        <v>930</v>
      </c>
      <c r="D1123" s="8" t="s">
        <v>2110</v>
      </c>
      <c r="E1123" t="s">
        <v>897</v>
      </c>
      <c r="F1123" t="s">
        <v>880</v>
      </c>
      <c r="G1123" t="s">
        <v>1396</v>
      </c>
      <c r="H1123" t="s">
        <v>1541</v>
      </c>
      <c r="I1123" s="8" t="s">
        <v>2110</v>
      </c>
      <c r="L1123" s="8" t="s">
        <v>2120</v>
      </c>
      <c r="M1123" t="s">
        <v>1079</v>
      </c>
      <c r="N1123" s="8" t="s">
        <v>2122</v>
      </c>
      <c r="O1123" t="s">
        <v>886</v>
      </c>
      <c r="P1123" s="7" t="s">
        <v>887</v>
      </c>
      <c r="Q1123" s="7" t="s">
        <v>940</v>
      </c>
      <c r="R1123" s="7" t="s">
        <v>851</v>
      </c>
      <c r="S1123" s="7" t="s">
        <v>975</v>
      </c>
      <c r="T1123" t="s">
        <v>853</v>
      </c>
      <c r="U1123" s="7" t="s">
        <v>1071</v>
      </c>
      <c r="V1123">
        <v>488</v>
      </c>
      <c r="W1123">
        <v>530</v>
      </c>
      <c r="Y1123" t="s">
        <v>1635</v>
      </c>
      <c r="Z1123" t="s">
        <v>1693</v>
      </c>
      <c r="AA1123">
        <v>107</v>
      </c>
      <c r="AB1123" s="7" t="s">
        <v>1039</v>
      </c>
      <c r="AC1123" t="s">
        <v>2123</v>
      </c>
      <c r="AD1123" t="s">
        <v>1767</v>
      </c>
      <c r="AE1123" t="s">
        <v>993</v>
      </c>
      <c r="AF1123" t="s">
        <v>857</v>
      </c>
      <c r="AG1123" t="s">
        <v>858</v>
      </c>
      <c r="AH1123">
        <v>1</v>
      </c>
      <c r="AI1123">
        <v>1</v>
      </c>
      <c r="AJ1123" t="s">
        <v>333</v>
      </c>
      <c r="AK1123" t="s">
        <v>334</v>
      </c>
      <c r="AL1123" t="s">
        <v>75</v>
      </c>
      <c r="AM1123" t="s">
        <v>141</v>
      </c>
      <c r="AN1123" t="s">
        <v>77</v>
      </c>
      <c r="AO1123" t="s">
        <v>335</v>
      </c>
      <c r="AP1123" t="s">
        <v>152</v>
      </c>
      <c r="AQ1123" t="s">
        <v>143</v>
      </c>
      <c r="AR1123" t="s">
        <v>203</v>
      </c>
      <c r="AS1123" t="s">
        <v>336</v>
      </c>
      <c r="AT1123" t="s">
        <v>337</v>
      </c>
      <c r="AU1123" t="s">
        <v>76</v>
      </c>
      <c r="AV1123" t="s">
        <v>338</v>
      </c>
      <c r="AW1123" t="s">
        <v>339</v>
      </c>
      <c r="AX1123" t="s">
        <v>340</v>
      </c>
      <c r="AY1123" t="s">
        <v>341</v>
      </c>
      <c r="AZ1123" t="s">
        <v>342</v>
      </c>
      <c r="BA1123" t="s">
        <v>1</v>
      </c>
      <c r="BB1123" t="s">
        <v>1</v>
      </c>
      <c r="BD1123" t="s">
        <v>1746</v>
      </c>
    </row>
    <row r="1124" spans="1:56" x14ac:dyDescent="0.2">
      <c r="A1124" t="s">
        <v>385</v>
      </c>
      <c r="D1124" s="8" t="s">
        <v>2111</v>
      </c>
      <c r="G1124" t="s">
        <v>1344</v>
      </c>
      <c r="H1124" t="s">
        <v>1541</v>
      </c>
      <c r="I1124" s="8" t="s">
        <v>2111</v>
      </c>
      <c r="J1124">
        <v>1.23</v>
      </c>
      <c r="K1124" t="s">
        <v>986</v>
      </c>
      <c r="L1124" s="8" t="s">
        <v>2122</v>
      </c>
      <c r="M1124" t="s">
        <v>1079</v>
      </c>
      <c r="P1124" s="7" t="s">
        <v>905</v>
      </c>
      <c r="Q1124" s="7" t="s">
        <v>1081</v>
      </c>
      <c r="R1124" s="7"/>
      <c r="S1124" s="7"/>
      <c r="Z1124" t="s">
        <v>1697</v>
      </c>
      <c r="AA1124">
        <v>17</v>
      </c>
      <c r="AB1124" s="7" t="s">
        <v>1039</v>
      </c>
      <c r="AE1124" s="8" t="s">
        <v>2110</v>
      </c>
      <c r="AF1124" t="s">
        <v>876</v>
      </c>
    </row>
    <row r="1125" spans="1:56" x14ac:dyDescent="0.2">
      <c r="A1125" t="s">
        <v>385</v>
      </c>
      <c r="G1125" t="s">
        <v>1087</v>
      </c>
      <c r="I1125" t="s">
        <v>2115</v>
      </c>
      <c r="L1125" s="8" t="s">
        <v>2113</v>
      </c>
      <c r="AE1125" s="8" t="s">
        <v>2111</v>
      </c>
    </row>
    <row r="1126" spans="1:56" x14ac:dyDescent="0.2">
      <c r="A1126" t="s">
        <v>385</v>
      </c>
      <c r="G1126" t="s">
        <v>1338</v>
      </c>
      <c r="I1126" t="s">
        <v>2114</v>
      </c>
      <c r="J1126">
        <v>0.01</v>
      </c>
      <c r="K1126" t="s">
        <v>1100</v>
      </c>
      <c r="L1126" s="8" t="s">
        <v>2116</v>
      </c>
    </row>
    <row r="1127" spans="1:56" x14ac:dyDescent="0.2">
      <c r="A1127" t="s">
        <v>385</v>
      </c>
      <c r="G1127" t="s">
        <v>1312</v>
      </c>
      <c r="I1127" s="8" t="s">
        <v>2117</v>
      </c>
      <c r="L1127" s="8" t="s">
        <v>2118</v>
      </c>
      <c r="V1127">
        <v>635</v>
      </c>
      <c r="W1127">
        <v>750</v>
      </c>
    </row>
    <row r="1128" spans="1:56" x14ac:dyDescent="0.2">
      <c r="A1128" t="s">
        <v>385</v>
      </c>
      <c r="G1128" t="s">
        <v>967</v>
      </c>
      <c r="H1128" t="s">
        <v>1541</v>
      </c>
      <c r="I1128" s="8" t="s">
        <v>2111</v>
      </c>
      <c r="J1128">
        <v>200</v>
      </c>
      <c r="K1128" t="s">
        <v>986</v>
      </c>
      <c r="L1128" s="8" t="s">
        <v>2112</v>
      </c>
    </row>
    <row r="1129" spans="1:56" x14ac:dyDescent="0.2">
      <c r="A1129" t="s">
        <v>386</v>
      </c>
      <c r="B1129" t="str">
        <f>IF(OR($A1123=$A1129,ISBLANK($A1129)),"",IF(ISERR(SEARCH("cell-based",E1129)),IF(AND(ISERR(SEARCH("biochem",E1129)),ISERR(SEARCH("protein",E1129)),ISERR(SEARCH("nucleic",E1129))),"",IF(ISERR(SEARCH("target",#REF!)),"Define a Target component","")),IF(ISERR(SEARCH("cell",#REF!)),"Define a Cell component",""))&amp;IF(ISERR(SEARCH("small-molecule",E1129)),IF(ISBLANK(#REF!), "Need a Detector Role",""),"")&amp;IF(ISERR(SEARCH("fluorescence",#REF!)),"",IF(ISBLANK(S1129), "Need Emission",IF(ISBLANK(R1129), "Need Excitation","")))&amp;IF(ISERR(SEARCH("absorbance",#REF!)),"",IF(ISBLANK(T1129), "Need Absorbance","")))</f>
        <v>Define a Target component</v>
      </c>
      <c r="C1129" t="s">
        <v>930</v>
      </c>
      <c r="D1129" s="8" t="s">
        <v>2110</v>
      </c>
      <c r="E1129" t="s">
        <v>897</v>
      </c>
      <c r="F1129" t="s">
        <v>880</v>
      </c>
      <c r="G1129" t="s">
        <v>1396</v>
      </c>
      <c r="H1129" t="s">
        <v>1538</v>
      </c>
      <c r="I1129" s="8" t="s">
        <v>2110</v>
      </c>
      <c r="L1129" s="8" t="s">
        <v>2121</v>
      </c>
      <c r="M1129" t="s">
        <v>1079</v>
      </c>
      <c r="N1129" s="8" t="s">
        <v>2122</v>
      </c>
      <c r="O1129" t="s">
        <v>886</v>
      </c>
      <c r="P1129" s="7" t="s">
        <v>887</v>
      </c>
      <c r="Q1129" s="7" t="s">
        <v>940</v>
      </c>
      <c r="R1129" s="7" t="s">
        <v>851</v>
      </c>
      <c r="S1129" s="7" t="s">
        <v>975</v>
      </c>
      <c r="T1129" t="s">
        <v>942</v>
      </c>
      <c r="U1129" s="7" t="s">
        <v>1071</v>
      </c>
      <c r="V1129">
        <v>488</v>
      </c>
      <c r="W1129">
        <v>530</v>
      </c>
      <c r="Y1129" t="s">
        <v>1635</v>
      </c>
      <c r="Z1129" t="s">
        <v>1693</v>
      </c>
      <c r="AA1129">
        <v>70</v>
      </c>
      <c r="AB1129" s="7" t="s">
        <v>1039</v>
      </c>
      <c r="AC1129" t="s">
        <v>2123</v>
      </c>
      <c r="AD1129" t="s">
        <v>1767</v>
      </c>
      <c r="AE1129" t="s">
        <v>993</v>
      </c>
      <c r="AF1129" t="s">
        <v>857</v>
      </c>
      <c r="AG1129" t="s">
        <v>858</v>
      </c>
      <c r="AH1129">
        <v>1</v>
      </c>
      <c r="AI1129">
        <v>1</v>
      </c>
      <c r="AJ1129" t="s">
        <v>333</v>
      </c>
      <c r="AK1129" t="s">
        <v>334</v>
      </c>
      <c r="AL1129" t="s">
        <v>75</v>
      </c>
      <c r="AM1129" t="s">
        <v>141</v>
      </c>
      <c r="AN1129" t="s">
        <v>77</v>
      </c>
      <c r="AO1129" t="s">
        <v>335</v>
      </c>
      <c r="AP1129" t="s">
        <v>152</v>
      </c>
      <c r="AQ1129" t="s">
        <v>143</v>
      </c>
      <c r="AR1129" t="s">
        <v>203</v>
      </c>
      <c r="AS1129" t="s">
        <v>336</v>
      </c>
      <c r="AT1129" t="s">
        <v>337</v>
      </c>
      <c r="AU1129" t="s">
        <v>76</v>
      </c>
      <c r="AV1129" t="s">
        <v>338</v>
      </c>
      <c r="AW1129" t="s">
        <v>339</v>
      </c>
      <c r="AX1129" t="s">
        <v>340</v>
      </c>
      <c r="AY1129" t="s">
        <v>341</v>
      </c>
      <c r="AZ1129" t="s">
        <v>342</v>
      </c>
      <c r="BA1129" t="s">
        <v>1</v>
      </c>
      <c r="BB1129" t="s">
        <v>1</v>
      </c>
      <c r="BD1129" t="s">
        <v>1746</v>
      </c>
    </row>
    <row r="1130" spans="1:56" x14ac:dyDescent="0.2">
      <c r="A1130" t="s">
        <v>386</v>
      </c>
      <c r="D1130" s="8" t="s">
        <v>2111</v>
      </c>
      <c r="G1130" t="s">
        <v>1344</v>
      </c>
      <c r="H1130" t="s">
        <v>1541</v>
      </c>
      <c r="I1130" s="8" t="s">
        <v>2111</v>
      </c>
      <c r="J1130">
        <v>1.23</v>
      </c>
      <c r="K1130" t="s">
        <v>986</v>
      </c>
      <c r="L1130" s="8" t="s">
        <v>2122</v>
      </c>
      <c r="M1130" t="s">
        <v>1079</v>
      </c>
      <c r="P1130" s="7" t="s">
        <v>905</v>
      </c>
      <c r="Q1130" s="7" t="s">
        <v>1081</v>
      </c>
      <c r="R1130" s="7"/>
      <c r="S1130" s="7"/>
      <c r="AB1130" s="7"/>
      <c r="AE1130" s="8" t="s">
        <v>2110</v>
      </c>
    </row>
    <row r="1131" spans="1:56" x14ac:dyDescent="0.2">
      <c r="A1131" t="s">
        <v>386</v>
      </c>
      <c r="G1131" t="s">
        <v>1087</v>
      </c>
      <c r="I1131" t="s">
        <v>2115</v>
      </c>
      <c r="L1131" s="8" t="s">
        <v>2113</v>
      </c>
      <c r="AE1131" s="8" t="s">
        <v>2111</v>
      </c>
    </row>
    <row r="1132" spans="1:56" x14ac:dyDescent="0.2">
      <c r="A1132" t="s">
        <v>386</v>
      </c>
      <c r="G1132" t="s">
        <v>1338</v>
      </c>
      <c r="I1132" t="s">
        <v>2114</v>
      </c>
      <c r="J1132">
        <v>0.01</v>
      </c>
      <c r="K1132" t="s">
        <v>1100</v>
      </c>
      <c r="L1132" s="8" t="s">
        <v>2116</v>
      </c>
    </row>
    <row r="1133" spans="1:56" x14ac:dyDescent="0.2">
      <c r="A1133" t="s">
        <v>386</v>
      </c>
      <c r="G1133" t="s">
        <v>1312</v>
      </c>
      <c r="I1133" s="8" t="s">
        <v>2117</v>
      </c>
      <c r="L1133" s="8" t="s">
        <v>2118</v>
      </c>
      <c r="V1133">
        <v>635</v>
      </c>
      <c r="W1133">
        <v>750</v>
      </c>
    </row>
    <row r="1134" spans="1:56" x14ac:dyDescent="0.2">
      <c r="A1134" t="s">
        <v>386</v>
      </c>
      <c r="G1134" t="s">
        <v>967</v>
      </c>
      <c r="H1134" t="s">
        <v>1541</v>
      </c>
      <c r="I1134" s="8" t="s">
        <v>2111</v>
      </c>
      <c r="J1134">
        <v>200</v>
      </c>
      <c r="K1134" t="s">
        <v>986</v>
      </c>
      <c r="L1134" s="8" t="s">
        <v>2112</v>
      </c>
    </row>
    <row r="1135" spans="1:56" x14ac:dyDescent="0.2">
      <c r="A1135" t="s">
        <v>387</v>
      </c>
      <c r="B1135" t="str">
        <f>IF(OR($A1129=$A1135,ISBLANK($A1135)),"",IF(ISERR(SEARCH("cell-based",E1135)),IF(AND(ISERR(SEARCH("biochem",E1135)),ISERR(SEARCH("protein",E1135)),ISERR(SEARCH("nucleic",E1135))),"",IF(ISERR(SEARCH("target",G1135)),"Define a Target component","")),IF(ISERR(SEARCH("cell",G1135)),"Define a Cell component",""))&amp;IF(ISERR(SEARCH("small-molecule",E1135)),IF(ISBLANK(K1135), "Need a Detector Role",""),"")&amp;IF(ISERR(SEARCH("fluorescence",L1135)),"",IF(ISBLANK(S1135), "Need Emission",IF(ISBLANK(R1135), "Need Excitation","")))&amp;IF(ISERR(SEARCH("absorbance",L1135)),"",IF(ISBLANK(T1135), "Need Absorbance","")))</f>
        <v>Need a Detector Role</v>
      </c>
      <c r="C1135" t="s">
        <v>930</v>
      </c>
      <c r="D1135" s="8" t="s">
        <v>2109</v>
      </c>
      <c r="E1135" t="s">
        <v>897</v>
      </c>
      <c r="F1135" t="s">
        <v>880</v>
      </c>
      <c r="G1135" t="s">
        <v>1396</v>
      </c>
      <c r="H1135" t="s">
        <v>1541</v>
      </c>
      <c r="I1135" s="8" t="s">
        <v>2109</v>
      </c>
      <c r="L1135" s="8" t="s">
        <v>2119</v>
      </c>
      <c r="M1135" t="s">
        <v>1079</v>
      </c>
      <c r="N1135" s="8" t="s">
        <v>2122</v>
      </c>
      <c r="O1135" t="s">
        <v>886</v>
      </c>
      <c r="P1135" s="7" t="s">
        <v>887</v>
      </c>
      <c r="Q1135" s="7" t="s">
        <v>940</v>
      </c>
      <c r="R1135" s="7" t="s">
        <v>851</v>
      </c>
      <c r="S1135" s="7" t="s">
        <v>975</v>
      </c>
      <c r="T1135" t="s">
        <v>853</v>
      </c>
      <c r="U1135" s="7" t="s">
        <v>1071</v>
      </c>
      <c r="V1135">
        <v>488</v>
      </c>
      <c r="W1135">
        <v>530</v>
      </c>
      <c r="Y1135" t="s">
        <v>1635</v>
      </c>
      <c r="Z1135" t="s">
        <v>1693</v>
      </c>
      <c r="AA1135">
        <v>130</v>
      </c>
      <c r="AB1135" s="7" t="s">
        <v>1039</v>
      </c>
      <c r="AC1135" t="s">
        <v>2123</v>
      </c>
      <c r="AD1135" t="s">
        <v>1767</v>
      </c>
      <c r="AE1135" t="s">
        <v>993</v>
      </c>
      <c r="AF1135" t="s">
        <v>857</v>
      </c>
      <c r="AG1135" t="s">
        <v>858</v>
      </c>
      <c r="AH1135">
        <v>1</v>
      </c>
      <c r="AI1135">
        <v>1</v>
      </c>
      <c r="AJ1135" t="s">
        <v>333</v>
      </c>
      <c r="AK1135" t="s">
        <v>334</v>
      </c>
      <c r="AL1135" t="s">
        <v>75</v>
      </c>
      <c r="AM1135" t="s">
        <v>141</v>
      </c>
      <c r="AN1135" t="s">
        <v>77</v>
      </c>
      <c r="AO1135" t="s">
        <v>335</v>
      </c>
      <c r="AP1135" t="s">
        <v>152</v>
      </c>
      <c r="AQ1135" t="s">
        <v>143</v>
      </c>
      <c r="AR1135" t="s">
        <v>203</v>
      </c>
      <c r="AS1135" t="s">
        <v>336</v>
      </c>
      <c r="AT1135" t="s">
        <v>337</v>
      </c>
      <c r="AU1135" t="s">
        <v>76</v>
      </c>
      <c r="AV1135" t="s">
        <v>338</v>
      </c>
      <c r="AW1135" t="s">
        <v>339</v>
      </c>
      <c r="AX1135" t="s">
        <v>340</v>
      </c>
      <c r="AY1135" t="s">
        <v>341</v>
      </c>
      <c r="AZ1135" t="s">
        <v>342</v>
      </c>
      <c r="BA1135" t="s">
        <v>1</v>
      </c>
      <c r="BB1135" t="s">
        <v>1</v>
      </c>
      <c r="BD1135" t="s">
        <v>1746</v>
      </c>
    </row>
    <row r="1136" spans="1:56" x14ac:dyDescent="0.2">
      <c r="A1136" t="s">
        <v>387</v>
      </c>
      <c r="D1136" s="8" t="s">
        <v>2111</v>
      </c>
      <c r="G1136" t="s">
        <v>1344</v>
      </c>
      <c r="H1136" t="s">
        <v>1541</v>
      </c>
      <c r="I1136" s="8" t="s">
        <v>2111</v>
      </c>
      <c r="J1136">
        <v>1.23</v>
      </c>
      <c r="K1136" t="s">
        <v>986</v>
      </c>
      <c r="L1136" s="8" t="s">
        <v>2122</v>
      </c>
      <c r="M1136" t="s">
        <v>1079</v>
      </c>
      <c r="P1136" s="7" t="s">
        <v>905</v>
      </c>
      <c r="Q1136" s="7" t="s">
        <v>1081</v>
      </c>
      <c r="R1136" s="7"/>
      <c r="S1136" s="7"/>
      <c r="Z1136" t="s">
        <v>1697</v>
      </c>
      <c r="AA1136">
        <v>72</v>
      </c>
      <c r="AB1136" s="7" t="s">
        <v>1039</v>
      </c>
      <c r="AE1136" s="8" t="s">
        <v>2109</v>
      </c>
      <c r="AF1136" t="s">
        <v>876</v>
      </c>
    </row>
    <row r="1137" spans="1:56" x14ac:dyDescent="0.2">
      <c r="A1137" t="s">
        <v>387</v>
      </c>
      <c r="G1137" t="s">
        <v>1087</v>
      </c>
      <c r="I1137" t="s">
        <v>2115</v>
      </c>
      <c r="L1137" s="8" t="s">
        <v>2113</v>
      </c>
      <c r="AE1137" s="8" t="s">
        <v>2111</v>
      </c>
    </row>
    <row r="1138" spans="1:56" x14ac:dyDescent="0.2">
      <c r="A1138" t="s">
        <v>387</v>
      </c>
      <c r="G1138" t="s">
        <v>1338</v>
      </c>
      <c r="I1138" t="s">
        <v>2114</v>
      </c>
      <c r="J1138">
        <v>0.01</v>
      </c>
      <c r="K1138" t="s">
        <v>1100</v>
      </c>
      <c r="L1138" s="8" t="s">
        <v>2116</v>
      </c>
    </row>
    <row r="1139" spans="1:56" x14ac:dyDescent="0.2">
      <c r="A1139" t="s">
        <v>387</v>
      </c>
      <c r="G1139" t="s">
        <v>1312</v>
      </c>
      <c r="I1139" s="8" t="s">
        <v>2117</v>
      </c>
      <c r="L1139" s="8" t="s">
        <v>2118</v>
      </c>
      <c r="V1139">
        <v>635</v>
      </c>
      <c r="W1139">
        <v>750</v>
      </c>
    </row>
    <row r="1140" spans="1:56" x14ac:dyDescent="0.2">
      <c r="A1140" t="s">
        <v>387</v>
      </c>
      <c r="G1140" t="s">
        <v>967</v>
      </c>
      <c r="H1140" t="s">
        <v>1541</v>
      </c>
      <c r="I1140" s="8" t="s">
        <v>2111</v>
      </c>
      <c r="J1140">
        <v>200</v>
      </c>
      <c r="K1140" t="s">
        <v>986</v>
      </c>
      <c r="L1140" s="8" t="s">
        <v>2112</v>
      </c>
    </row>
    <row r="1141" spans="1:56" x14ac:dyDescent="0.2">
      <c r="A1141" t="s">
        <v>388</v>
      </c>
      <c r="B1141" t="str">
        <f>IF(OR($A1135=$A1141,ISBLANK($A1141)),"",IF(ISERR(SEARCH("cell-based",E1141)),IF(AND(ISERR(SEARCH("biochem",E1141)),ISERR(SEARCH("protein",E1141)),ISERR(SEARCH("nucleic",E1141))),"",IF(ISERR(SEARCH("target",#REF!)),"Define a Target component","")),IF(ISERR(SEARCH("cell",#REF!)),"Define a Cell component",""))&amp;IF(ISERR(SEARCH("small-molecule",E1141)),IF(ISBLANK(#REF!), "Need a Detector Role",""),"")&amp;IF(ISERR(SEARCH("fluorescence",#REF!)),"",IF(ISBLANK(S1141), "Need Emission",IF(ISBLANK(R1141), "Need Excitation","")))&amp;IF(ISERR(SEARCH("absorbance",#REF!)),"",IF(ISBLANK(T1141), "Need Absorbance","")))</f>
        <v>Define a Target component</v>
      </c>
      <c r="C1141" t="s">
        <v>930</v>
      </c>
      <c r="D1141" s="8" t="s">
        <v>2110</v>
      </c>
      <c r="E1141" t="s">
        <v>897</v>
      </c>
      <c r="F1141" t="s">
        <v>880</v>
      </c>
      <c r="G1141" t="s">
        <v>1396</v>
      </c>
      <c r="H1141" t="s">
        <v>1538</v>
      </c>
      <c r="I1141" s="8" t="s">
        <v>2110</v>
      </c>
      <c r="L1141" s="8" t="s">
        <v>2121</v>
      </c>
      <c r="M1141" t="s">
        <v>1079</v>
      </c>
      <c r="N1141" s="8" t="s">
        <v>2122</v>
      </c>
      <c r="O1141" t="s">
        <v>886</v>
      </c>
      <c r="P1141" s="7" t="s">
        <v>887</v>
      </c>
      <c r="Q1141" s="7" t="s">
        <v>940</v>
      </c>
      <c r="R1141" s="7" t="s">
        <v>851</v>
      </c>
      <c r="S1141" s="7" t="s">
        <v>975</v>
      </c>
      <c r="T1141" t="s">
        <v>942</v>
      </c>
      <c r="U1141" s="7" t="s">
        <v>1071</v>
      </c>
      <c r="V1141">
        <v>488</v>
      </c>
      <c r="W1141">
        <v>530</v>
      </c>
      <c r="Y1141" t="s">
        <v>1614</v>
      </c>
      <c r="Z1141" t="s">
        <v>1697</v>
      </c>
      <c r="AA1141">
        <v>30</v>
      </c>
      <c r="AB1141" s="7" t="s">
        <v>1348</v>
      </c>
      <c r="AC1141" t="s">
        <v>2123</v>
      </c>
      <c r="AD1141" t="s">
        <v>1767</v>
      </c>
      <c r="AE1141" t="s">
        <v>993</v>
      </c>
      <c r="AF1141" t="s">
        <v>857</v>
      </c>
      <c r="AG1141" t="s">
        <v>858</v>
      </c>
      <c r="AH1141">
        <v>9</v>
      </c>
      <c r="AI1141">
        <v>1</v>
      </c>
      <c r="AJ1141" t="s">
        <v>333</v>
      </c>
      <c r="AK1141" t="s">
        <v>334</v>
      </c>
      <c r="AL1141" t="s">
        <v>75</v>
      </c>
      <c r="AM1141" t="s">
        <v>141</v>
      </c>
      <c r="AN1141" t="s">
        <v>77</v>
      </c>
      <c r="AO1141" t="s">
        <v>335</v>
      </c>
      <c r="AP1141" t="s">
        <v>152</v>
      </c>
      <c r="AQ1141" t="s">
        <v>143</v>
      </c>
      <c r="AR1141" t="s">
        <v>203</v>
      </c>
      <c r="AS1141" t="s">
        <v>336</v>
      </c>
      <c r="AT1141" t="s">
        <v>337</v>
      </c>
      <c r="AU1141" t="s">
        <v>76</v>
      </c>
      <c r="AV1141" t="s">
        <v>338</v>
      </c>
      <c r="AW1141" t="s">
        <v>339</v>
      </c>
      <c r="AX1141" t="s">
        <v>340</v>
      </c>
      <c r="AY1141" t="s">
        <v>341</v>
      </c>
      <c r="AZ1141" t="s">
        <v>342</v>
      </c>
      <c r="BA1141" t="s">
        <v>1</v>
      </c>
      <c r="BB1141" t="s">
        <v>1</v>
      </c>
      <c r="BD1141" t="s">
        <v>1746</v>
      </c>
    </row>
    <row r="1142" spans="1:56" x14ac:dyDescent="0.2">
      <c r="A1142" t="s">
        <v>388</v>
      </c>
      <c r="D1142" s="8" t="s">
        <v>2111</v>
      </c>
      <c r="G1142" t="s">
        <v>1344</v>
      </c>
      <c r="H1142" t="s">
        <v>1541</v>
      </c>
      <c r="I1142" s="8" t="s">
        <v>2111</v>
      </c>
      <c r="J1142">
        <v>1.23</v>
      </c>
      <c r="K1142" t="s">
        <v>986</v>
      </c>
      <c r="L1142" s="8" t="s">
        <v>2122</v>
      </c>
      <c r="M1142" t="s">
        <v>1079</v>
      </c>
      <c r="P1142" s="7" t="s">
        <v>905</v>
      </c>
      <c r="Q1142" s="7" t="s">
        <v>1081</v>
      </c>
      <c r="R1142" s="7"/>
      <c r="S1142" s="7"/>
      <c r="AB1142" s="7"/>
      <c r="AE1142" s="8" t="s">
        <v>2110</v>
      </c>
    </row>
    <row r="1143" spans="1:56" x14ac:dyDescent="0.2">
      <c r="A1143" t="s">
        <v>388</v>
      </c>
      <c r="G1143" t="s">
        <v>1087</v>
      </c>
      <c r="I1143" t="s">
        <v>2115</v>
      </c>
      <c r="L1143" s="8" t="s">
        <v>2113</v>
      </c>
      <c r="AE1143" s="8" t="s">
        <v>2111</v>
      </c>
    </row>
    <row r="1144" spans="1:56" x14ac:dyDescent="0.2">
      <c r="A1144" t="s">
        <v>388</v>
      </c>
      <c r="G1144" t="s">
        <v>1338</v>
      </c>
      <c r="I1144" t="s">
        <v>2114</v>
      </c>
      <c r="J1144">
        <v>0.01</v>
      </c>
      <c r="K1144" t="s">
        <v>1100</v>
      </c>
      <c r="L1144" s="8" t="s">
        <v>2116</v>
      </c>
    </row>
    <row r="1145" spans="1:56" x14ac:dyDescent="0.2">
      <c r="A1145" t="s">
        <v>388</v>
      </c>
      <c r="G1145" t="s">
        <v>1312</v>
      </c>
      <c r="I1145" s="8" t="s">
        <v>2117</v>
      </c>
      <c r="L1145" s="8" t="s">
        <v>2118</v>
      </c>
      <c r="V1145">
        <v>635</v>
      </c>
      <c r="W1145">
        <v>750</v>
      </c>
    </row>
    <row r="1146" spans="1:56" x14ac:dyDescent="0.2">
      <c r="A1146" t="s">
        <v>388</v>
      </c>
      <c r="G1146" t="s">
        <v>967</v>
      </c>
      <c r="H1146" t="s">
        <v>1541</v>
      </c>
      <c r="I1146" s="8" t="s">
        <v>2111</v>
      </c>
      <c r="J1146">
        <v>200</v>
      </c>
      <c r="K1146" t="s">
        <v>986</v>
      </c>
      <c r="L1146" s="8" t="s">
        <v>2112</v>
      </c>
    </row>
    <row r="1147" spans="1:56" x14ac:dyDescent="0.2">
      <c r="A1147" t="s">
        <v>389</v>
      </c>
      <c r="B1147" t="str">
        <f>IF(OR($A1141=$A1147,ISBLANK($A1147)),"",IF(ISERR(SEARCH("cell-based",E1147)),IF(AND(ISERR(SEARCH("biochem",E1147)),ISERR(SEARCH("protein",E1147)),ISERR(SEARCH("nucleic",E1147))),"",IF(ISERR(SEARCH("target",G1147)),"Define a Target component","")),IF(ISERR(SEARCH("cell",G1147)),"Define a Cell component",""))&amp;IF(ISERR(SEARCH("small-molecule",E1147)),IF(ISBLANK(K1147), "Need a Detector Role",""),"")&amp;IF(ISERR(SEARCH("fluorescence",L1147)),"",IF(ISBLANK(S1147), "Need Emission",IF(ISBLANK(R1147), "Need Excitation","")))&amp;IF(ISERR(SEARCH("absorbance",L1147)),"",IF(ISBLANK(T1147), "Need Absorbance","")))</f>
        <v>Need a Detector Role</v>
      </c>
      <c r="C1147" t="s">
        <v>930</v>
      </c>
      <c r="D1147" s="8" t="s">
        <v>2109</v>
      </c>
      <c r="E1147" t="s">
        <v>897</v>
      </c>
      <c r="F1147" t="s">
        <v>880</v>
      </c>
      <c r="G1147" t="s">
        <v>1396</v>
      </c>
      <c r="H1147" t="s">
        <v>1541</v>
      </c>
      <c r="I1147" s="8" t="s">
        <v>2109</v>
      </c>
      <c r="L1147" s="8" t="s">
        <v>2119</v>
      </c>
      <c r="M1147" t="s">
        <v>1079</v>
      </c>
      <c r="N1147" s="8" t="s">
        <v>2122</v>
      </c>
      <c r="O1147" t="s">
        <v>886</v>
      </c>
      <c r="P1147" s="7" t="s">
        <v>887</v>
      </c>
      <c r="Q1147" s="7" t="s">
        <v>940</v>
      </c>
      <c r="R1147" s="7" t="s">
        <v>851</v>
      </c>
      <c r="S1147" s="7" t="s">
        <v>975</v>
      </c>
      <c r="T1147" t="s">
        <v>853</v>
      </c>
      <c r="U1147" s="7" t="s">
        <v>1071</v>
      </c>
      <c r="V1147">
        <v>488</v>
      </c>
      <c r="W1147">
        <v>530</v>
      </c>
      <c r="Y1147" t="s">
        <v>1614</v>
      </c>
      <c r="Z1147" t="s">
        <v>1697</v>
      </c>
      <c r="AA1147">
        <v>30</v>
      </c>
      <c r="AB1147" s="7" t="s">
        <v>1348</v>
      </c>
      <c r="AC1147" t="s">
        <v>2123</v>
      </c>
      <c r="AD1147" t="s">
        <v>1767</v>
      </c>
      <c r="AE1147" t="s">
        <v>993</v>
      </c>
      <c r="AF1147" t="s">
        <v>857</v>
      </c>
      <c r="AG1147" t="s">
        <v>858</v>
      </c>
      <c r="AH1147">
        <v>9</v>
      </c>
      <c r="AI1147">
        <v>1</v>
      </c>
      <c r="AJ1147" t="s">
        <v>333</v>
      </c>
      <c r="AK1147" t="s">
        <v>334</v>
      </c>
      <c r="AL1147" t="s">
        <v>75</v>
      </c>
      <c r="AM1147" t="s">
        <v>141</v>
      </c>
      <c r="AN1147" t="s">
        <v>77</v>
      </c>
      <c r="AO1147" t="s">
        <v>335</v>
      </c>
      <c r="AP1147" t="s">
        <v>152</v>
      </c>
      <c r="AQ1147" t="s">
        <v>143</v>
      </c>
      <c r="AR1147" t="s">
        <v>203</v>
      </c>
      <c r="AS1147" t="s">
        <v>336</v>
      </c>
      <c r="AT1147" t="s">
        <v>337</v>
      </c>
      <c r="AU1147" t="s">
        <v>76</v>
      </c>
      <c r="AV1147" t="s">
        <v>338</v>
      </c>
      <c r="AW1147" t="s">
        <v>339</v>
      </c>
      <c r="AX1147" t="s">
        <v>340</v>
      </c>
      <c r="AY1147" t="s">
        <v>341</v>
      </c>
      <c r="AZ1147" t="s">
        <v>342</v>
      </c>
      <c r="BA1147" t="s">
        <v>1</v>
      </c>
      <c r="BB1147" t="s">
        <v>1</v>
      </c>
      <c r="BD1147" t="s">
        <v>1746</v>
      </c>
    </row>
    <row r="1148" spans="1:56" x14ac:dyDescent="0.2">
      <c r="A1148" t="s">
        <v>389</v>
      </c>
      <c r="D1148" s="8" t="s">
        <v>2111</v>
      </c>
      <c r="G1148" t="s">
        <v>1344</v>
      </c>
      <c r="H1148" t="s">
        <v>1541</v>
      </c>
      <c r="I1148" s="8" t="s">
        <v>2111</v>
      </c>
      <c r="J1148">
        <v>1.23</v>
      </c>
      <c r="K1148" t="s">
        <v>986</v>
      </c>
      <c r="L1148" s="8" t="s">
        <v>2122</v>
      </c>
      <c r="M1148" t="s">
        <v>1079</v>
      </c>
      <c r="P1148" s="7" t="s">
        <v>905</v>
      </c>
      <c r="Q1148" s="7" t="s">
        <v>1081</v>
      </c>
      <c r="R1148" s="7"/>
      <c r="S1148" s="7"/>
      <c r="AB1148" s="7"/>
      <c r="AE1148" s="8" t="s">
        <v>2109</v>
      </c>
      <c r="AF1148" t="s">
        <v>876</v>
      </c>
    </row>
    <row r="1149" spans="1:56" x14ac:dyDescent="0.2">
      <c r="A1149" t="s">
        <v>389</v>
      </c>
      <c r="G1149" t="s">
        <v>1087</v>
      </c>
      <c r="I1149" t="s">
        <v>2115</v>
      </c>
      <c r="L1149" s="8" t="s">
        <v>2113</v>
      </c>
      <c r="AE1149" s="8" t="s">
        <v>2111</v>
      </c>
    </row>
    <row r="1150" spans="1:56" x14ac:dyDescent="0.2">
      <c r="A1150" t="s">
        <v>389</v>
      </c>
      <c r="G1150" t="s">
        <v>1338</v>
      </c>
      <c r="I1150" t="s">
        <v>2114</v>
      </c>
      <c r="J1150">
        <v>0.01</v>
      </c>
      <c r="K1150" t="s">
        <v>1100</v>
      </c>
      <c r="L1150" s="8" t="s">
        <v>2116</v>
      </c>
    </row>
    <row r="1151" spans="1:56" x14ac:dyDescent="0.2">
      <c r="A1151" t="s">
        <v>389</v>
      </c>
      <c r="G1151" t="s">
        <v>1312</v>
      </c>
      <c r="I1151" s="8" t="s">
        <v>2117</v>
      </c>
      <c r="L1151" s="8" t="s">
        <v>2118</v>
      </c>
      <c r="V1151">
        <v>635</v>
      </c>
      <c r="W1151">
        <v>750</v>
      </c>
    </row>
    <row r="1152" spans="1:56" x14ac:dyDescent="0.2">
      <c r="A1152" t="s">
        <v>389</v>
      </c>
      <c r="G1152" t="s">
        <v>967</v>
      </c>
      <c r="H1152" t="s">
        <v>1541</v>
      </c>
      <c r="I1152" s="8" t="s">
        <v>2111</v>
      </c>
      <c r="J1152">
        <v>200</v>
      </c>
      <c r="K1152" t="s">
        <v>986</v>
      </c>
      <c r="L1152" s="8" t="s">
        <v>2112</v>
      </c>
    </row>
    <row r="1153" spans="1:56" x14ac:dyDescent="0.2">
      <c r="A1153" t="s">
        <v>390</v>
      </c>
      <c r="B1153" t="str">
        <f>IF(OR($A1147=$A1153,ISBLANK($A1153)),"",IF(ISERR(SEARCH("cell-based",E1153)),IF(AND(ISERR(SEARCH("biochem",E1153)),ISERR(SEARCH("protein",E1153)),ISERR(SEARCH("nucleic",E1153))),"",IF(ISERR(SEARCH("target",#REF!)),"Define a Target component","")),IF(ISERR(SEARCH("cell",#REF!)),"Define a Cell component",""))&amp;IF(ISERR(SEARCH("small-molecule",E1153)),IF(ISBLANK(#REF!), "Need a Detector Role",""),"")&amp;IF(ISERR(SEARCH("fluorescence",#REF!)),"",IF(ISBLANK(S1153), "Need Emission",IF(ISBLANK(R1153), "Need Excitation","")))&amp;IF(ISERR(SEARCH("absorbance",#REF!)),"",IF(ISBLANK(T1153), "Need Absorbance","")))</f>
        <v>Define a Target component</v>
      </c>
      <c r="C1153" t="s">
        <v>930</v>
      </c>
      <c r="D1153" s="8" t="s">
        <v>2110</v>
      </c>
      <c r="E1153" t="s">
        <v>897</v>
      </c>
      <c r="F1153" t="s">
        <v>880</v>
      </c>
      <c r="G1153" t="s">
        <v>1396</v>
      </c>
      <c r="H1153" t="s">
        <v>1541</v>
      </c>
      <c r="I1153" s="8" t="s">
        <v>2110</v>
      </c>
      <c r="L1153" s="8" t="s">
        <v>2120</v>
      </c>
      <c r="M1153" t="s">
        <v>1079</v>
      </c>
      <c r="N1153" s="8" t="s">
        <v>2122</v>
      </c>
      <c r="O1153" t="s">
        <v>886</v>
      </c>
      <c r="P1153" s="7" t="s">
        <v>887</v>
      </c>
      <c r="Q1153" s="7" t="s">
        <v>940</v>
      </c>
      <c r="R1153" s="7" t="s">
        <v>851</v>
      </c>
      <c r="S1153" s="7" t="s">
        <v>975</v>
      </c>
      <c r="T1153" t="s">
        <v>853</v>
      </c>
      <c r="U1153" s="7" t="s">
        <v>1071</v>
      </c>
      <c r="V1153">
        <v>488</v>
      </c>
      <c r="W1153">
        <v>530</v>
      </c>
      <c r="Y1153" t="s">
        <v>1614</v>
      </c>
      <c r="Z1153" t="s">
        <v>1697</v>
      </c>
      <c r="AA1153">
        <v>30</v>
      </c>
      <c r="AB1153" s="7" t="s">
        <v>1348</v>
      </c>
      <c r="AC1153" t="s">
        <v>2123</v>
      </c>
      <c r="AD1153" t="s">
        <v>1767</v>
      </c>
      <c r="AE1153" t="s">
        <v>993</v>
      </c>
      <c r="AF1153" t="s">
        <v>857</v>
      </c>
      <c r="AG1153" t="s">
        <v>858</v>
      </c>
      <c r="AH1153">
        <v>9</v>
      </c>
      <c r="AI1153">
        <v>1</v>
      </c>
      <c r="AJ1153" t="s">
        <v>333</v>
      </c>
      <c r="AK1153" t="s">
        <v>334</v>
      </c>
      <c r="AL1153" t="s">
        <v>75</v>
      </c>
      <c r="AM1153" t="s">
        <v>141</v>
      </c>
      <c r="AN1153" t="s">
        <v>77</v>
      </c>
      <c r="AO1153" t="s">
        <v>335</v>
      </c>
      <c r="AP1153" t="s">
        <v>152</v>
      </c>
      <c r="AQ1153" t="s">
        <v>143</v>
      </c>
      <c r="AR1153" t="s">
        <v>203</v>
      </c>
      <c r="AS1153" t="s">
        <v>336</v>
      </c>
      <c r="AT1153" t="s">
        <v>337</v>
      </c>
      <c r="AU1153" t="s">
        <v>76</v>
      </c>
      <c r="AV1153" t="s">
        <v>338</v>
      </c>
      <c r="AW1153" t="s">
        <v>339</v>
      </c>
      <c r="AX1153" t="s">
        <v>340</v>
      </c>
      <c r="AY1153" t="s">
        <v>341</v>
      </c>
      <c r="AZ1153" t="s">
        <v>342</v>
      </c>
      <c r="BA1153" t="s">
        <v>1</v>
      </c>
      <c r="BB1153" t="s">
        <v>1</v>
      </c>
      <c r="BD1153" t="s">
        <v>1746</v>
      </c>
    </row>
    <row r="1154" spans="1:56" x14ac:dyDescent="0.2">
      <c r="A1154" t="s">
        <v>390</v>
      </c>
      <c r="D1154" s="8" t="s">
        <v>2111</v>
      </c>
      <c r="G1154" t="s">
        <v>1344</v>
      </c>
      <c r="H1154" t="s">
        <v>1541</v>
      </c>
      <c r="I1154" s="8" t="s">
        <v>2111</v>
      </c>
      <c r="J1154">
        <v>1.23</v>
      </c>
      <c r="K1154" t="s">
        <v>986</v>
      </c>
      <c r="L1154" s="8" t="s">
        <v>2122</v>
      </c>
      <c r="M1154" t="s">
        <v>1079</v>
      </c>
      <c r="P1154" s="7" t="s">
        <v>905</v>
      </c>
      <c r="Q1154" s="7" t="s">
        <v>1081</v>
      </c>
      <c r="R1154" s="7"/>
      <c r="S1154" s="7"/>
      <c r="AB1154" s="7"/>
      <c r="AE1154" s="8" t="s">
        <v>2110</v>
      </c>
      <c r="AF1154" t="s">
        <v>876</v>
      </c>
    </row>
    <row r="1155" spans="1:56" x14ac:dyDescent="0.2">
      <c r="A1155" t="s">
        <v>390</v>
      </c>
      <c r="G1155" t="s">
        <v>1087</v>
      </c>
      <c r="I1155" t="s">
        <v>2115</v>
      </c>
      <c r="L1155" s="8" t="s">
        <v>2113</v>
      </c>
      <c r="AE1155" s="8" t="s">
        <v>2111</v>
      </c>
    </row>
    <row r="1156" spans="1:56" x14ac:dyDescent="0.2">
      <c r="A1156" t="s">
        <v>390</v>
      </c>
      <c r="G1156" t="s">
        <v>1338</v>
      </c>
      <c r="I1156" t="s">
        <v>2114</v>
      </c>
      <c r="J1156">
        <v>0.01</v>
      </c>
      <c r="K1156" t="s">
        <v>1100</v>
      </c>
      <c r="L1156" s="8" t="s">
        <v>2116</v>
      </c>
    </row>
    <row r="1157" spans="1:56" x14ac:dyDescent="0.2">
      <c r="A1157" t="s">
        <v>390</v>
      </c>
      <c r="G1157" t="s">
        <v>1312</v>
      </c>
      <c r="I1157" s="8" t="s">
        <v>2117</v>
      </c>
      <c r="L1157" s="8" t="s">
        <v>2118</v>
      </c>
      <c r="V1157">
        <v>635</v>
      </c>
      <c r="W1157">
        <v>750</v>
      </c>
    </row>
    <row r="1158" spans="1:56" x14ac:dyDescent="0.2">
      <c r="A1158" t="s">
        <v>390</v>
      </c>
      <c r="G1158" t="s">
        <v>967</v>
      </c>
      <c r="H1158" t="s">
        <v>1541</v>
      </c>
      <c r="I1158" s="8" t="s">
        <v>2111</v>
      </c>
      <c r="J1158">
        <v>200</v>
      </c>
      <c r="K1158" t="s">
        <v>986</v>
      </c>
      <c r="L1158" s="8" t="s">
        <v>2112</v>
      </c>
    </row>
    <row r="1159" spans="1:56" x14ac:dyDescent="0.2">
      <c r="A1159" t="s">
        <v>444</v>
      </c>
      <c r="B1159" t="str">
        <f>IF(OR($A1153=$A1159,ISBLANK($A1159)),"",IF(ISERR(SEARCH("cell-based",E1159)),IF(AND(ISERR(SEARCH("biochem",E1159)),ISERR(SEARCH("protein",E1159)),ISERR(SEARCH("nucleic",E1159))),"",IF(ISERR(SEARCH("target",G1159)),"Define a Target component","")),IF(ISERR(SEARCH("cell",G1159)),"Define a Cell component",""))&amp;IF(ISERR(SEARCH("small-molecule",E1159)),IF(ISBLANK(K1159), "Need a Detector Role",""),"")&amp;IF(ISERR(SEARCH("fluorescence",L1159)),"",IF(ISBLANK(S1159), "Need Emission",IF(ISBLANK(R1159), "Need Excitation","")))&amp;IF(ISERR(SEARCH("absorbance",L1159)),"",IF(ISBLANK(T1159), "Need Absorbance","")))</f>
        <v>Need a Detector Role</v>
      </c>
      <c r="C1159" t="s">
        <v>930</v>
      </c>
      <c r="D1159" s="8" t="s">
        <v>2109</v>
      </c>
      <c r="E1159" t="s">
        <v>897</v>
      </c>
      <c r="F1159" t="s">
        <v>880</v>
      </c>
      <c r="G1159" t="s">
        <v>1396</v>
      </c>
      <c r="H1159" t="s">
        <v>1541</v>
      </c>
      <c r="I1159" s="8" t="s">
        <v>2109</v>
      </c>
      <c r="L1159" s="8" t="s">
        <v>2119</v>
      </c>
      <c r="M1159" t="s">
        <v>1079</v>
      </c>
      <c r="N1159" s="8" t="s">
        <v>2122</v>
      </c>
      <c r="O1159" t="s">
        <v>886</v>
      </c>
      <c r="P1159" s="7" t="s">
        <v>887</v>
      </c>
      <c r="Q1159" s="7" t="s">
        <v>940</v>
      </c>
      <c r="R1159" s="7" t="s">
        <v>851</v>
      </c>
      <c r="S1159" s="7" t="s">
        <v>975</v>
      </c>
      <c r="T1159" t="s">
        <v>853</v>
      </c>
      <c r="U1159" s="7" t="s">
        <v>1071</v>
      </c>
      <c r="V1159">
        <v>488</v>
      </c>
      <c r="W1159">
        <v>530</v>
      </c>
      <c r="Y1159" t="s">
        <v>1614</v>
      </c>
      <c r="Z1159" t="s">
        <v>1697</v>
      </c>
      <c r="AA1159">
        <v>30</v>
      </c>
      <c r="AB1159" s="7" t="s">
        <v>1348</v>
      </c>
      <c r="AC1159" t="s">
        <v>2123</v>
      </c>
      <c r="AD1159" t="s">
        <v>1767</v>
      </c>
      <c r="AE1159" t="s">
        <v>993</v>
      </c>
      <c r="AF1159" t="s">
        <v>857</v>
      </c>
      <c r="AG1159" t="s">
        <v>877</v>
      </c>
      <c r="AH1159">
        <v>9</v>
      </c>
      <c r="AI1159">
        <v>1</v>
      </c>
      <c r="AJ1159" t="s">
        <v>333</v>
      </c>
      <c r="AK1159" t="s">
        <v>334</v>
      </c>
      <c r="AL1159" t="s">
        <v>75</v>
      </c>
      <c r="AM1159" t="s">
        <v>141</v>
      </c>
      <c r="AN1159" t="s">
        <v>77</v>
      </c>
      <c r="AO1159" t="s">
        <v>335</v>
      </c>
      <c r="AP1159" t="s">
        <v>152</v>
      </c>
      <c r="AQ1159" t="s">
        <v>143</v>
      </c>
      <c r="AR1159" t="s">
        <v>203</v>
      </c>
      <c r="AS1159" t="s">
        <v>336</v>
      </c>
      <c r="AT1159" t="s">
        <v>337</v>
      </c>
      <c r="AU1159" t="s">
        <v>76</v>
      </c>
      <c r="AV1159" t="s">
        <v>338</v>
      </c>
      <c r="AW1159" t="s">
        <v>339</v>
      </c>
      <c r="AX1159" t="s">
        <v>340</v>
      </c>
      <c r="AY1159" t="s">
        <v>341</v>
      </c>
      <c r="AZ1159" t="s">
        <v>342</v>
      </c>
      <c r="BA1159" t="s">
        <v>1</v>
      </c>
      <c r="BB1159" t="s">
        <v>1</v>
      </c>
      <c r="BD1159" t="s">
        <v>1746</v>
      </c>
    </row>
    <row r="1160" spans="1:56" x14ac:dyDescent="0.2">
      <c r="A1160" t="s">
        <v>444</v>
      </c>
      <c r="D1160" s="8" t="s">
        <v>2111</v>
      </c>
      <c r="G1160" t="s">
        <v>1344</v>
      </c>
      <c r="H1160" t="s">
        <v>1541</v>
      </c>
      <c r="I1160" s="8" t="s">
        <v>2111</v>
      </c>
      <c r="J1160">
        <v>1.23</v>
      </c>
      <c r="K1160" t="s">
        <v>986</v>
      </c>
      <c r="L1160" s="8" t="s">
        <v>2122</v>
      </c>
      <c r="M1160" t="s">
        <v>1079</v>
      </c>
      <c r="P1160" s="7" t="s">
        <v>905</v>
      </c>
      <c r="Q1160" s="7" t="s">
        <v>1081</v>
      </c>
      <c r="R1160" s="7"/>
      <c r="S1160" s="7"/>
      <c r="AB1160" s="7"/>
      <c r="AE1160" s="8" t="s">
        <v>2109</v>
      </c>
      <c r="AF1160" t="s">
        <v>876</v>
      </c>
    </row>
    <row r="1161" spans="1:56" x14ac:dyDescent="0.2">
      <c r="A1161" t="s">
        <v>444</v>
      </c>
      <c r="G1161" t="s">
        <v>1087</v>
      </c>
      <c r="I1161" t="s">
        <v>2115</v>
      </c>
      <c r="L1161" s="8" t="s">
        <v>2113</v>
      </c>
      <c r="AE1161" s="8" t="s">
        <v>2111</v>
      </c>
    </row>
    <row r="1162" spans="1:56" x14ac:dyDescent="0.2">
      <c r="A1162" t="s">
        <v>444</v>
      </c>
      <c r="G1162" t="s">
        <v>1338</v>
      </c>
      <c r="I1162" t="s">
        <v>2114</v>
      </c>
      <c r="J1162">
        <v>0.01</v>
      </c>
      <c r="K1162" t="s">
        <v>1100</v>
      </c>
      <c r="L1162" s="8" t="s">
        <v>2116</v>
      </c>
    </row>
    <row r="1163" spans="1:56" x14ac:dyDescent="0.2">
      <c r="A1163" t="s">
        <v>444</v>
      </c>
      <c r="G1163" t="s">
        <v>1312</v>
      </c>
      <c r="I1163" s="8" t="s">
        <v>2117</v>
      </c>
      <c r="L1163" s="8" t="s">
        <v>2118</v>
      </c>
      <c r="V1163">
        <v>635</v>
      </c>
      <c r="W1163">
        <v>750</v>
      </c>
    </row>
    <row r="1164" spans="1:56" x14ac:dyDescent="0.2">
      <c r="A1164" t="s">
        <v>444</v>
      </c>
      <c r="G1164" t="s">
        <v>967</v>
      </c>
      <c r="H1164" t="s">
        <v>1541</v>
      </c>
      <c r="I1164" s="8" t="s">
        <v>2111</v>
      </c>
      <c r="J1164">
        <v>200</v>
      </c>
      <c r="K1164" t="s">
        <v>986</v>
      </c>
      <c r="L1164" s="8" t="s">
        <v>2112</v>
      </c>
    </row>
    <row r="1165" spans="1:56" x14ac:dyDescent="0.2">
      <c r="A1165" t="s">
        <v>445</v>
      </c>
      <c r="B1165" t="str">
        <f>IF(OR($A1159=$A1165,ISBLANK($A1165)),"",IF(ISERR(SEARCH("cell-based",E1165)),IF(AND(ISERR(SEARCH("biochem",E1165)),ISERR(SEARCH("protein",E1165)),ISERR(SEARCH("nucleic",E1165))),"",IF(ISERR(SEARCH("target",#REF!)),"Define a Target component","")),IF(ISERR(SEARCH("cell",#REF!)),"Define a Cell component",""))&amp;IF(ISERR(SEARCH("small-molecule",E1165)),IF(ISBLANK(#REF!), "Need a Detector Role",""),"")&amp;IF(ISERR(SEARCH("fluorescence",#REF!)),"",IF(ISBLANK(S1165), "Need Emission",IF(ISBLANK(R1165), "Need Excitation","")))&amp;IF(ISERR(SEARCH("absorbance",#REF!)),"",IF(ISBLANK(T1165), "Need Absorbance","")))</f>
        <v>Define a Target component</v>
      </c>
      <c r="C1165" t="s">
        <v>930</v>
      </c>
      <c r="D1165" s="8" t="s">
        <v>2110</v>
      </c>
      <c r="E1165" t="s">
        <v>897</v>
      </c>
      <c r="F1165" t="s">
        <v>880</v>
      </c>
      <c r="G1165" t="s">
        <v>1396</v>
      </c>
      <c r="H1165" t="s">
        <v>1541</v>
      </c>
      <c r="I1165" s="8" t="s">
        <v>2110</v>
      </c>
      <c r="L1165" s="8" t="s">
        <v>2120</v>
      </c>
      <c r="M1165" t="s">
        <v>1079</v>
      </c>
      <c r="N1165" s="8" t="s">
        <v>2122</v>
      </c>
      <c r="O1165" t="s">
        <v>886</v>
      </c>
      <c r="P1165" s="7" t="s">
        <v>887</v>
      </c>
      <c r="Q1165" s="7" t="s">
        <v>940</v>
      </c>
      <c r="R1165" s="7" t="s">
        <v>851</v>
      </c>
      <c r="S1165" s="7" t="s">
        <v>975</v>
      </c>
      <c r="T1165" t="s">
        <v>853</v>
      </c>
      <c r="U1165" s="7" t="s">
        <v>1071</v>
      </c>
      <c r="V1165">
        <v>488</v>
      </c>
      <c r="W1165">
        <v>530</v>
      </c>
      <c r="Y1165" t="s">
        <v>1614</v>
      </c>
      <c r="Z1165" t="s">
        <v>1697</v>
      </c>
      <c r="AA1165">
        <v>30</v>
      </c>
      <c r="AB1165" s="7" t="s">
        <v>1348</v>
      </c>
      <c r="AC1165" t="s">
        <v>2123</v>
      </c>
      <c r="AD1165" t="s">
        <v>1767</v>
      </c>
      <c r="AE1165" t="s">
        <v>993</v>
      </c>
      <c r="AF1165" t="s">
        <v>857</v>
      </c>
      <c r="AG1165" t="s">
        <v>877</v>
      </c>
      <c r="AH1165">
        <v>9</v>
      </c>
      <c r="AI1165">
        <v>1</v>
      </c>
      <c r="AJ1165" t="s">
        <v>333</v>
      </c>
      <c r="AK1165" t="s">
        <v>334</v>
      </c>
      <c r="AL1165" t="s">
        <v>75</v>
      </c>
      <c r="AM1165" t="s">
        <v>141</v>
      </c>
      <c r="AN1165" t="s">
        <v>77</v>
      </c>
      <c r="AO1165" t="s">
        <v>335</v>
      </c>
      <c r="AP1165" t="s">
        <v>152</v>
      </c>
      <c r="AQ1165" t="s">
        <v>143</v>
      </c>
      <c r="AR1165" t="s">
        <v>203</v>
      </c>
      <c r="AS1165" t="s">
        <v>336</v>
      </c>
      <c r="AT1165" t="s">
        <v>337</v>
      </c>
      <c r="AU1165" t="s">
        <v>76</v>
      </c>
      <c r="AV1165" t="s">
        <v>338</v>
      </c>
      <c r="AW1165" t="s">
        <v>339</v>
      </c>
      <c r="AX1165" t="s">
        <v>340</v>
      </c>
      <c r="AY1165" t="s">
        <v>341</v>
      </c>
      <c r="AZ1165" t="s">
        <v>342</v>
      </c>
      <c r="BA1165" t="s">
        <v>1</v>
      </c>
      <c r="BB1165" t="s">
        <v>1</v>
      </c>
      <c r="BD1165" t="s">
        <v>1746</v>
      </c>
    </row>
    <row r="1166" spans="1:56" x14ac:dyDescent="0.2">
      <c r="A1166" t="s">
        <v>445</v>
      </c>
      <c r="D1166" s="8" t="s">
        <v>2111</v>
      </c>
      <c r="G1166" t="s">
        <v>1344</v>
      </c>
      <c r="H1166" t="s">
        <v>1541</v>
      </c>
      <c r="I1166" s="8" t="s">
        <v>2111</v>
      </c>
      <c r="J1166">
        <v>1.23</v>
      </c>
      <c r="K1166" t="s">
        <v>986</v>
      </c>
      <c r="L1166" s="8" t="s">
        <v>2122</v>
      </c>
      <c r="M1166" t="s">
        <v>1079</v>
      </c>
      <c r="P1166" s="7" t="s">
        <v>905</v>
      </c>
      <c r="Q1166" s="7" t="s">
        <v>1081</v>
      </c>
      <c r="R1166" s="7"/>
      <c r="S1166" s="7"/>
      <c r="AB1166" s="7"/>
      <c r="AE1166" s="8" t="s">
        <v>2110</v>
      </c>
      <c r="AF1166" t="s">
        <v>876</v>
      </c>
    </row>
    <row r="1167" spans="1:56" x14ac:dyDescent="0.2">
      <c r="A1167" t="s">
        <v>445</v>
      </c>
      <c r="G1167" t="s">
        <v>1087</v>
      </c>
      <c r="I1167" t="s">
        <v>2115</v>
      </c>
      <c r="L1167" s="8" t="s">
        <v>2113</v>
      </c>
      <c r="AE1167" s="8" t="s">
        <v>2111</v>
      </c>
    </row>
    <row r="1168" spans="1:56" x14ac:dyDescent="0.2">
      <c r="A1168" t="s">
        <v>445</v>
      </c>
      <c r="G1168" t="s">
        <v>1338</v>
      </c>
      <c r="I1168" t="s">
        <v>2114</v>
      </c>
      <c r="J1168">
        <v>0.01</v>
      </c>
      <c r="K1168" t="s">
        <v>1100</v>
      </c>
      <c r="L1168" s="8" t="s">
        <v>2116</v>
      </c>
    </row>
    <row r="1169" spans="1:56" x14ac:dyDescent="0.2">
      <c r="A1169" t="s">
        <v>445</v>
      </c>
      <c r="G1169" t="s">
        <v>1312</v>
      </c>
      <c r="I1169" s="8" t="s">
        <v>2117</v>
      </c>
      <c r="L1169" s="8" t="s">
        <v>2118</v>
      </c>
      <c r="V1169">
        <v>635</v>
      </c>
      <c r="W1169">
        <v>750</v>
      </c>
    </row>
    <row r="1170" spans="1:56" x14ac:dyDescent="0.2">
      <c r="A1170" t="s">
        <v>445</v>
      </c>
      <c r="G1170" t="s">
        <v>967</v>
      </c>
      <c r="H1170" t="s">
        <v>1541</v>
      </c>
      <c r="I1170" s="8" t="s">
        <v>2111</v>
      </c>
      <c r="J1170">
        <v>200</v>
      </c>
      <c r="K1170" t="s">
        <v>986</v>
      </c>
      <c r="L1170" s="8" t="s">
        <v>2112</v>
      </c>
    </row>
    <row r="1171" spans="1:56" s="7" customFormat="1" x14ac:dyDescent="0.2">
      <c r="A1171" s="7" t="s">
        <v>446</v>
      </c>
      <c r="B1171" s="7" t="str">
        <f>IF(OR($A1165=$A1171,ISBLANK($A1171)),"",IF(ISERR(SEARCH("cell-based",E1171)),IF(AND(ISERR(SEARCH("biochem",E1171)),ISERR(SEARCH("protein",E1171)),ISERR(SEARCH("nucleic",E1171))),"",IF(ISERR(SEARCH("target",#REF!)),"Define a Target component","")),IF(ISERR(SEARCH("cell",#REF!)),"Define a Cell component",""))&amp;IF(ISERR(SEARCH("small-molecule",E1171)),IF(ISBLANK(#REF!), "Need a Detector Role",""),"")&amp;IF(ISERR(SEARCH("fluorescence",#REF!)),"",IF(ISBLANK(S1171), "Need Emission",IF(ISBLANK(R1171), "Need Excitation","")))&amp;IF(ISERR(SEARCH("absorbance",#REF!)),"",IF(ISBLANK(T1171), "Need Absorbance","")))</f>
        <v>Define a Target component</v>
      </c>
      <c r="C1171" t="s">
        <v>930</v>
      </c>
      <c r="D1171" s="8" t="s">
        <v>2110</v>
      </c>
      <c r="E1171" t="s">
        <v>897</v>
      </c>
      <c r="F1171" t="s">
        <v>880</v>
      </c>
      <c r="G1171" t="s">
        <v>1396</v>
      </c>
      <c r="H1171" t="s">
        <v>1538</v>
      </c>
      <c r="I1171" s="8" t="s">
        <v>2110</v>
      </c>
      <c r="J1171"/>
      <c r="K1171"/>
      <c r="L1171" s="8" t="s">
        <v>2121</v>
      </c>
      <c r="M1171" t="s">
        <v>1079</v>
      </c>
      <c r="N1171" s="8" t="s">
        <v>2122</v>
      </c>
      <c r="O1171" t="s">
        <v>886</v>
      </c>
      <c r="P1171" s="7" t="s">
        <v>887</v>
      </c>
      <c r="Q1171" s="7" t="s">
        <v>940</v>
      </c>
      <c r="R1171" s="7" t="s">
        <v>851</v>
      </c>
      <c r="S1171" s="7" t="s">
        <v>975</v>
      </c>
      <c r="T1171" t="s">
        <v>942</v>
      </c>
      <c r="U1171" s="7" t="s">
        <v>1071</v>
      </c>
      <c r="V1171">
        <v>488</v>
      </c>
      <c r="W1171">
        <v>530</v>
      </c>
      <c r="X1171"/>
      <c r="Y1171" t="s">
        <v>1614</v>
      </c>
      <c r="Z1171" t="s">
        <v>1697</v>
      </c>
      <c r="AA1171">
        <v>30</v>
      </c>
      <c r="AB1171" s="7" t="s">
        <v>1348</v>
      </c>
      <c r="AC1171" t="s">
        <v>2123</v>
      </c>
      <c r="AD1171" t="s">
        <v>1767</v>
      </c>
      <c r="AE1171" t="s">
        <v>993</v>
      </c>
      <c r="AF1171" t="s">
        <v>857</v>
      </c>
      <c r="AG1171" t="s">
        <v>877</v>
      </c>
      <c r="AH1171" s="7">
        <v>9</v>
      </c>
      <c r="AI1171" s="7">
        <v>1</v>
      </c>
      <c r="AJ1171" s="7" t="s">
        <v>333</v>
      </c>
      <c r="AK1171" s="7" t="s">
        <v>334</v>
      </c>
      <c r="AL1171" s="7" t="s">
        <v>75</v>
      </c>
      <c r="AM1171" s="7" t="s">
        <v>141</v>
      </c>
      <c r="AN1171" s="7" t="s">
        <v>77</v>
      </c>
      <c r="AO1171" s="7" t="s">
        <v>335</v>
      </c>
      <c r="AP1171" s="7" t="s">
        <v>152</v>
      </c>
      <c r="AQ1171" s="7" t="s">
        <v>143</v>
      </c>
      <c r="AR1171" s="7" t="s">
        <v>203</v>
      </c>
      <c r="AS1171" s="7" t="s">
        <v>336</v>
      </c>
      <c r="AT1171" s="7" t="s">
        <v>337</v>
      </c>
      <c r="AU1171" s="7" t="s">
        <v>76</v>
      </c>
      <c r="AV1171" s="7" t="s">
        <v>338</v>
      </c>
      <c r="AW1171" s="7" t="s">
        <v>339</v>
      </c>
      <c r="AX1171" s="7" t="s">
        <v>340</v>
      </c>
      <c r="AY1171" s="7" t="s">
        <v>341</v>
      </c>
      <c r="AZ1171" s="7" t="s">
        <v>342</v>
      </c>
      <c r="BA1171" s="7" t="s">
        <v>1</v>
      </c>
      <c r="BB1171" s="7" t="s">
        <v>1</v>
      </c>
      <c r="BD1171" s="7" t="s">
        <v>1746</v>
      </c>
    </row>
    <row r="1172" spans="1:56" s="7" customFormat="1" x14ac:dyDescent="0.2">
      <c r="A1172" s="7" t="s">
        <v>446</v>
      </c>
      <c r="C1172"/>
      <c r="D1172" s="8" t="s">
        <v>2111</v>
      </c>
      <c r="E1172"/>
      <c r="F1172"/>
      <c r="G1172" t="s">
        <v>1344</v>
      </c>
      <c r="H1172" t="s">
        <v>1541</v>
      </c>
      <c r="I1172" s="8" t="s">
        <v>2111</v>
      </c>
      <c r="J1172">
        <v>1.23</v>
      </c>
      <c r="K1172" t="s">
        <v>986</v>
      </c>
      <c r="L1172" s="8" t="s">
        <v>2122</v>
      </c>
      <c r="M1172" t="s">
        <v>1079</v>
      </c>
      <c r="N1172"/>
      <c r="O1172"/>
      <c r="P1172" s="7" t="s">
        <v>905</v>
      </c>
      <c r="Q1172" s="7" t="s">
        <v>1081</v>
      </c>
      <c r="T1172"/>
      <c r="U1172"/>
      <c r="V1172"/>
      <c r="W1172"/>
      <c r="X1172"/>
      <c r="Y1172"/>
      <c r="Z1172"/>
      <c r="AA1172"/>
      <c r="AC1172"/>
      <c r="AD1172"/>
      <c r="AE1172" s="8" t="s">
        <v>2110</v>
      </c>
      <c r="AF1172"/>
      <c r="AG1172"/>
    </row>
    <row r="1173" spans="1:56" s="7" customFormat="1" x14ac:dyDescent="0.2">
      <c r="A1173" s="7" t="s">
        <v>446</v>
      </c>
      <c r="C1173"/>
      <c r="E1173"/>
      <c r="F1173"/>
      <c r="G1173" t="s">
        <v>1087</v>
      </c>
      <c r="H1173"/>
      <c r="I1173" t="s">
        <v>2115</v>
      </c>
      <c r="J1173"/>
      <c r="K1173"/>
      <c r="L1173" s="8" t="s">
        <v>2113</v>
      </c>
      <c r="M1173"/>
      <c r="N1173"/>
      <c r="O1173"/>
      <c r="P1173"/>
      <c r="Q1173"/>
      <c r="R1173"/>
      <c r="S1173"/>
      <c r="T1173"/>
      <c r="U1173"/>
      <c r="V1173"/>
      <c r="W1173"/>
      <c r="X1173"/>
      <c r="Y1173"/>
      <c r="Z1173"/>
      <c r="AA1173"/>
      <c r="AB1173"/>
      <c r="AC1173"/>
      <c r="AD1173"/>
      <c r="AE1173" s="8" t="s">
        <v>2111</v>
      </c>
      <c r="AF1173"/>
      <c r="AG1173"/>
    </row>
    <row r="1174" spans="1:56" s="7" customFormat="1" x14ac:dyDescent="0.2">
      <c r="A1174" s="7" t="s">
        <v>446</v>
      </c>
      <c r="C1174"/>
      <c r="E1174"/>
      <c r="F1174"/>
      <c r="G1174" t="s">
        <v>1338</v>
      </c>
      <c r="H1174"/>
      <c r="I1174" t="s">
        <v>2114</v>
      </c>
      <c r="J1174">
        <v>0.01</v>
      </c>
      <c r="K1174" t="s">
        <v>1100</v>
      </c>
      <c r="L1174" s="8" t="s">
        <v>2116</v>
      </c>
      <c r="M1174"/>
      <c r="N1174"/>
      <c r="O1174"/>
      <c r="P1174"/>
      <c r="Q1174"/>
      <c r="R1174"/>
      <c r="S1174"/>
      <c r="T1174"/>
      <c r="U1174"/>
      <c r="V1174"/>
      <c r="W1174"/>
      <c r="X1174"/>
      <c r="Y1174"/>
      <c r="Z1174"/>
      <c r="AA1174"/>
      <c r="AB1174"/>
      <c r="AC1174"/>
      <c r="AD1174"/>
      <c r="AE1174"/>
      <c r="AF1174"/>
      <c r="AG1174"/>
    </row>
    <row r="1175" spans="1:56" s="7" customFormat="1" x14ac:dyDescent="0.2">
      <c r="A1175" s="7" t="s">
        <v>446</v>
      </c>
      <c r="C1175"/>
      <c r="D1175" s="8"/>
      <c r="E1175"/>
      <c r="F1175"/>
      <c r="G1175" t="s">
        <v>1312</v>
      </c>
      <c r="I1175" s="8" t="s">
        <v>2117</v>
      </c>
      <c r="J1175"/>
      <c r="K1175"/>
      <c r="L1175" s="8" t="s">
        <v>2118</v>
      </c>
      <c r="M1175"/>
      <c r="N1175"/>
      <c r="O1175"/>
      <c r="P1175"/>
      <c r="Q1175"/>
      <c r="R1175"/>
      <c r="S1175"/>
      <c r="T1175"/>
      <c r="U1175"/>
      <c r="V1175">
        <v>635</v>
      </c>
      <c r="W1175">
        <v>750</v>
      </c>
      <c r="X1175"/>
      <c r="Y1175"/>
      <c r="Z1175"/>
      <c r="AA1175"/>
      <c r="AB1175"/>
      <c r="AC1175"/>
      <c r="AD1175"/>
      <c r="AE1175"/>
      <c r="AF1175"/>
      <c r="AG1175"/>
    </row>
    <row r="1176" spans="1:56" s="7" customFormat="1" x14ac:dyDescent="0.2">
      <c r="A1176" s="7" t="s">
        <v>446</v>
      </c>
      <c r="C1176"/>
      <c r="D1176" s="8"/>
      <c r="E1176"/>
      <c r="F1176"/>
      <c r="G1176" t="s">
        <v>967</v>
      </c>
      <c r="H1176" t="s">
        <v>1541</v>
      </c>
      <c r="I1176" s="8" t="s">
        <v>2111</v>
      </c>
      <c r="J1176">
        <v>200</v>
      </c>
      <c r="K1176" t="s">
        <v>986</v>
      </c>
      <c r="L1176" s="8" t="s">
        <v>2112</v>
      </c>
      <c r="M1176"/>
    </row>
    <row r="1177" spans="1:56" s="7" customFormat="1" x14ac:dyDescent="0.2">
      <c r="A1177" s="7" t="s">
        <v>172</v>
      </c>
      <c r="B1177" s="7" t="str">
        <f>IF(OR($A1171=$A1177,ISBLANK($A1177)),"",IF(ISERR(SEARCH("cell-based",E1177)),IF(AND(ISERR(SEARCH("biochem",E1177)),ISERR(SEARCH("protein",E1177)),ISERR(SEARCH("nucleic",E1177))),"",IF(ISERR(SEARCH("target",G1177)),"Define a Target component","")),IF(ISERR(SEARCH("cell",G1177)),"Define a Cell component",""))&amp;IF(ISERR(SEARCH("small-molecule",E1177)),IF(ISBLANK(K1177), "Need a Detector Role",""),"")&amp;IF(ISERR(SEARCH("fluorescence",L1177)),"",IF(ISBLANK(S1177), "Need Emission",IF(ISBLANK(R1177), "Need Excitation","")))&amp;IF(ISERR(SEARCH("absorbance",L1177)),"",IF(ISBLANK(T1177), "Need Absorbance","")))</f>
        <v>Define a Target componentNeed a Detector Role</v>
      </c>
      <c r="C1177" t="s">
        <v>913</v>
      </c>
      <c r="D1177" s="8" t="s">
        <v>1785</v>
      </c>
      <c r="E1177" t="s">
        <v>914</v>
      </c>
      <c r="F1177" t="s">
        <v>842</v>
      </c>
      <c r="G1177" t="s">
        <v>1392</v>
      </c>
      <c r="H1177" s="43" t="s">
        <v>1537</v>
      </c>
      <c r="I1177" s="8" t="s">
        <v>1785</v>
      </c>
      <c r="J1177"/>
      <c r="K1177"/>
      <c r="L1177" s="8" t="s">
        <v>1786</v>
      </c>
      <c r="M1177" t="s">
        <v>1079</v>
      </c>
      <c r="N1177" s="8" t="s">
        <v>1765</v>
      </c>
      <c r="O1177" t="s">
        <v>886</v>
      </c>
      <c r="P1177" t="s">
        <v>887</v>
      </c>
      <c r="Q1177" t="s">
        <v>940</v>
      </c>
      <c r="R1177" t="s">
        <v>851</v>
      </c>
      <c r="S1177" t="s">
        <v>975</v>
      </c>
      <c r="T1177" t="s">
        <v>942</v>
      </c>
      <c r="U1177" t="s">
        <v>1071</v>
      </c>
      <c r="V1177">
        <v>488</v>
      </c>
      <c r="W1177">
        <v>530</v>
      </c>
      <c r="X1177"/>
      <c r="Y1177" t="s">
        <v>1635</v>
      </c>
      <c r="Z1177" s="8" t="s">
        <v>1693</v>
      </c>
      <c r="AA1177">
        <v>20</v>
      </c>
      <c r="AB1177" t="s">
        <v>1039</v>
      </c>
      <c r="AC1177" s="8" t="s">
        <v>1768</v>
      </c>
      <c r="AD1177" s="8" t="s">
        <v>1767</v>
      </c>
      <c r="AE1177" s="7" t="s">
        <v>894</v>
      </c>
      <c r="AF1177" s="7" t="s">
        <v>894</v>
      </c>
      <c r="AG1177" s="7" t="s">
        <v>895</v>
      </c>
      <c r="AH1177" s="7">
        <v>1</v>
      </c>
      <c r="AI1177" s="7">
        <v>1</v>
      </c>
      <c r="AJ1177" s="7" t="s">
        <v>139</v>
      </c>
      <c r="AK1177" s="7" t="s">
        <v>173</v>
      </c>
      <c r="AL1177" s="7" t="s">
        <v>75</v>
      </c>
      <c r="AM1177" s="7" t="s">
        <v>141</v>
      </c>
      <c r="AN1177" s="7" t="s">
        <v>77</v>
      </c>
      <c r="AO1177" s="7" t="s">
        <v>142</v>
      </c>
      <c r="AP1177" s="7" t="s">
        <v>76</v>
      </c>
      <c r="AQ1177" s="7" t="s">
        <v>76</v>
      </c>
      <c r="AR1177" s="7" t="s">
        <v>76</v>
      </c>
      <c r="AS1177" s="7" t="s">
        <v>76</v>
      </c>
      <c r="AT1177" s="7" t="s">
        <v>76</v>
      </c>
      <c r="AU1177" s="7" t="s">
        <v>76</v>
      </c>
      <c r="AV1177" s="7" t="s">
        <v>145</v>
      </c>
      <c r="AW1177" s="7" t="s">
        <v>146</v>
      </c>
      <c r="AX1177" s="7" t="s">
        <v>147</v>
      </c>
      <c r="AY1177" s="7" t="s">
        <v>174</v>
      </c>
      <c r="AZ1177" s="7" t="s">
        <v>175</v>
      </c>
      <c r="BA1177" s="7" t="s">
        <v>1</v>
      </c>
      <c r="BB1177" s="7" t="s">
        <v>71</v>
      </c>
      <c r="BC1177" s="7" t="s">
        <v>1700</v>
      </c>
      <c r="BD1177" s="17" t="s">
        <v>1746</v>
      </c>
    </row>
    <row r="1178" spans="1:56" s="7" customFormat="1" x14ac:dyDescent="0.2">
      <c r="A1178" s="7" t="s">
        <v>172</v>
      </c>
      <c r="C1178"/>
      <c r="D1178" s="20" t="s">
        <v>1784</v>
      </c>
      <c r="E1178"/>
      <c r="F1178" s="19" t="s">
        <v>1761</v>
      </c>
      <c r="G1178" t="s">
        <v>1305</v>
      </c>
      <c r="H1178" t="s">
        <v>1553</v>
      </c>
      <c r="I1178" t="s">
        <v>1763</v>
      </c>
      <c r="J1178">
        <v>1</v>
      </c>
      <c r="K1178" t="s">
        <v>970</v>
      </c>
      <c r="L1178"/>
      <c r="M1178"/>
      <c r="N1178"/>
      <c r="O1178"/>
      <c r="P1178" t="s">
        <v>905</v>
      </c>
      <c r="Q1178" t="s">
        <v>1081</v>
      </c>
      <c r="R1178"/>
      <c r="S1178"/>
      <c r="T1178"/>
      <c r="U1178"/>
      <c r="V1178"/>
      <c r="W1178"/>
      <c r="X1178"/>
      <c r="Y1178"/>
      <c r="Z1178" s="8"/>
      <c r="AA1178"/>
      <c r="AB1178"/>
      <c r="AC1178"/>
      <c r="AD1178"/>
    </row>
    <row r="1179" spans="1:56" s="7" customFormat="1" x14ac:dyDescent="0.2">
      <c r="A1179" s="7" t="s">
        <v>172</v>
      </c>
      <c r="C1179"/>
      <c r="D1179" s="8"/>
      <c r="E1179"/>
      <c r="F1179"/>
      <c r="G1179" s="25" t="s">
        <v>1344</v>
      </c>
      <c r="H1179" t="s">
        <v>1553</v>
      </c>
      <c r="I1179" t="s">
        <v>1766</v>
      </c>
      <c r="J1179">
        <v>100</v>
      </c>
      <c r="K1179" t="s">
        <v>986</v>
      </c>
      <c r="L1179"/>
      <c r="M1179"/>
      <c r="N1179"/>
      <c r="O1179"/>
      <c r="P1179"/>
      <c r="Q1179"/>
      <c r="R1179"/>
      <c r="S1179"/>
      <c r="T1179"/>
      <c r="U1179"/>
      <c r="V1179"/>
      <c r="W1179"/>
      <c r="X1179"/>
      <c r="Y1179"/>
      <c r="Z1179"/>
      <c r="AA1179"/>
      <c r="AB1179"/>
      <c r="AC1179"/>
      <c r="AD1179"/>
    </row>
    <row r="1180" spans="1:56" s="7" customFormat="1" x14ac:dyDescent="0.2">
      <c r="A1180" s="7" t="s">
        <v>172</v>
      </c>
      <c r="C1180"/>
      <c r="D1180" s="8"/>
      <c r="E1180"/>
      <c r="F1180"/>
      <c r="G1180" t="s">
        <v>967</v>
      </c>
      <c r="H1180" t="s">
        <v>1553</v>
      </c>
      <c r="I1180" t="s">
        <v>1766</v>
      </c>
      <c r="J1180">
        <v>0.5</v>
      </c>
      <c r="K1180" t="s">
        <v>970</v>
      </c>
      <c r="L1180"/>
      <c r="M1180"/>
      <c r="N1180"/>
      <c r="O1180"/>
      <c r="P1180"/>
      <c r="Q1180"/>
      <c r="R1180"/>
      <c r="S1180"/>
      <c r="T1180"/>
      <c r="U1180"/>
      <c r="V1180"/>
      <c r="W1180"/>
      <c r="X1180"/>
      <c r="Y1180"/>
      <c r="Z1180"/>
      <c r="AA1180"/>
      <c r="AB1180"/>
      <c r="AC1180"/>
      <c r="AD1180"/>
    </row>
    <row r="1181" spans="1:56" s="7" customFormat="1" x14ac:dyDescent="0.2">
      <c r="A1181" s="7" t="s">
        <v>172</v>
      </c>
      <c r="C1181"/>
      <c r="D1181" s="8"/>
      <c r="E1181"/>
      <c r="F1181"/>
      <c r="G1181" t="s">
        <v>1312</v>
      </c>
      <c r="H1181" t="s">
        <v>1771</v>
      </c>
      <c r="I1181" s="8"/>
      <c r="J1181"/>
      <c r="K1181"/>
      <c r="L1181"/>
      <c r="M1181"/>
      <c r="N1181"/>
      <c r="O1181"/>
      <c r="P1181"/>
      <c r="Q1181"/>
      <c r="R1181"/>
      <c r="S1181"/>
      <c r="T1181"/>
      <c r="U1181"/>
      <c r="V1181">
        <v>635</v>
      </c>
      <c r="W1181">
        <v>665</v>
      </c>
      <c r="X1181"/>
      <c r="Y1181"/>
      <c r="Z1181"/>
      <c r="AA1181"/>
      <c r="AB1181"/>
      <c r="AC1181"/>
      <c r="AD1181"/>
    </row>
    <row r="1182" spans="1:56" s="7" customFormat="1" x14ac:dyDescent="0.2">
      <c r="A1182" s="7" t="s">
        <v>306</v>
      </c>
      <c r="B1182" s="7" t="str">
        <f>IF(OR($A1177=$A1182,ISBLANK($A1182)),"",IF(ISERR(SEARCH("cell-based",E1182)),IF(AND(ISERR(SEARCH("biochem",E1182)),ISERR(SEARCH("protein",E1182)),ISERR(SEARCH("nucleic",E1182))),"",IF(ISERR(SEARCH("target",G1182)),"Define a Target component","")),IF(ISERR(SEARCH("cell",G1182)),"Define a Cell component",""))&amp;IF(ISERR(SEARCH("small-molecule",E1182)),IF(ISBLANK(K1182), "Need a Detector Role",""),"")&amp;IF(ISERR(SEARCH("fluorescence",L1182)),"",IF(ISBLANK(S1182), "Need Emission",IF(ISBLANK(R1182), "Need Excitation","")))&amp;IF(ISERR(SEARCH("absorbance",L1182)),"",IF(ISBLANK(T1182), "Need Absorbance","")))</f>
        <v>Define a Target componentNeed a Detector Role</v>
      </c>
      <c r="C1182" t="s">
        <v>913</v>
      </c>
      <c r="D1182" s="8" t="s">
        <v>1785</v>
      </c>
      <c r="E1182" t="s">
        <v>914</v>
      </c>
      <c r="F1182" t="s">
        <v>842</v>
      </c>
      <c r="G1182" t="s">
        <v>1392</v>
      </c>
      <c r="H1182" s="43" t="s">
        <v>1537</v>
      </c>
      <c r="I1182" s="8" t="s">
        <v>1785</v>
      </c>
      <c r="J1182"/>
      <c r="K1182"/>
      <c r="L1182" s="8" t="s">
        <v>1786</v>
      </c>
      <c r="M1182" t="s">
        <v>1079</v>
      </c>
      <c r="N1182" s="8" t="s">
        <v>1765</v>
      </c>
      <c r="O1182" t="s">
        <v>886</v>
      </c>
      <c r="P1182" t="s">
        <v>887</v>
      </c>
      <c r="Q1182" t="s">
        <v>940</v>
      </c>
      <c r="R1182" t="s">
        <v>851</v>
      </c>
      <c r="S1182" t="s">
        <v>975</v>
      </c>
      <c r="T1182" t="s">
        <v>942</v>
      </c>
      <c r="U1182" t="s">
        <v>1071</v>
      </c>
      <c r="V1182">
        <v>488</v>
      </c>
      <c r="W1182">
        <v>530</v>
      </c>
      <c r="X1182"/>
      <c r="Y1182" t="s">
        <v>1614</v>
      </c>
      <c r="Z1182" s="8" t="s">
        <v>1697</v>
      </c>
      <c r="AA1182">
        <v>30</v>
      </c>
      <c r="AB1182" t="s">
        <v>1348</v>
      </c>
      <c r="AC1182" s="8" t="s">
        <v>1768</v>
      </c>
      <c r="AD1182" s="8" t="s">
        <v>1767</v>
      </c>
      <c r="AE1182" s="7" t="s">
        <v>894</v>
      </c>
      <c r="AF1182" s="7" t="s">
        <v>894</v>
      </c>
      <c r="AG1182" s="7" t="s">
        <v>858</v>
      </c>
      <c r="AH1182" s="7">
        <v>9</v>
      </c>
      <c r="AI1182" s="7">
        <v>1</v>
      </c>
      <c r="AJ1182" s="7" t="s">
        <v>139</v>
      </c>
      <c r="AK1182" s="7" t="s">
        <v>173</v>
      </c>
      <c r="AL1182" s="7" t="s">
        <v>75</v>
      </c>
      <c r="AM1182" s="7" t="s">
        <v>141</v>
      </c>
      <c r="AN1182" s="7" t="s">
        <v>77</v>
      </c>
      <c r="AO1182" s="7" t="s">
        <v>142</v>
      </c>
      <c r="AP1182" s="7" t="s">
        <v>76</v>
      </c>
      <c r="AQ1182" s="7" t="s">
        <v>76</v>
      </c>
      <c r="AR1182" s="7" t="s">
        <v>76</v>
      </c>
      <c r="AS1182" s="7" t="s">
        <v>76</v>
      </c>
      <c r="AT1182" s="7" t="s">
        <v>76</v>
      </c>
      <c r="AU1182" s="7" t="s">
        <v>76</v>
      </c>
      <c r="AV1182" s="7" t="s">
        <v>145</v>
      </c>
      <c r="AW1182" s="7" t="s">
        <v>146</v>
      </c>
      <c r="AX1182" s="7" t="s">
        <v>147</v>
      </c>
      <c r="AY1182" s="7" t="s">
        <v>174</v>
      </c>
      <c r="AZ1182" s="7" t="s">
        <v>175</v>
      </c>
      <c r="BA1182" s="7" t="s">
        <v>1</v>
      </c>
      <c r="BB1182" s="7" t="s">
        <v>71</v>
      </c>
      <c r="BC1182" s="7" t="s">
        <v>1700</v>
      </c>
      <c r="BD1182" s="17" t="s">
        <v>1746</v>
      </c>
    </row>
    <row r="1183" spans="1:56" s="7" customFormat="1" x14ac:dyDescent="0.2">
      <c r="A1183" s="7" t="s">
        <v>306</v>
      </c>
      <c r="C1183"/>
      <c r="D1183" s="20" t="s">
        <v>1784</v>
      </c>
      <c r="E1183"/>
      <c r="F1183" s="19" t="s">
        <v>1761</v>
      </c>
      <c r="G1183" t="s">
        <v>1305</v>
      </c>
      <c r="H1183" t="s">
        <v>1553</v>
      </c>
      <c r="I1183" t="s">
        <v>1763</v>
      </c>
      <c r="J1183">
        <v>1</v>
      </c>
      <c r="K1183" t="s">
        <v>970</v>
      </c>
      <c r="L1183"/>
      <c r="M1183"/>
      <c r="N1183"/>
      <c r="O1183"/>
      <c r="P1183" t="s">
        <v>905</v>
      </c>
      <c r="Q1183" t="s">
        <v>1081</v>
      </c>
      <c r="R1183"/>
      <c r="S1183"/>
      <c r="T1183"/>
      <c r="U1183"/>
      <c r="V1183"/>
      <c r="W1183"/>
      <c r="X1183"/>
      <c r="Y1183" t="s">
        <v>1635</v>
      </c>
      <c r="Z1183" s="8"/>
      <c r="AA1183"/>
      <c r="AB1183"/>
      <c r="AC1183"/>
      <c r="AD1183"/>
    </row>
    <row r="1184" spans="1:56" s="7" customFormat="1" x14ac:dyDescent="0.2">
      <c r="A1184" s="7" t="s">
        <v>306</v>
      </c>
      <c r="C1184"/>
      <c r="D1184" s="8"/>
      <c r="E1184"/>
      <c r="F1184"/>
      <c r="G1184" s="25" t="s">
        <v>1344</v>
      </c>
      <c r="H1184" t="s">
        <v>1553</v>
      </c>
      <c r="I1184" t="s">
        <v>1766</v>
      </c>
      <c r="J1184">
        <v>100</v>
      </c>
      <c r="K1184" t="s">
        <v>986</v>
      </c>
      <c r="L1184"/>
      <c r="M1184"/>
      <c r="N1184"/>
      <c r="O1184"/>
      <c r="P1184"/>
      <c r="Q1184"/>
      <c r="R1184"/>
      <c r="S1184"/>
      <c r="T1184"/>
      <c r="U1184"/>
      <c r="V1184"/>
      <c r="W1184"/>
      <c r="X1184"/>
      <c r="Y1184"/>
      <c r="Z1184"/>
      <c r="AA1184"/>
      <c r="AB1184"/>
      <c r="AC1184"/>
      <c r="AD1184"/>
    </row>
    <row r="1185" spans="1:56" s="7" customFormat="1" x14ac:dyDescent="0.2">
      <c r="A1185" s="7" t="s">
        <v>306</v>
      </c>
      <c r="C1185"/>
      <c r="D1185" s="8"/>
      <c r="E1185"/>
      <c r="F1185"/>
      <c r="G1185" t="s">
        <v>967</v>
      </c>
      <c r="H1185" t="s">
        <v>1553</v>
      </c>
      <c r="I1185" t="s">
        <v>1766</v>
      </c>
      <c r="J1185">
        <v>0.5</v>
      </c>
      <c r="K1185" t="s">
        <v>970</v>
      </c>
      <c r="L1185"/>
      <c r="M1185"/>
      <c r="N1185"/>
      <c r="O1185"/>
      <c r="P1185"/>
      <c r="Q1185"/>
      <c r="R1185"/>
      <c r="S1185"/>
      <c r="T1185"/>
      <c r="U1185"/>
      <c r="V1185"/>
      <c r="W1185"/>
      <c r="X1185"/>
      <c r="Y1185"/>
      <c r="Z1185"/>
      <c r="AA1185"/>
      <c r="AB1185"/>
      <c r="AC1185"/>
      <c r="AD1185"/>
    </row>
    <row r="1186" spans="1:56" s="7" customFormat="1" x14ac:dyDescent="0.2">
      <c r="A1186" s="7" t="s">
        <v>306</v>
      </c>
      <c r="C1186"/>
      <c r="D1186" s="8"/>
      <c r="E1186"/>
      <c r="F1186"/>
      <c r="G1186" t="s">
        <v>1312</v>
      </c>
      <c r="H1186" t="s">
        <v>1771</v>
      </c>
      <c r="I1186" s="8"/>
      <c r="J1186"/>
      <c r="K1186"/>
      <c r="L1186"/>
      <c r="M1186"/>
      <c r="N1186"/>
      <c r="O1186"/>
      <c r="P1186"/>
      <c r="Q1186"/>
      <c r="R1186"/>
      <c r="S1186"/>
      <c r="T1186"/>
      <c r="U1186"/>
      <c r="V1186">
        <v>635</v>
      </c>
      <c r="W1186">
        <v>665</v>
      </c>
      <c r="X1186"/>
      <c r="Y1186"/>
      <c r="Z1186"/>
      <c r="AA1186"/>
      <c r="AB1186"/>
      <c r="AC1186"/>
      <c r="AD1186"/>
    </row>
    <row r="1187" spans="1:56" s="7" customFormat="1" x14ac:dyDescent="0.2">
      <c r="A1187" s="7" t="s">
        <v>356</v>
      </c>
      <c r="B1187" s="7" t="str">
        <f>IF(OR($A1182=$A1187,ISBLANK($A1187)),"",IF(ISERR(SEARCH("cell-based",E1187)),IF(AND(ISERR(SEARCH("biochem",E1187)),ISERR(SEARCH("protein",E1187)),ISERR(SEARCH("nucleic",E1187))),"",IF(ISERR(SEARCH("target",G1187)),"Define a Target component","")),IF(ISERR(SEARCH("cell",G1187)),"Define a Cell component",""))&amp;IF(ISERR(SEARCH("small-molecule",E1187)),IF(ISBLANK(K1187), "Need a Detector Role",""),"")&amp;IF(ISERR(SEARCH("fluorescence",L1187)),"",IF(ISBLANK(S1187), "Need Emission",IF(ISBLANK(R1187), "Need Excitation","")))&amp;IF(ISERR(SEARCH("absorbance",L1187)),"",IF(ISBLANK(T1187), "Need Absorbance","")))</f>
        <v>Need a Detector Role</v>
      </c>
      <c r="C1187" s="7" t="s">
        <v>1745</v>
      </c>
      <c r="D1187" s="14"/>
      <c r="AC1187" s="8" t="s">
        <v>1768</v>
      </c>
      <c r="AD1187" s="8" t="s">
        <v>1767</v>
      </c>
      <c r="AE1187" s="7" t="s">
        <v>894</v>
      </c>
      <c r="AF1187" s="7" t="s">
        <v>894</v>
      </c>
      <c r="AG1187" s="7" t="s">
        <v>1175</v>
      </c>
      <c r="AJ1187" s="7" t="s">
        <v>139</v>
      </c>
      <c r="AK1187" s="7" t="s">
        <v>173</v>
      </c>
      <c r="AL1187" s="7" t="s">
        <v>75</v>
      </c>
      <c r="AM1187" s="7" t="s">
        <v>141</v>
      </c>
      <c r="AN1187" s="7" t="s">
        <v>77</v>
      </c>
      <c r="AO1187" s="7" t="s">
        <v>142</v>
      </c>
      <c r="AP1187" s="7" t="s">
        <v>76</v>
      </c>
      <c r="AQ1187" s="7" t="s">
        <v>76</v>
      </c>
      <c r="AR1187" s="7" t="s">
        <v>76</v>
      </c>
      <c r="AS1187" s="7" t="s">
        <v>76</v>
      </c>
      <c r="AT1187" s="7" t="s">
        <v>76</v>
      </c>
      <c r="AU1187" s="7" t="s">
        <v>76</v>
      </c>
      <c r="AV1187" s="7" t="s">
        <v>145</v>
      </c>
      <c r="AW1187" s="7" t="s">
        <v>146</v>
      </c>
      <c r="AX1187" s="7" t="s">
        <v>147</v>
      </c>
      <c r="AY1187" s="7" t="s">
        <v>174</v>
      </c>
      <c r="AZ1187" s="7" t="s">
        <v>175</v>
      </c>
      <c r="BA1187" s="7" t="s">
        <v>1</v>
      </c>
      <c r="BB1187" s="7" t="s">
        <v>1</v>
      </c>
      <c r="BC1187" s="7" t="s">
        <v>1700</v>
      </c>
      <c r="BD1187" s="7" t="s">
        <v>1746</v>
      </c>
    </row>
    <row r="1188" spans="1:56" s="7" customFormat="1" x14ac:dyDescent="0.2">
      <c r="A1188" s="7" t="s">
        <v>356</v>
      </c>
      <c r="B1188" s="7" t="str">
        <f t="shared" ref="B1188:B1192" si="3">IF(OR($A1183=$A1188,ISBLANK($A1188)),"",IF(ISERR(SEARCH("cell-based",E1188)),IF(AND(ISERR(SEARCH("biochem",E1188)),ISERR(SEARCH("protein",E1188)),ISERR(SEARCH("nucleic",E1188))),"",IF(ISERR(SEARCH("target",G1188)),"Define a Target component","")),IF(ISERR(SEARCH("cell",G1188)),"Define a Cell component",""))&amp;IF(ISERR(SEARCH("small-molecule",E1188)),IF(ISBLANK(K1188), "Need a Detector Role",""),"")&amp;IF(ISERR(SEARCH("fluorescence",L1188)),"",IF(ISBLANK(S1188), "Need Emission",IF(ISBLANK(R1188), "Need Excitation","")))&amp;IF(ISERR(SEARCH("absorbance",L1188)),"",IF(ISBLANK(T1188), "Need Absorbance","")))</f>
        <v>Need a Detector Role</v>
      </c>
      <c r="C1188" s="7" t="s">
        <v>1745</v>
      </c>
      <c r="D1188" s="14"/>
      <c r="AC1188" s="8" t="s">
        <v>1768</v>
      </c>
      <c r="AD1188" s="8" t="s">
        <v>1767</v>
      </c>
      <c r="AE1188" s="7" t="s">
        <v>894</v>
      </c>
      <c r="AF1188" s="7" t="s">
        <v>894</v>
      </c>
      <c r="AG1188" s="7" t="s">
        <v>1175</v>
      </c>
      <c r="AJ1188" s="7" t="s">
        <v>139</v>
      </c>
      <c r="AK1188" s="7" t="s">
        <v>173</v>
      </c>
      <c r="AL1188" s="7" t="s">
        <v>75</v>
      </c>
      <c r="AM1188" s="7" t="s">
        <v>141</v>
      </c>
      <c r="AN1188" s="7" t="s">
        <v>77</v>
      </c>
      <c r="AO1188" s="7" t="s">
        <v>142</v>
      </c>
      <c r="AP1188" s="7" t="s">
        <v>76</v>
      </c>
      <c r="AQ1188" s="7" t="s">
        <v>76</v>
      </c>
      <c r="AR1188" s="7" t="s">
        <v>76</v>
      </c>
      <c r="AS1188" s="7" t="s">
        <v>76</v>
      </c>
      <c r="AT1188" s="7" t="s">
        <v>76</v>
      </c>
      <c r="AU1188" s="7" t="s">
        <v>76</v>
      </c>
      <c r="AV1188" s="7" t="s">
        <v>145</v>
      </c>
      <c r="AW1188" s="7" t="s">
        <v>146</v>
      </c>
      <c r="AX1188" s="7" t="s">
        <v>147</v>
      </c>
      <c r="AY1188" s="7" t="s">
        <v>174</v>
      </c>
      <c r="AZ1188" s="7">
        <v>193</v>
      </c>
      <c r="BA1188" s="7" t="s">
        <v>1</v>
      </c>
      <c r="BB1188" s="7" t="s">
        <v>1</v>
      </c>
      <c r="BC1188" s="7" t="s">
        <v>1700</v>
      </c>
      <c r="BD1188" s="7" t="s">
        <v>1746</v>
      </c>
    </row>
    <row r="1189" spans="1:56" s="7" customFormat="1" x14ac:dyDescent="0.2">
      <c r="A1189" s="7" t="s">
        <v>356</v>
      </c>
      <c r="B1189" s="7" t="str">
        <f t="shared" si="3"/>
        <v>Need a Detector Role</v>
      </c>
      <c r="C1189" s="7" t="s">
        <v>1745</v>
      </c>
      <c r="D1189" s="14"/>
      <c r="AC1189" s="8" t="s">
        <v>1768</v>
      </c>
      <c r="AD1189" s="8" t="s">
        <v>1767</v>
      </c>
      <c r="AE1189" s="7" t="s">
        <v>894</v>
      </c>
      <c r="AF1189" s="7" t="s">
        <v>894</v>
      </c>
      <c r="AG1189" s="7" t="s">
        <v>1175</v>
      </c>
      <c r="AJ1189" s="7" t="s">
        <v>139</v>
      </c>
      <c r="AK1189" s="7" t="s">
        <v>173</v>
      </c>
      <c r="AL1189" s="7" t="s">
        <v>75</v>
      </c>
      <c r="AM1189" s="7" t="s">
        <v>141</v>
      </c>
      <c r="AN1189" s="7" t="s">
        <v>77</v>
      </c>
      <c r="AO1189" s="7" t="s">
        <v>142</v>
      </c>
      <c r="AP1189" s="7" t="s">
        <v>76</v>
      </c>
      <c r="AQ1189" s="7" t="s">
        <v>76</v>
      </c>
      <c r="AR1189" s="7" t="s">
        <v>76</v>
      </c>
      <c r="AS1189" s="7" t="s">
        <v>76</v>
      </c>
      <c r="AT1189" s="7" t="s">
        <v>76</v>
      </c>
      <c r="AU1189" s="7" t="s">
        <v>76</v>
      </c>
      <c r="AV1189" s="7" t="s">
        <v>145</v>
      </c>
      <c r="AW1189" s="7" t="s">
        <v>146</v>
      </c>
      <c r="AX1189" s="7" t="s">
        <v>147</v>
      </c>
      <c r="AY1189" s="7" t="s">
        <v>174</v>
      </c>
      <c r="AZ1189" s="7">
        <v>192</v>
      </c>
      <c r="BA1189" s="7" t="s">
        <v>1</v>
      </c>
      <c r="BB1189" s="7" t="s">
        <v>1</v>
      </c>
      <c r="BC1189" s="7" t="s">
        <v>1700</v>
      </c>
      <c r="BD1189" s="7" t="s">
        <v>1746</v>
      </c>
    </row>
    <row r="1190" spans="1:56" s="7" customFormat="1" x14ac:dyDescent="0.2">
      <c r="A1190" s="7" t="s">
        <v>356</v>
      </c>
      <c r="B1190" s="7" t="str">
        <f t="shared" si="3"/>
        <v>Need a Detector Role</v>
      </c>
      <c r="C1190" s="7" t="s">
        <v>1745</v>
      </c>
      <c r="D1190" s="14"/>
      <c r="AC1190" s="8" t="s">
        <v>1768</v>
      </c>
      <c r="AD1190" s="8" t="s">
        <v>1767</v>
      </c>
      <c r="AE1190" s="7" t="s">
        <v>894</v>
      </c>
      <c r="AF1190" s="7" t="s">
        <v>894</v>
      </c>
      <c r="AG1190" s="7" t="s">
        <v>1175</v>
      </c>
      <c r="AJ1190" s="7" t="s">
        <v>139</v>
      </c>
      <c r="AK1190" s="7" t="s">
        <v>173</v>
      </c>
      <c r="AL1190" s="7" t="s">
        <v>75</v>
      </c>
      <c r="AM1190" s="7" t="s">
        <v>141</v>
      </c>
      <c r="AN1190" s="7" t="s">
        <v>77</v>
      </c>
      <c r="AO1190" s="7" t="s">
        <v>142</v>
      </c>
      <c r="AP1190" s="7" t="s">
        <v>76</v>
      </c>
      <c r="AQ1190" s="7" t="s">
        <v>76</v>
      </c>
      <c r="AR1190" s="7" t="s">
        <v>76</v>
      </c>
      <c r="AS1190" s="7" t="s">
        <v>76</v>
      </c>
      <c r="AT1190" s="7" t="s">
        <v>76</v>
      </c>
      <c r="AU1190" s="7" t="s">
        <v>76</v>
      </c>
      <c r="AV1190" s="7" t="s">
        <v>145</v>
      </c>
      <c r="AW1190" s="7" t="s">
        <v>146</v>
      </c>
      <c r="AX1190" s="7" t="s">
        <v>147</v>
      </c>
      <c r="AY1190" s="7" t="s">
        <v>174</v>
      </c>
      <c r="AZ1190" s="7">
        <v>190</v>
      </c>
      <c r="BA1190" s="7" t="s">
        <v>1</v>
      </c>
      <c r="BB1190" s="7" t="s">
        <v>1</v>
      </c>
      <c r="BC1190" s="7" t="s">
        <v>1700</v>
      </c>
      <c r="BD1190" s="7" t="s">
        <v>1746</v>
      </c>
    </row>
    <row r="1191" spans="1:56" s="7" customFormat="1" x14ac:dyDescent="0.2">
      <c r="A1191" s="7" t="s">
        <v>356</v>
      </c>
      <c r="B1191" s="7" t="str">
        <f t="shared" si="3"/>
        <v>Need a Detector Role</v>
      </c>
      <c r="C1191" s="7" t="s">
        <v>1745</v>
      </c>
      <c r="D1191" s="14"/>
      <c r="AC1191" s="8" t="s">
        <v>1768</v>
      </c>
      <c r="AD1191" s="8" t="s">
        <v>1767</v>
      </c>
      <c r="AE1191" s="7" t="s">
        <v>894</v>
      </c>
      <c r="AF1191" s="7" t="s">
        <v>894</v>
      </c>
      <c r="AG1191" s="7" t="s">
        <v>1175</v>
      </c>
      <c r="AJ1191" s="7" t="s">
        <v>139</v>
      </c>
      <c r="AK1191" s="7" t="s">
        <v>173</v>
      </c>
      <c r="AL1191" s="7" t="s">
        <v>75</v>
      </c>
      <c r="AM1191" s="7" t="s">
        <v>141</v>
      </c>
      <c r="AN1191" s="7" t="s">
        <v>77</v>
      </c>
      <c r="AO1191" s="7" t="s">
        <v>142</v>
      </c>
      <c r="AP1191" s="7" t="s">
        <v>76</v>
      </c>
      <c r="AQ1191" s="7" t="s">
        <v>76</v>
      </c>
      <c r="AR1191" s="7" t="s">
        <v>76</v>
      </c>
      <c r="AS1191" s="7" t="s">
        <v>76</v>
      </c>
      <c r="AT1191" s="7" t="s">
        <v>76</v>
      </c>
      <c r="AU1191" s="7" t="s">
        <v>76</v>
      </c>
      <c r="AV1191" s="7" t="s">
        <v>145</v>
      </c>
      <c r="AW1191" s="7" t="s">
        <v>146</v>
      </c>
      <c r="AX1191" s="7" t="s">
        <v>147</v>
      </c>
      <c r="AY1191" s="7" t="s">
        <v>174</v>
      </c>
      <c r="AZ1191" s="7">
        <v>191</v>
      </c>
      <c r="BA1191" s="7" t="s">
        <v>1</v>
      </c>
      <c r="BB1191" s="7" t="s">
        <v>1</v>
      </c>
      <c r="BC1191" s="7" t="s">
        <v>1700</v>
      </c>
      <c r="BD1191" s="7" t="s">
        <v>1746</v>
      </c>
    </row>
    <row r="1192" spans="1:56" s="7" customFormat="1" x14ac:dyDescent="0.2">
      <c r="A1192" s="7" t="s">
        <v>356</v>
      </c>
      <c r="B1192" s="7" t="str">
        <f t="shared" si="3"/>
        <v/>
      </c>
      <c r="C1192" s="7" t="s">
        <v>1745</v>
      </c>
      <c r="D1192" s="14"/>
      <c r="AC1192" s="8" t="s">
        <v>1768</v>
      </c>
      <c r="AD1192" s="8" t="s">
        <v>1767</v>
      </c>
      <c r="AE1192" s="7" t="s">
        <v>894</v>
      </c>
      <c r="AF1192" s="7" t="s">
        <v>894</v>
      </c>
      <c r="AG1192" s="7" t="s">
        <v>1175</v>
      </c>
      <c r="AJ1192" s="7" t="s">
        <v>139</v>
      </c>
      <c r="AK1192" s="7" t="s">
        <v>173</v>
      </c>
      <c r="AL1192" s="7" t="s">
        <v>75</v>
      </c>
      <c r="AM1192" s="7" t="s">
        <v>141</v>
      </c>
      <c r="AN1192" s="7" t="s">
        <v>77</v>
      </c>
      <c r="AO1192" s="7" t="s">
        <v>142</v>
      </c>
      <c r="AP1192" s="7" t="s">
        <v>76</v>
      </c>
      <c r="AQ1192" s="7" t="s">
        <v>76</v>
      </c>
      <c r="AR1192" s="7" t="s">
        <v>76</v>
      </c>
      <c r="AS1192" s="7" t="s">
        <v>76</v>
      </c>
      <c r="AT1192" s="7" t="s">
        <v>76</v>
      </c>
      <c r="AU1192" s="7" t="s">
        <v>76</v>
      </c>
      <c r="AV1192" s="7" t="s">
        <v>145</v>
      </c>
      <c r="AW1192" s="7" t="s">
        <v>146</v>
      </c>
      <c r="AX1192" s="7" t="s">
        <v>147</v>
      </c>
      <c r="AY1192" s="7" t="s">
        <v>174</v>
      </c>
      <c r="AZ1192" s="7">
        <v>189</v>
      </c>
    </row>
    <row r="1193" spans="1:56" s="7" customFormat="1" x14ac:dyDescent="0.2">
      <c r="A1193" s="7" t="s">
        <v>414</v>
      </c>
      <c r="B1193" s="7" t="str">
        <f>IF(OR($A1187=$A1193,ISBLANK($A1193)),"",IF(ISERR(SEARCH("cell-based",E1193)),IF(AND(ISERR(SEARCH("biochem",E1193)),ISERR(SEARCH("protein",E1193)),ISERR(SEARCH("nucleic",E1193))),"",IF(ISERR(SEARCH("target",G1193)),"Define a Target component","")),IF(ISERR(SEARCH("cell",G1193)),"Define a Cell component",""))&amp;IF(ISERR(SEARCH("small-molecule",E1193)),IF(ISBLANK(K1193), "Need a Detector Role",""),"")&amp;IF(ISERR(SEARCH("fluorescence",L1193)),"",IF(ISBLANK(S1193), "Need Emission",IF(ISBLANK(R1193), "Need Excitation","")))&amp;IF(ISERR(SEARCH("absorbance",L1193)),"",IF(ISBLANK(T1193), "Need Absorbance","")))</f>
        <v>Define a Target componentNeed a Detector Role</v>
      </c>
      <c r="C1193" t="s">
        <v>913</v>
      </c>
      <c r="D1193" s="8" t="s">
        <v>1785</v>
      </c>
      <c r="E1193" t="s">
        <v>914</v>
      </c>
      <c r="F1193" t="s">
        <v>842</v>
      </c>
      <c r="G1193" t="s">
        <v>1392</v>
      </c>
      <c r="H1193" s="43" t="s">
        <v>1537</v>
      </c>
      <c r="I1193" s="8" t="s">
        <v>1785</v>
      </c>
      <c r="J1193"/>
      <c r="K1193"/>
      <c r="L1193" s="8" t="s">
        <v>1786</v>
      </c>
      <c r="M1193" t="s">
        <v>1079</v>
      </c>
      <c r="N1193" s="8" t="s">
        <v>1765</v>
      </c>
      <c r="O1193" t="s">
        <v>886</v>
      </c>
      <c r="P1193" t="s">
        <v>887</v>
      </c>
      <c r="Q1193" t="s">
        <v>940</v>
      </c>
      <c r="R1193" t="s">
        <v>851</v>
      </c>
      <c r="S1193" t="s">
        <v>975</v>
      </c>
      <c r="T1193" t="s">
        <v>942</v>
      </c>
      <c r="U1193" t="s">
        <v>1071</v>
      </c>
      <c r="V1193">
        <v>488</v>
      </c>
      <c r="W1193">
        <v>530</v>
      </c>
      <c r="X1193"/>
      <c r="Y1193" t="s">
        <v>1614</v>
      </c>
      <c r="Z1193" s="8" t="s">
        <v>1697</v>
      </c>
      <c r="AA1193">
        <v>30</v>
      </c>
      <c r="AB1193" t="s">
        <v>1348</v>
      </c>
      <c r="AC1193" s="8" t="s">
        <v>1768</v>
      </c>
      <c r="AD1193" s="8" t="s">
        <v>1767</v>
      </c>
      <c r="AE1193" s="7" t="s">
        <v>894</v>
      </c>
      <c r="AF1193" s="7" t="s">
        <v>894</v>
      </c>
      <c r="AG1193" s="7" t="s">
        <v>858</v>
      </c>
      <c r="AH1193" s="7">
        <v>9</v>
      </c>
      <c r="AI1193" s="7">
        <v>1</v>
      </c>
      <c r="AJ1193" s="7" t="s">
        <v>139</v>
      </c>
      <c r="AK1193" s="7" t="s">
        <v>173</v>
      </c>
      <c r="AL1193" s="7" t="s">
        <v>75</v>
      </c>
      <c r="AM1193" s="7" t="s">
        <v>141</v>
      </c>
      <c r="AN1193" s="7" t="s">
        <v>77</v>
      </c>
      <c r="AO1193" s="7" t="s">
        <v>142</v>
      </c>
      <c r="AP1193" s="7" t="s">
        <v>76</v>
      </c>
      <c r="AQ1193" s="7" t="s">
        <v>76</v>
      </c>
      <c r="AR1193" s="7" t="s">
        <v>76</v>
      </c>
      <c r="AS1193" s="7" t="s">
        <v>76</v>
      </c>
      <c r="AT1193" s="7" t="s">
        <v>76</v>
      </c>
      <c r="AU1193" s="7" t="s">
        <v>76</v>
      </c>
      <c r="AV1193" s="7" t="s">
        <v>145</v>
      </c>
      <c r="AW1193" s="7" t="s">
        <v>146</v>
      </c>
      <c r="AX1193" s="7" t="s">
        <v>147</v>
      </c>
      <c r="AY1193" s="7" t="s">
        <v>174</v>
      </c>
      <c r="AZ1193" s="7" t="s">
        <v>175</v>
      </c>
      <c r="BA1193" s="7" t="s">
        <v>1</v>
      </c>
      <c r="BB1193" s="7" t="s">
        <v>71</v>
      </c>
      <c r="BC1193" s="7" t="s">
        <v>1700</v>
      </c>
      <c r="BD1193" s="17" t="s">
        <v>1746</v>
      </c>
    </row>
    <row r="1194" spans="1:56" s="7" customFormat="1" x14ac:dyDescent="0.2">
      <c r="A1194" s="7" t="s">
        <v>414</v>
      </c>
      <c r="C1194"/>
      <c r="D1194" s="20" t="s">
        <v>1784</v>
      </c>
      <c r="E1194"/>
      <c r="F1194" s="19" t="s">
        <v>1761</v>
      </c>
      <c r="G1194" t="s">
        <v>1305</v>
      </c>
      <c r="H1194" t="s">
        <v>1553</v>
      </c>
      <c r="I1194" t="s">
        <v>1763</v>
      </c>
      <c r="J1194">
        <v>1</v>
      </c>
      <c r="K1194" t="s">
        <v>970</v>
      </c>
      <c r="L1194"/>
      <c r="M1194"/>
      <c r="N1194"/>
      <c r="O1194"/>
      <c r="P1194" t="s">
        <v>905</v>
      </c>
      <c r="Q1194" t="s">
        <v>1081</v>
      </c>
      <c r="R1194"/>
      <c r="S1194"/>
      <c r="T1194"/>
      <c r="U1194"/>
      <c r="V1194"/>
      <c r="W1194"/>
      <c r="X1194"/>
      <c r="Y1194" t="s">
        <v>1635</v>
      </c>
      <c r="Z1194" s="8" t="s">
        <v>1693</v>
      </c>
      <c r="AA1194">
        <v>25</v>
      </c>
      <c r="AB1194" t="s">
        <v>1039</v>
      </c>
      <c r="AC1194"/>
      <c r="AD1194"/>
    </row>
    <row r="1195" spans="1:56" s="7" customFormat="1" x14ac:dyDescent="0.2">
      <c r="A1195" s="7" t="s">
        <v>414</v>
      </c>
      <c r="C1195"/>
      <c r="D1195" s="8"/>
      <c r="E1195"/>
      <c r="F1195"/>
      <c r="G1195" s="25" t="s">
        <v>1344</v>
      </c>
      <c r="H1195" t="s">
        <v>1553</v>
      </c>
      <c r="I1195" t="s">
        <v>1766</v>
      </c>
      <c r="J1195">
        <v>100</v>
      </c>
      <c r="K1195" t="s">
        <v>986</v>
      </c>
      <c r="L1195"/>
      <c r="M1195"/>
      <c r="N1195"/>
      <c r="O1195"/>
      <c r="P1195"/>
      <c r="Q1195"/>
      <c r="R1195"/>
      <c r="S1195"/>
      <c r="T1195"/>
      <c r="U1195"/>
      <c r="V1195"/>
      <c r="W1195"/>
      <c r="X1195"/>
      <c r="Y1195"/>
      <c r="Z1195"/>
      <c r="AA1195"/>
      <c r="AB1195"/>
      <c r="AC1195"/>
      <c r="AD1195"/>
    </row>
    <row r="1196" spans="1:56" s="7" customFormat="1" x14ac:dyDescent="0.2">
      <c r="A1196" s="7" t="s">
        <v>414</v>
      </c>
      <c r="C1196"/>
      <c r="D1196" s="8"/>
      <c r="E1196"/>
      <c r="F1196"/>
      <c r="G1196" t="s">
        <v>967</v>
      </c>
      <c r="H1196" t="s">
        <v>1553</v>
      </c>
      <c r="I1196" t="s">
        <v>1766</v>
      </c>
      <c r="J1196">
        <v>0.5</v>
      </c>
      <c r="K1196" t="s">
        <v>970</v>
      </c>
      <c r="L1196"/>
      <c r="M1196"/>
      <c r="N1196"/>
      <c r="O1196"/>
      <c r="P1196"/>
      <c r="Q1196"/>
      <c r="R1196"/>
      <c r="S1196"/>
      <c r="T1196"/>
      <c r="U1196"/>
      <c r="V1196"/>
      <c r="W1196"/>
      <c r="X1196"/>
      <c r="Y1196"/>
      <c r="Z1196"/>
      <c r="AA1196"/>
      <c r="AB1196"/>
      <c r="AC1196"/>
      <c r="AD1196"/>
    </row>
    <row r="1197" spans="1:56" s="7" customFormat="1" x14ac:dyDescent="0.2">
      <c r="A1197" s="7" t="s">
        <v>414</v>
      </c>
      <c r="C1197"/>
      <c r="D1197" s="8"/>
      <c r="E1197"/>
      <c r="F1197"/>
      <c r="G1197" t="s">
        <v>1312</v>
      </c>
      <c r="H1197" t="s">
        <v>1771</v>
      </c>
      <c r="I1197" s="8"/>
      <c r="J1197"/>
      <c r="K1197"/>
      <c r="L1197"/>
      <c r="M1197"/>
      <c r="N1197"/>
      <c r="O1197"/>
      <c r="P1197"/>
      <c r="Q1197"/>
      <c r="R1197"/>
      <c r="S1197"/>
      <c r="T1197"/>
      <c r="U1197"/>
      <c r="V1197">
        <v>635</v>
      </c>
      <c r="W1197">
        <v>665</v>
      </c>
      <c r="X1197"/>
      <c r="Y1197"/>
      <c r="Z1197"/>
      <c r="AA1197"/>
      <c r="AB1197"/>
      <c r="AC1197"/>
      <c r="AD1197"/>
    </row>
    <row r="1198" spans="1:56" s="7" customFormat="1" x14ac:dyDescent="0.2">
      <c r="A1198" s="7" t="s">
        <v>422</v>
      </c>
      <c r="B1198" s="7" t="str">
        <f>IF(OR($A1193=$A1198,ISBLANK($A1198)),"",IF(ISERR(SEARCH("cell-based",E1198)),IF(AND(ISERR(SEARCH("biochem",E1198)),ISERR(SEARCH("protein",E1198)),ISERR(SEARCH("nucleic",E1198))),"",IF(ISERR(SEARCH("target",G1198)),"Define a Target component","")),IF(ISERR(SEARCH("cell",G1198)),"Define a Cell component",""))&amp;IF(ISERR(SEARCH("small-molecule",E1198)),IF(ISBLANK(K1198), "Need a Detector Role",""),"")&amp;IF(ISERR(SEARCH("fluorescence",L1198)),"",IF(ISBLANK(S1198), "Need Emission",IF(ISBLANK(R1198), "Need Excitation","")))&amp;IF(ISERR(SEARCH("absorbance",L1198)),"",IF(ISBLANK(T1198), "Need Absorbance","")))</f>
        <v>Define a Target componentNeed a Detector Role</v>
      </c>
      <c r="C1198" t="s">
        <v>913</v>
      </c>
      <c r="D1198" s="8" t="s">
        <v>1785</v>
      </c>
      <c r="E1198" t="s">
        <v>914</v>
      </c>
      <c r="F1198" t="s">
        <v>842</v>
      </c>
      <c r="G1198" t="s">
        <v>1392</v>
      </c>
      <c r="H1198" s="43" t="s">
        <v>1537</v>
      </c>
      <c r="I1198" s="8" t="s">
        <v>1785</v>
      </c>
      <c r="J1198"/>
      <c r="K1198"/>
      <c r="L1198" s="8" t="s">
        <v>1786</v>
      </c>
      <c r="M1198" t="s">
        <v>1079</v>
      </c>
      <c r="N1198" s="8" t="s">
        <v>1765</v>
      </c>
      <c r="O1198" t="s">
        <v>886</v>
      </c>
      <c r="P1198" t="s">
        <v>887</v>
      </c>
      <c r="Q1198" t="s">
        <v>940</v>
      </c>
      <c r="R1198" t="s">
        <v>851</v>
      </c>
      <c r="S1198" t="s">
        <v>975</v>
      </c>
      <c r="T1198" t="s">
        <v>942</v>
      </c>
      <c r="U1198" t="s">
        <v>1071</v>
      </c>
      <c r="V1198">
        <v>488</v>
      </c>
      <c r="W1198">
        <v>530</v>
      </c>
      <c r="X1198"/>
      <c r="Y1198" t="s">
        <v>1614</v>
      </c>
      <c r="Z1198" s="8" t="s">
        <v>1697</v>
      </c>
      <c r="AA1198">
        <v>30</v>
      </c>
      <c r="AB1198" t="s">
        <v>1348</v>
      </c>
      <c r="AC1198" s="8" t="s">
        <v>1768</v>
      </c>
      <c r="AD1198" s="8" t="s">
        <v>1767</v>
      </c>
      <c r="AE1198" s="7" t="s">
        <v>894</v>
      </c>
      <c r="AF1198" s="7" t="s">
        <v>894</v>
      </c>
      <c r="AG1198" s="7" t="s">
        <v>858</v>
      </c>
      <c r="AH1198" s="7">
        <v>9</v>
      </c>
      <c r="AI1198" s="7">
        <v>1</v>
      </c>
      <c r="AJ1198" s="7" t="s">
        <v>139</v>
      </c>
      <c r="AK1198" s="7" t="s">
        <v>173</v>
      </c>
      <c r="AL1198" s="7" t="s">
        <v>75</v>
      </c>
      <c r="AM1198" s="7" t="s">
        <v>141</v>
      </c>
      <c r="AN1198" s="7" t="s">
        <v>77</v>
      </c>
      <c r="AO1198" s="7" t="s">
        <v>142</v>
      </c>
      <c r="AP1198" s="7" t="s">
        <v>76</v>
      </c>
      <c r="AQ1198" s="7" t="s">
        <v>76</v>
      </c>
      <c r="AR1198" s="7" t="s">
        <v>76</v>
      </c>
      <c r="AS1198" s="7" t="s">
        <v>76</v>
      </c>
      <c r="AT1198" s="7" t="s">
        <v>76</v>
      </c>
      <c r="AU1198" s="7" t="s">
        <v>76</v>
      </c>
      <c r="AV1198" s="7" t="s">
        <v>145</v>
      </c>
      <c r="AW1198" s="7" t="s">
        <v>146</v>
      </c>
      <c r="AX1198" s="7" t="s">
        <v>147</v>
      </c>
      <c r="AY1198" s="7" t="s">
        <v>174</v>
      </c>
      <c r="AZ1198" s="7" t="s">
        <v>175</v>
      </c>
      <c r="BA1198" s="7" t="s">
        <v>1</v>
      </c>
      <c r="BB1198" s="7" t="s">
        <v>71</v>
      </c>
      <c r="BC1198" s="7" t="s">
        <v>1700</v>
      </c>
      <c r="BD1198" s="17" t="s">
        <v>1746</v>
      </c>
    </row>
    <row r="1199" spans="1:56" s="7" customFormat="1" x14ac:dyDescent="0.2">
      <c r="A1199" s="7" t="s">
        <v>422</v>
      </c>
      <c r="C1199"/>
      <c r="D1199" s="20" t="s">
        <v>1784</v>
      </c>
      <c r="E1199"/>
      <c r="F1199" s="19" t="s">
        <v>1761</v>
      </c>
      <c r="G1199" t="s">
        <v>1305</v>
      </c>
      <c r="H1199" t="s">
        <v>1553</v>
      </c>
      <c r="I1199" t="s">
        <v>1763</v>
      </c>
      <c r="J1199">
        <v>1</v>
      </c>
      <c r="K1199" t="s">
        <v>970</v>
      </c>
      <c r="L1199"/>
      <c r="M1199"/>
      <c r="N1199"/>
      <c r="O1199"/>
      <c r="P1199" t="s">
        <v>905</v>
      </c>
      <c r="Q1199" t="s">
        <v>1081</v>
      </c>
      <c r="R1199"/>
      <c r="S1199"/>
      <c r="T1199"/>
      <c r="U1199"/>
      <c r="V1199"/>
      <c r="W1199"/>
      <c r="X1199"/>
      <c r="Y1199" t="s">
        <v>1635</v>
      </c>
      <c r="Z1199" s="8" t="s">
        <v>1693</v>
      </c>
      <c r="AA1199">
        <v>25</v>
      </c>
      <c r="AB1199" t="s">
        <v>1039</v>
      </c>
      <c r="AC1199"/>
      <c r="AD1199"/>
    </row>
    <row r="1200" spans="1:56" s="7" customFormat="1" x14ac:dyDescent="0.2">
      <c r="A1200" s="7" t="s">
        <v>422</v>
      </c>
      <c r="C1200"/>
      <c r="D1200" s="8"/>
      <c r="E1200"/>
      <c r="F1200"/>
      <c r="G1200" s="25" t="s">
        <v>1344</v>
      </c>
      <c r="H1200" t="s">
        <v>1553</v>
      </c>
      <c r="I1200" t="s">
        <v>1766</v>
      </c>
      <c r="J1200">
        <v>100</v>
      </c>
      <c r="K1200" t="s">
        <v>986</v>
      </c>
      <c r="L1200"/>
      <c r="M1200"/>
      <c r="N1200"/>
      <c r="O1200"/>
      <c r="P1200"/>
      <c r="Q1200"/>
      <c r="R1200"/>
      <c r="S1200"/>
      <c r="T1200"/>
      <c r="U1200"/>
      <c r="V1200"/>
      <c r="W1200"/>
      <c r="X1200"/>
      <c r="Y1200"/>
      <c r="Z1200"/>
      <c r="AA1200"/>
      <c r="AB1200"/>
      <c r="AC1200"/>
      <c r="AD1200"/>
    </row>
    <row r="1201" spans="1:57" s="7" customFormat="1" x14ac:dyDescent="0.2">
      <c r="A1201" s="7" t="s">
        <v>422</v>
      </c>
      <c r="C1201"/>
      <c r="D1201" s="8"/>
      <c r="E1201"/>
      <c r="F1201"/>
      <c r="G1201" t="s">
        <v>967</v>
      </c>
      <c r="H1201" t="s">
        <v>1553</v>
      </c>
      <c r="I1201" t="s">
        <v>1766</v>
      </c>
      <c r="J1201">
        <v>0.5</v>
      </c>
      <c r="K1201" t="s">
        <v>970</v>
      </c>
      <c r="L1201"/>
      <c r="M1201"/>
      <c r="N1201"/>
      <c r="O1201"/>
      <c r="P1201"/>
      <c r="Q1201"/>
      <c r="R1201"/>
      <c r="S1201"/>
      <c r="T1201"/>
      <c r="U1201"/>
      <c r="V1201"/>
      <c r="W1201"/>
      <c r="X1201"/>
      <c r="Y1201"/>
      <c r="Z1201"/>
      <c r="AA1201"/>
      <c r="AB1201"/>
      <c r="AC1201"/>
      <c r="AD1201"/>
    </row>
    <row r="1202" spans="1:57" s="7" customFormat="1" x14ac:dyDescent="0.2">
      <c r="A1202" s="7" t="s">
        <v>422</v>
      </c>
      <c r="C1202"/>
      <c r="D1202" s="8"/>
      <c r="E1202"/>
      <c r="F1202"/>
      <c r="G1202" t="s">
        <v>1312</v>
      </c>
      <c r="H1202" t="s">
        <v>1771</v>
      </c>
      <c r="I1202" s="8"/>
      <c r="J1202"/>
      <c r="K1202"/>
      <c r="L1202"/>
      <c r="M1202"/>
      <c r="N1202"/>
      <c r="O1202"/>
      <c r="P1202"/>
      <c r="Q1202"/>
      <c r="R1202"/>
      <c r="S1202"/>
      <c r="T1202"/>
      <c r="U1202"/>
      <c r="V1202">
        <v>635</v>
      </c>
      <c r="W1202">
        <v>665</v>
      </c>
      <c r="X1202"/>
      <c r="Y1202"/>
      <c r="Z1202"/>
      <c r="AA1202"/>
      <c r="AB1202"/>
      <c r="AC1202"/>
      <c r="AD1202"/>
    </row>
    <row r="1203" spans="1:57" s="7" customFormat="1" x14ac:dyDescent="0.2">
      <c r="A1203" s="7" t="s">
        <v>424</v>
      </c>
      <c r="B1203" s="7" t="str">
        <f>IF(OR($A1198=$A1203,ISBLANK($A1203)),"",IF(ISERR(SEARCH("cell-based",E1203)),IF(AND(ISERR(SEARCH("biochem",E1203)),ISERR(SEARCH("protein",E1203)),ISERR(SEARCH("nucleic",E1203))),"",IF(ISERR(SEARCH("target",G1203)),"Define a Target component","")),IF(ISERR(SEARCH("cell",G1203)),"Define a Cell component",""))&amp;IF(ISERR(SEARCH("small-molecule",E1203)),IF(ISBLANK(K1203), "Need a Detector Role",""),"")&amp;IF(ISERR(SEARCH("fluorescence",L1203)),"",IF(ISBLANK(S1203), "Need Emission",IF(ISBLANK(R1203), "Need Excitation","")))&amp;IF(ISERR(SEARCH("absorbance",L1203)),"",IF(ISBLANK(T1203), "Need Absorbance","")))</f>
        <v>Define a Target componentNeed a Detector Role</v>
      </c>
      <c r="C1203" t="s">
        <v>913</v>
      </c>
      <c r="D1203" s="8" t="s">
        <v>1785</v>
      </c>
      <c r="E1203" t="s">
        <v>914</v>
      </c>
      <c r="F1203" t="s">
        <v>842</v>
      </c>
      <c r="G1203" t="s">
        <v>1392</v>
      </c>
      <c r="H1203" s="43" t="s">
        <v>1537</v>
      </c>
      <c r="I1203" s="8" t="s">
        <v>1785</v>
      </c>
      <c r="J1203"/>
      <c r="K1203"/>
      <c r="L1203" s="8" t="s">
        <v>1786</v>
      </c>
      <c r="M1203" t="s">
        <v>1079</v>
      </c>
      <c r="N1203" s="8" t="s">
        <v>1765</v>
      </c>
      <c r="O1203" t="s">
        <v>886</v>
      </c>
      <c r="P1203" t="s">
        <v>887</v>
      </c>
      <c r="Q1203" t="s">
        <v>940</v>
      </c>
      <c r="R1203" t="s">
        <v>851</v>
      </c>
      <c r="S1203" t="s">
        <v>975</v>
      </c>
      <c r="T1203" t="s">
        <v>942</v>
      </c>
      <c r="U1203" t="s">
        <v>1071</v>
      </c>
      <c r="V1203">
        <v>488</v>
      </c>
      <c r="W1203">
        <v>530</v>
      </c>
      <c r="X1203"/>
      <c r="Y1203" t="s">
        <v>1614</v>
      </c>
      <c r="Z1203" s="8" t="s">
        <v>1697</v>
      </c>
      <c r="AA1203">
        <v>30</v>
      </c>
      <c r="AB1203" t="s">
        <v>1348</v>
      </c>
      <c r="AC1203" s="8" t="s">
        <v>1768</v>
      </c>
      <c r="AD1203" s="8" t="s">
        <v>1767</v>
      </c>
      <c r="AE1203" s="7" t="s">
        <v>894</v>
      </c>
      <c r="AF1203" s="7" t="s">
        <v>894</v>
      </c>
      <c r="AG1203" s="7" t="s">
        <v>858</v>
      </c>
      <c r="AH1203" s="7">
        <v>9</v>
      </c>
      <c r="AI1203" s="7">
        <v>1</v>
      </c>
      <c r="AJ1203" s="7" t="s">
        <v>139</v>
      </c>
      <c r="AK1203" s="7" t="s">
        <v>173</v>
      </c>
      <c r="AL1203" s="7" t="s">
        <v>75</v>
      </c>
      <c r="AM1203" s="7" t="s">
        <v>141</v>
      </c>
      <c r="AN1203" s="7" t="s">
        <v>77</v>
      </c>
      <c r="AO1203" s="7" t="s">
        <v>142</v>
      </c>
      <c r="AP1203" s="7" t="s">
        <v>76</v>
      </c>
      <c r="AQ1203" s="7" t="s">
        <v>76</v>
      </c>
      <c r="AR1203" s="7" t="s">
        <v>76</v>
      </c>
      <c r="AS1203" s="7" t="s">
        <v>76</v>
      </c>
      <c r="AT1203" s="7" t="s">
        <v>76</v>
      </c>
      <c r="AU1203" s="7" t="s">
        <v>76</v>
      </c>
      <c r="AV1203" s="7" t="s">
        <v>145</v>
      </c>
      <c r="AW1203" s="7" t="s">
        <v>146</v>
      </c>
      <c r="AX1203" s="7" t="s">
        <v>147</v>
      </c>
      <c r="AY1203" s="7" t="s">
        <v>174</v>
      </c>
      <c r="AZ1203" s="7" t="s">
        <v>175</v>
      </c>
      <c r="BA1203" s="7" t="s">
        <v>1</v>
      </c>
      <c r="BB1203" s="7" t="s">
        <v>71</v>
      </c>
      <c r="BC1203" s="7" t="s">
        <v>1700</v>
      </c>
      <c r="BD1203" s="17" t="s">
        <v>1746</v>
      </c>
    </row>
    <row r="1204" spans="1:57" s="7" customFormat="1" x14ac:dyDescent="0.2">
      <c r="A1204" s="7" t="s">
        <v>424</v>
      </c>
      <c r="C1204"/>
      <c r="D1204" s="20" t="s">
        <v>1784</v>
      </c>
      <c r="E1204"/>
      <c r="F1204" s="19" t="s">
        <v>1761</v>
      </c>
      <c r="G1204" t="s">
        <v>1305</v>
      </c>
      <c r="H1204" t="s">
        <v>1553</v>
      </c>
      <c r="I1204" t="s">
        <v>1763</v>
      </c>
      <c r="J1204">
        <v>1</v>
      </c>
      <c r="K1204" t="s">
        <v>970</v>
      </c>
      <c r="L1204"/>
      <c r="M1204"/>
      <c r="N1204"/>
      <c r="O1204"/>
      <c r="P1204" t="s">
        <v>905</v>
      </c>
      <c r="Q1204" t="s">
        <v>1081</v>
      </c>
      <c r="R1204"/>
      <c r="S1204"/>
      <c r="T1204"/>
      <c r="U1204"/>
      <c r="V1204"/>
      <c r="W1204"/>
      <c r="X1204"/>
      <c r="Y1204" t="s">
        <v>1635</v>
      </c>
      <c r="Z1204" s="8" t="s">
        <v>1693</v>
      </c>
      <c r="AA1204">
        <v>25</v>
      </c>
      <c r="AB1204" t="s">
        <v>1039</v>
      </c>
      <c r="AC1204"/>
      <c r="AD1204"/>
    </row>
    <row r="1205" spans="1:57" s="7" customFormat="1" x14ac:dyDescent="0.2">
      <c r="A1205" s="7" t="s">
        <v>424</v>
      </c>
      <c r="C1205"/>
      <c r="D1205" s="8"/>
      <c r="E1205"/>
      <c r="F1205"/>
      <c r="G1205" s="25" t="s">
        <v>1344</v>
      </c>
      <c r="H1205" t="s">
        <v>1553</v>
      </c>
      <c r="I1205" t="s">
        <v>1766</v>
      </c>
      <c r="J1205">
        <v>100</v>
      </c>
      <c r="K1205" t="s">
        <v>986</v>
      </c>
      <c r="L1205"/>
      <c r="M1205"/>
      <c r="N1205"/>
      <c r="O1205"/>
      <c r="P1205"/>
      <c r="Q1205"/>
      <c r="R1205"/>
      <c r="S1205"/>
      <c r="T1205"/>
      <c r="U1205"/>
      <c r="V1205"/>
      <c r="W1205"/>
      <c r="X1205"/>
      <c r="Y1205"/>
      <c r="Z1205"/>
      <c r="AA1205"/>
      <c r="AB1205"/>
      <c r="AC1205"/>
      <c r="AD1205"/>
    </row>
    <row r="1206" spans="1:57" s="7" customFormat="1" x14ac:dyDescent="0.2">
      <c r="A1206" s="7" t="s">
        <v>424</v>
      </c>
      <c r="C1206"/>
      <c r="D1206" s="8"/>
      <c r="E1206"/>
      <c r="F1206"/>
      <c r="G1206" t="s">
        <v>967</v>
      </c>
      <c r="H1206" t="s">
        <v>1553</v>
      </c>
      <c r="I1206" t="s">
        <v>1766</v>
      </c>
      <c r="J1206">
        <v>0.5</v>
      </c>
      <c r="K1206" t="s">
        <v>970</v>
      </c>
      <c r="L1206"/>
      <c r="M1206"/>
      <c r="N1206"/>
      <c r="O1206"/>
      <c r="P1206"/>
      <c r="Q1206"/>
      <c r="R1206"/>
      <c r="S1206"/>
      <c r="T1206"/>
      <c r="U1206"/>
      <c r="V1206"/>
      <c r="W1206"/>
      <c r="X1206"/>
      <c r="Y1206"/>
      <c r="Z1206"/>
      <c r="AA1206"/>
      <c r="AB1206"/>
      <c r="AC1206"/>
      <c r="AD1206"/>
    </row>
    <row r="1207" spans="1:57" s="7" customFormat="1" x14ac:dyDescent="0.2">
      <c r="A1207" s="7" t="s">
        <v>424</v>
      </c>
      <c r="C1207"/>
      <c r="D1207" s="8"/>
      <c r="E1207"/>
      <c r="F1207"/>
      <c r="G1207" t="s">
        <v>1312</v>
      </c>
      <c r="H1207" t="s">
        <v>1771</v>
      </c>
      <c r="I1207" s="8"/>
      <c r="J1207"/>
      <c r="K1207"/>
      <c r="L1207"/>
      <c r="M1207"/>
      <c r="N1207"/>
      <c r="O1207"/>
      <c r="P1207"/>
      <c r="Q1207"/>
      <c r="R1207"/>
      <c r="S1207"/>
      <c r="T1207"/>
      <c r="U1207"/>
      <c r="V1207">
        <v>635</v>
      </c>
      <c r="W1207">
        <v>665</v>
      </c>
      <c r="X1207"/>
      <c r="Y1207"/>
      <c r="Z1207"/>
      <c r="AA1207"/>
      <c r="AB1207"/>
      <c r="AC1207"/>
      <c r="AD1207"/>
    </row>
    <row r="1208" spans="1:57" s="7" customFormat="1" x14ac:dyDescent="0.2">
      <c r="A1208" s="7" t="s">
        <v>471</v>
      </c>
      <c r="B1208" s="7" t="str">
        <f>IF(OR($A1203=$A1208,ISBLANK($A1208)),"",IF(ISERR(SEARCH("cell-based",E1208)),IF(AND(ISERR(SEARCH("biochem",E1208)),ISERR(SEARCH("protein",E1208)),ISERR(SEARCH("nucleic",E1208))),"",IF(ISERR(SEARCH("target",G1208)),"Define a Target component","")),IF(ISERR(SEARCH("cell",G1208)),"Define a Cell component",""))&amp;IF(ISERR(SEARCH("small-molecule",E1208)),IF(ISBLANK(K1208), "Need a Detector Role",""),"")&amp;IF(ISERR(SEARCH("fluorescence",L1208)),"",IF(ISBLANK(S1208), "Need Emission",IF(ISBLANK(R1208), "Need Excitation","")))&amp;IF(ISERR(SEARCH("absorbance",L1208)),"",IF(ISBLANK(T1208), "Need Absorbance","")))</f>
        <v>Define a Target componentNeed a Detector Role</v>
      </c>
      <c r="C1208" t="s">
        <v>913</v>
      </c>
      <c r="D1208" s="8" t="s">
        <v>1760</v>
      </c>
      <c r="E1208" t="s">
        <v>914</v>
      </c>
      <c r="F1208" t="s">
        <v>842</v>
      </c>
      <c r="G1208" t="s">
        <v>1392</v>
      </c>
      <c r="H1208" s="43" t="s">
        <v>1537</v>
      </c>
      <c r="I1208" s="8" t="s">
        <v>1760</v>
      </c>
      <c r="J1208"/>
      <c r="K1208"/>
      <c r="L1208" s="8" t="s">
        <v>1772</v>
      </c>
      <c r="M1208" t="s">
        <v>1079</v>
      </c>
      <c r="N1208" s="8" t="s">
        <v>1765</v>
      </c>
      <c r="O1208" t="s">
        <v>886</v>
      </c>
      <c r="P1208" t="s">
        <v>887</v>
      </c>
      <c r="Q1208" t="s">
        <v>940</v>
      </c>
      <c r="R1208" t="s">
        <v>851</v>
      </c>
      <c r="S1208" t="s">
        <v>975</v>
      </c>
      <c r="T1208" t="s">
        <v>942</v>
      </c>
      <c r="U1208" t="s">
        <v>1071</v>
      </c>
      <c r="V1208">
        <v>488</v>
      </c>
      <c r="W1208">
        <v>530</v>
      </c>
      <c r="X1208"/>
      <c r="Y1208" t="s">
        <v>1614</v>
      </c>
      <c r="Z1208" s="8" t="s">
        <v>1697</v>
      </c>
      <c r="AA1208">
        <v>10</v>
      </c>
      <c r="AB1208" t="s">
        <v>1348</v>
      </c>
      <c r="AC1208" s="8" t="s">
        <v>1768</v>
      </c>
      <c r="AD1208" s="8" t="s">
        <v>1767</v>
      </c>
      <c r="AE1208" t="s">
        <v>993</v>
      </c>
      <c r="AF1208" t="s">
        <v>894</v>
      </c>
      <c r="AG1208" s="7" t="s">
        <v>929</v>
      </c>
      <c r="AH1208" s="7">
        <v>8</v>
      </c>
      <c r="AI1208" s="7">
        <v>1</v>
      </c>
      <c r="AJ1208" s="7" t="s">
        <v>139</v>
      </c>
      <c r="AK1208" s="7" t="s">
        <v>472</v>
      </c>
      <c r="AL1208" s="7" t="s">
        <v>111</v>
      </c>
      <c r="AM1208" s="7" t="s">
        <v>141</v>
      </c>
      <c r="AN1208" s="7" t="s">
        <v>77</v>
      </c>
      <c r="AO1208" s="7" t="s">
        <v>142</v>
      </c>
      <c r="AP1208" s="7" t="s">
        <v>152</v>
      </c>
      <c r="AQ1208" s="7" t="s">
        <v>143</v>
      </c>
      <c r="AR1208" s="7" t="s">
        <v>203</v>
      </c>
      <c r="AS1208" s="7" t="s">
        <v>204</v>
      </c>
      <c r="AT1208" s="7" t="s">
        <v>153</v>
      </c>
      <c r="AU1208" s="7" t="s">
        <v>458</v>
      </c>
      <c r="AV1208" s="7" t="s">
        <v>145</v>
      </c>
      <c r="AW1208" s="7" t="s">
        <v>146</v>
      </c>
      <c r="AX1208" s="7" t="s">
        <v>147</v>
      </c>
      <c r="AY1208" s="7" t="s">
        <v>473</v>
      </c>
      <c r="AZ1208" s="7" t="s">
        <v>167</v>
      </c>
      <c r="BA1208" s="7" t="s">
        <v>1</v>
      </c>
      <c r="BB1208" s="7" t="s">
        <v>71</v>
      </c>
      <c r="BC1208" s="7" t="s">
        <v>1700</v>
      </c>
      <c r="BD1208" s="7" t="s">
        <v>1746</v>
      </c>
    </row>
    <row r="1209" spans="1:57" s="7" customFormat="1" x14ac:dyDescent="0.2">
      <c r="A1209" s="7" t="s">
        <v>471</v>
      </c>
      <c r="C1209"/>
      <c r="D1209" s="20" t="s">
        <v>1780</v>
      </c>
      <c r="E1209"/>
      <c r="F1209" s="19" t="s">
        <v>1761</v>
      </c>
      <c r="G1209" t="s">
        <v>1305</v>
      </c>
      <c r="H1209" t="s">
        <v>1553</v>
      </c>
      <c r="I1209" t="s">
        <v>1788</v>
      </c>
      <c r="J1209">
        <v>1</v>
      </c>
      <c r="K1209" t="s">
        <v>970</v>
      </c>
      <c r="L1209"/>
      <c r="M1209"/>
      <c r="N1209"/>
      <c r="O1209"/>
      <c r="P1209" t="s">
        <v>905</v>
      </c>
      <c r="Q1209" t="s">
        <v>1081</v>
      </c>
      <c r="R1209"/>
      <c r="S1209"/>
      <c r="T1209"/>
      <c r="U1209"/>
      <c r="V1209"/>
      <c r="W1209"/>
      <c r="X1209"/>
      <c r="Y1209" t="s">
        <v>1635</v>
      </c>
      <c r="Z1209"/>
      <c r="AA1209"/>
      <c r="AB1209"/>
      <c r="AC1209"/>
      <c r="AD1209"/>
    </row>
    <row r="1210" spans="1:57" s="7" customFormat="1" x14ac:dyDescent="0.2">
      <c r="A1210" s="7" t="s">
        <v>471</v>
      </c>
      <c r="C1210"/>
      <c r="D1210" s="8"/>
      <c r="E1210"/>
      <c r="F1210"/>
      <c r="G1210" s="25" t="s">
        <v>1344</v>
      </c>
      <c r="H1210" t="s">
        <v>1553</v>
      </c>
      <c r="I1210" t="s">
        <v>1766</v>
      </c>
      <c r="J1210">
        <v>1.5</v>
      </c>
      <c r="K1210" t="s">
        <v>986</v>
      </c>
      <c r="L1210"/>
      <c r="M1210"/>
      <c r="N1210"/>
      <c r="O1210"/>
      <c r="P1210"/>
      <c r="Q1210"/>
      <c r="R1210"/>
      <c r="S1210"/>
      <c r="T1210"/>
      <c r="U1210"/>
      <c r="V1210"/>
      <c r="W1210"/>
      <c r="X1210"/>
      <c r="Y1210"/>
      <c r="Z1210"/>
      <c r="AA1210"/>
      <c r="AB1210"/>
      <c r="AC1210"/>
      <c r="AD1210"/>
    </row>
    <row r="1211" spans="1:57" s="7" customFormat="1" x14ac:dyDescent="0.2">
      <c r="A1211" s="7" t="s">
        <v>471</v>
      </c>
      <c r="C1211"/>
      <c r="D1211" s="8"/>
      <c r="E1211"/>
      <c r="F1211"/>
      <c r="G1211" t="s">
        <v>967</v>
      </c>
      <c r="H1211" t="s">
        <v>1553</v>
      </c>
      <c r="I1211" t="s">
        <v>1766</v>
      </c>
      <c r="J1211">
        <v>0.5</v>
      </c>
      <c r="K1211" t="s">
        <v>970</v>
      </c>
      <c r="L1211"/>
      <c r="M1211"/>
      <c r="N1211"/>
      <c r="O1211"/>
      <c r="P1211"/>
      <c r="Q1211"/>
      <c r="R1211"/>
      <c r="S1211"/>
      <c r="T1211"/>
      <c r="U1211"/>
      <c r="V1211"/>
      <c r="W1211"/>
      <c r="X1211"/>
      <c r="Y1211"/>
      <c r="Z1211"/>
      <c r="AA1211"/>
      <c r="AB1211"/>
      <c r="AC1211"/>
      <c r="AD1211"/>
    </row>
    <row r="1212" spans="1:57" s="7" customFormat="1" x14ac:dyDescent="0.2">
      <c r="A1212" s="7" t="s">
        <v>471</v>
      </c>
      <c r="C1212"/>
      <c r="D1212" s="8"/>
      <c r="E1212"/>
      <c r="F1212"/>
      <c r="G1212" t="s">
        <v>1312</v>
      </c>
      <c r="H1212" t="s">
        <v>1771</v>
      </c>
      <c r="I1212" s="8"/>
      <c r="J1212"/>
      <c r="K1212"/>
      <c r="L1212"/>
      <c r="M1212"/>
      <c r="N1212"/>
      <c r="O1212"/>
      <c r="P1212"/>
      <c r="Q1212"/>
      <c r="R1212"/>
      <c r="S1212"/>
      <c r="T1212"/>
      <c r="U1212"/>
      <c r="V1212">
        <v>635</v>
      </c>
      <c r="W1212">
        <v>665</v>
      </c>
      <c r="X1212"/>
      <c r="Y1212"/>
      <c r="Z1212"/>
      <c r="AA1212"/>
      <c r="AB1212"/>
      <c r="AC1212"/>
      <c r="AD1212"/>
    </row>
    <row r="1213" spans="1:57" s="21" customFormat="1" x14ac:dyDescent="0.2">
      <c r="A1213" s="21" t="s">
        <v>477</v>
      </c>
      <c r="B1213" s="21" t="str">
        <f>IF(OR($A1208=$A1213,ISBLANK($A1213)),"",IF(ISERR(SEARCH("cell-based",E1213)),IF(AND(ISERR(SEARCH("biochem",E1213)),ISERR(SEARCH("protein",E1213)),ISERR(SEARCH("nucleic",E1213))),"",IF(ISERR(SEARCH("target",G1213)),"Define a Target component","")),IF(ISERR(SEARCH("cell",G1213)),"Define a Cell component",""))&amp;IF(ISERR(SEARCH("small-molecule",E1213)),IF(ISBLANK(K1213), "Need a Detector Role",""),"")&amp;IF(ISERR(SEARCH("fluorescence",L1213)),"",IF(ISBLANK(S1213), "Need Emission",IF(ISBLANK(R1213), "Need Excitation","")))&amp;IF(ISERR(SEARCH("absorbance",L1213)),"",IF(ISBLANK(T1213), "Need Absorbance","")))</f>
        <v>Need a Detector Role</v>
      </c>
      <c r="D1213" s="23"/>
      <c r="AJ1213" s="21" t="s">
        <v>139</v>
      </c>
      <c r="AK1213" s="21" t="s">
        <v>478</v>
      </c>
      <c r="AL1213" s="21" t="s">
        <v>111</v>
      </c>
      <c r="AM1213" s="21" t="s">
        <v>141</v>
      </c>
      <c r="AN1213" s="21" t="s">
        <v>77</v>
      </c>
      <c r="AO1213" s="21" t="s">
        <v>142</v>
      </c>
      <c r="AP1213" s="21" t="s">
        <v>152</v>
      </c>
      <c r="AQ1213" s="21" t="s">
        <v>143</v>
      </c>
      <c r="AR1213" s="21" t="s">
        <v>203</v>
      </c>
      <c r="AS1213" s="21" t="s">
        <v>204</v>
      </c>
      <c r="AT1213" s="21" t="s">
        <v>153</v>
      </c>
      <c r="AU1213" s="21" t="s">
        <v>458</v>
      </c>
      <c r="AV1213" s="21" t="s">
        <v>145</v>
      </c>
      <c r="AW1213" s="21" t="s">
        <v>146</v>
      </c>
      <c r="AX1213" s="21" t="s">
        <v>147</v>
      </c>
      <c r="AY1213" s="21" t="s">
        <v>479</v>
      </c>
      <c r="AZ1213" s="21" t="s">
        <v>167</v>
      </c>
      <c r="BA1213" s="21" t="s">
        <v>1</v>
      </c>
      <c r="BB1213" s="21" t="s">
        <v>1</v>
      </c>
      <c r="BC1213" s="21" t="s">
        <v>1700</v>
      </c>
      <c r="BE1213" s="23" t="s">
        <v>1711</v>
      </c>
    </row>
    <row r="1214" spans="1:57" s="21" customFormat="1" x14ac:dyDescent="0.2">
      <c r="D1214" s="23"/>
    </row>
    <row r="1215" spans="1:57" s="21" customFormat="1" x14ac:dyDescent="0.2">
      <c r="D1215" s="23"/>
    </row>
    <row r="1216" spans="1:57" s="21" customFormat="1" x14ac:dyDescent="0.2">
      <c r="D1216" s="23"/>
    </row>
    <row r="1217" spans="1:56" s="21" customFormat="1" x14ac:dyDescent="0.2">
      <c r="D1217" s="23"/>
    </row>
    <row r="1218" spans="1:56" s="7" customFormat="1" x14ac:dyDescent="0.2">
      <c r="A1218" s="7" t="s">
        <v>456</v>
      </c>
      <c r="B1218" s="7" t="str">
        <f>IF(OR($A1213=$A1218,ISBLANK($A1218)),"",IF(ISERR(SEARCH("cell-based",E1218)),IF(AND(ISERR(SEARCH("biochem",E1218)),ISERR(SEARCH("protein",E1218)),ISERR(SEARCH("nucleic",E1218))),"",IF(ISERR(SEARCH("target",G1218)),"Define a Target component","")),IF(ISERR(SEARCH("cell",G1218)),"Define a Cell component",""))&amp;IF(ISERR(SEARCH("small-molecule",E1218)),IF(ISBLANK(K1218), "Need a Detector Role",""),"")&amp;IF(ISERR(SEARCH("fluorescence",L1218)),"",IF(ISBLANK(S1218), "Need Emission",IF(ISBLANK(R1218), "Need Excitation","")))&amp;IF(ISERR(SEARCH("absorbance",L1218)),"",IF(ISBLANK(T1218), "Need Absorbance","")))</f>
        <v>Define a Target componentNeed a Detector Role</v>
      </c>
      <c r="C1218" t="s">
        <v>913</v>
      </c>
      <c r="D1218" s="8" t="s">
        <v>1760</v>
      </c>
      <c r="E1218" t="s">
        <v>914</v>
      </c>
      <c r="F1218" t="s">
        <v>842</v>
      </c>
      <c r="G1218" t="s">
        <v>1392</v>
      </c>
      <c r="H1218" s="7" t="s">
        <v>1541</v>
      </c>
      <c r="I1218" s="8" t="s">
        <v>1760</v>
      </c>
      <c r="J1218"/>
      <c r="K1218"/>
      <c r="L1218" s="8" t="s">
        <v>1772</v>
      </c>
      <c r="M1218" t="s">
        <v>1079</v>
      </c>
      <c r="N1218" s="8" t="s">
        <v>1765</v>
      </c>
      <c r="O1218" t="s">
        <v>886</v>
      </c>
      <c r="P1218" t="s">
        <v>887</v>
      </c>
      <c r="Q1218" t="s">
        <v>940</v>
      </c>
      <c r="R1218" t="s">
        <v>851</v>
      </c>
      <c r="S1218" t="s">
        <v>975</v>
      </c>
      <c r="T1218" t="s">
        <v>942</v>
      </c>
      <c r="U1218" t="s">
        <v>1071</v>
      </c>
      <c r="V1218">
        <v>488</v>
      </c>
      <c r="W1218">
        <v>530</v>
      </c>
      <c r="X1218"/>
      <c r="Y1218" t="s">
        <v>1558</v>
      </c>
      <c r="Z1218" s="8" t="s">
        <v>1693</v>
      </c>
      <c r="AA1218">
        <v>10</v>
      </c>
      <c r="AB1218"/>
      <c r="AC1218" s="8" t="s">
        <v>1768</v>
      </c>
      <c r="AD1218" s="8" t="s">
        <v>1767</v>
      </c>
      <c r="AE1218" t="s">
        <v>993</v>
      </c>
      <c r="AF1218" t="s">
        <v>894</v>
      </c>
      <c r="AG1218" s="7" t="s">
        <v>929</v>
      </c>
      <c r="AH1218" s="7">
        <v>8</v>
      </c>
      <c r="AI1218" s="7">
        <v>1</v>
      </c>
      <c r="AJ1218" s="7" t="s">
        <v>139</v>
      </c>
      <c r="AK1218" s="7" t="s">
        <v>457</v>
      </c>
      <c r="AL1218" s="7" t="s">
        <v>111</v>
      </c>
      <c r="AM1218" s="7" t="s">
        <v>141</v>
      </c>
      <c r="AN1218" s="7" t="s">
        <v>77</v>
      </c>
      <c r="AO1218" s="7" t="s">
        <v>142</v>
      </c>
      <c r="AP1218" s="7" t="s">
        <v>152</v>
      </c>
      <c r="AQ1218" s="7" t="s">
        <v>143</v>
      </c>
      <c r="AR1218" s="7" t="s">
        <v>203</v>
      </c>
      <c r="AS1218" s="7" t="s">
        <v>204</v>
      </c>
      <c r="AT1218" s="7" t="s">
        <v>153</v>
      </c>
      <c r="AU1218" s="7" t="s">
        <v>458</v>
      </c>
      <c r="AV1218" s="7" t="s">
        <v>145</v>
      </c>
      <c r="AW1218" s="7" t="s">
        <v>146</v>
      </c>
      <c r="AX1218" s="7" t="s">
        <v>147</v>
      </c>
      <c r="AY1218" s="7" t="s">
        <v>459</v>
      </c>
      <c r="AZ1218" s="7" t="s">
        <v>167</v>
      </c>
      <c r="BA1218" s="7" t="s">
        <v>1</v>
      </c>
      <c r="BB1218" s="7" t="s">
        <v>71</v>
      </c>
      <c r="BC1218" s="7" t="s">
        <v>1700</v>
      </c>
      <c r="BD1218" s="7" t="s">
        <v>1746</v>
      </c>
    </row>
    <row r="1219" spans="1:56" s="7" customFormat="1" x14ac:dyDescent="0.2">
      <c r="A1219" s="7" t="s">
        <v>456</v>
      </c>
      <c r="C1219"/>
      <c r="D1219" s="20" t="s">
        <v>1780</v>
      </c>
      <c r="E1219"/>
      <c r="F1219" s="19" t="s">
        <v>1761</v>
      </c>
      <c r="G1219" t="s">
        <v>1305</v>
      </c>
      <c r="H1219" t="s">
        <v>1553</v>
      </c>
      <c r="I1219" t="s">
        <v>1788</v>
      </c>
      <c r="J1219">
        <v>1</v>
      </c>
      <c r="K1219" t="s">
        <v>970</v>
      </c>
      <c r="L1219"/>
      <c r="M1219"/>
      <c r="N1219"/>
      <c r="O1219"/>
      <c r="P1219" t="s">
        <v>905</v>
      </c>
      <c r="Q1219" t="s">
        <v>1081</v>
      </c>
      <c r="R1219"/>
      <c r="S1219"/>
      <c r="T1219"/>
      <c r="U1219"/>
      <c r="V1219"/>
      <c r="W1219"/>
      <c r="X1219"/>
      <c r="Y1219" t="s">
        <v>1559</v>
      </c>
      <c r="Z1219"/>
      <c r="AA1219"/>
      <c r="AB1219"/>
      <c r="AC1219"/>
      <c r="AD1219"/>
    </row>
    <row r="1220" spans="1:56" s="7" customFormat="1" x14ac:dyDescent="0.2">
      <c r="A1220" s="7" t="s">
        <v>456</v>
      </c>
      <c r="C1220"/>
      <c r="D1220" s="8"/>
      <c r="E1220"/>
      <c r="F1220"/>
      <c r="G1220" s="25" t="s">
        <v>1344</v>
      </c>
      <c r="H1220" t="s">
        <v>1553</v>
      </c>
      <c r="I1220" t="s">
        <v>1766</v>
      </c>
      <c r="J1220"/>
      <c r="K1220"/>
      <c r="L1220"/>
      <c r="M1220"/>
      <c r="N1220"/>
      <c r="O1220"/>
      <c r="P1220"/>
      <c r="Q1220"/>
      <c r="R1220"/>
      <c r="S1220"/>
      <c r="T1220"/>
      <c r="U1220"/>
      <c r="V1220"/>
      <c r="W1220"/>
      <c r="X1220"/>
      <c r="Y1220"/>
      <c r="Z1220"/>
      <c r="AA1220"/>
      <c r="AB1220"/>
      <c r="AC1220"/>
      <c r="AD1220"/>
    </row>
    <row r="1221" spans="1:56" s="7" customFormat="1" x14ac:dyDescent="0.2">
      <c r="A1221" s="7" t="s">
        <v>456</v>
      </c>
      <c r="C1221"/>
      <c r="D1221" s="8"/>
      <c r="E1221"/>
      <c r="F1221"/>
      <c r="G1221" t="s">
        <v>967</v>
      </c>
      <c r="H1221" t="s">
        <v>1553</v>
      </c>
      <c r="I1221" t="s">
        <v>1766</v>
      </c>
      <c r="J1221">
        <v>0.5</v>
      </c>
      <c r="K1221" t="s">
        <v>970</v>
      </c>
      <c r="L1221"/>
      <c r="M1221"/>
      <c r="N1221"/>
      <c r="O1221"/>
      <c r="P1221"/>
      <c r="Q1221"/>
      <c r="R1221"/>
      <c r="S1221"/>
      <c r="T1221"/>
      <c r="U1221"/>
      <c r="V1221"/>
      <c r="W1221"/>
      <c r="X1221"/>
      <c r="Y1221"/>
      <c r="Z1221"/>
      <c r="AA1221"/>
      <c r="AB1221"/>
      <c r="AC1221"/>
      <c r="AD1221"/>
    </row>
    <row r="1222" spans="1:56" s="7" customFormat="1" x14ac:dyDescent="0.2">
      <c r="A1222" s="7" t="s">
        <v>456</v>
      </c>
      <c r="C1222"/>
      <c r="D1222" s="8"/>
      <c r="E1222"/>
      <c r="F1222"/>
      <c r="G1222" t="s">
        <v>1312</v>
      </c>
      <c r="H1222" t="s">
        <v>1771</v>
      </c>
      <c r="I1222" s="8"/>
      <c r="J1222"/>
      <c r="K1222"/>
      <c r="L1222"/>
      <c r="M1222"/>
      <c r="N1222"/>
      <c r="O1222"/>
      <c r="P1222"/>
      <c r="Q1222"/>
      <c r="R1222"/>
      <c r="S1222"/>
      <c r="T1222"/>
      <c r="U1222"/>
      <c r="V1222">
        <v>635</v>
      </c>
      <c r="W1222">
        <v>665</v>
      </c>
      <c r="X1222"/>
      <c r="Y1222"/>
      <c r="Z1222"/>
      <c r="AA1222"/>
      <c r="AB1222"/>
      <c r="AC1222"/>
      <c r="AD1222"/>
    </row>
    <row r="1223" spans="1:56" s="7" customFormat="1" x14ac:dyDescent="0.2">
      <c r="A1223" s="7" t="s">
        <v>456</v>
      </c>
      <c r="C1223"/>
      <c r="D1223" s="8"/>
      <c r="E1223"/>
      <c r="F1223"/>
      <c r="G1223" t="s">
        <v>1305</v>
      </c>
      <c r="H1223" t="s">
        <v>1553</v>
      </c>
      <c r="I1223" t="s">
        <v>1763</v>
      </c>
      <c r="J1223">
        <v>10</v>
      </c>
      <c r="K1223" t="s">
        <v>970</v>
      </c>
      <c r="L1223"/>
      <c r="M1223"/>
      <c r="N1223"/>
      <c r="O1223"/>
      <c r="P1223"/>
      <c r="Q1223"/>
      <c r="R1223"/>
      <c r="S1223"/>
      <c r="T1223"/>
      <c r="U1223"/>
      <c r="V1223"/>
      <c r="W1223"/>
      <c r="X1223"/>
      <c r="Y1223"/>
      <c r="Z1223"/>
      <c r="AA1223"/>
      <c r="AB1223"/>
      <c r="AC1223"/>
      <c r="AD1223"/>
    </row>
    <row r="1224" spans="1:56" s="7" customFormat="1" x14ac:dyDescent="0.2">
      <c r="A1224" s="7" t="s">
        <v>460</v>
      </c>
      <c r="B1224" s="7" t="str">
        <f>IF(OR($A1218=$A1224,ISBLANK($A1224)),"",IF(ISERR(SEARCH("cell-based",E1224)),IF(AND(ISERR(SEARCH("biochem",E1224)),ISERR(SEARCH("protein",E1224)),ISERR(SEARCH("nucleic",E1224))),"",IF(ISERR(SEARCH("target",G1224)),"Define a Target component","")),IF(ISERR(SEARCH("cell",G1224)),"Define a Cell component",""))&amp;IF(ISERR(SEARCH("small-molecule",E1224)),IF(ISBLANK(K1224), "Need a Detector Role",""),"")&amp;IF(ISERR(SEARCH("fluorescence",L1224)),"",IF(ISBLANK(S1224), "Need Emission",IF(ISBLANK(R1224), "Need Excitation","")))&amp;IF(ISERR(SEARCH("absorbance",L1224)),"",IF(ISBLANK(T1224), "Need Absorbance","")))</f>
        <v>Define a Target componentNeed a Detector Role</v>
      </c>
      <c r="C1224" t="s">
        <v>913</v>
      </c>
      <c r="D1224" s="8" t="s">
        <v>1760</v>
      </c>
      <c r="E1224" t="s">
        <v>914</v>
      </c>
      <c r="F1224" t="s">
        <v>842</v>
      </c>
      <c r="G1224" t="s">
        <v>1392</v>
      </c>
      <c r="H1224" s="7" t="s">
        <v>1541</v>
      </c>
      <c r="I1224" s="8" t="s">
        <v>1760</v>
      </c>
      <c r="J1224"/>
      <c r="K1224"/>
      <c r="L1224" s="8" t="s">
        <v>1772</v>
      </c>
      <c r="M1224" t="s">
        <v>1079</v>
      </c>
      <c r="N1224" s="8" t="s">
        <v>1765</v>
      </c>
      <c r="O1224" t="s">
        <v>886</v>
      </c>
      <c r="P1224" t="s">
        <v>887</v>
      </c>
      <c r="Q1224" t="s">
        <v>940</v>
      </c>
      <c r="R1224" t="s">
        <v>851</v>
      </c>
      <c r="S1224" t="s">
        <v>975</v>
      </c>
      <c r="T1224" t="s">
        <v>942</v>
      </c>
      <c r="U1224" t="s">
        <v>1071</v>
      </c>
      <c r="V1224">
        <v>488</v>
      </c>
      <c r="W1224">
        <v>530</v>
      </c>
      <c r="X1224"/>
      <c r="Y1224" t="s">
        <v>1558</v>
      </c>
      <c r="Z1224" s="8" t="s">
        <v>1693</v>
      </c>
      <c r="AA1224">
        <v>10</v>
      </c>
      <c r="AB1224"/>
      <c r="AC1224" s="8" t="s">
        <v>1768</v>
      </c>
      <c r="AD1224" s="8" t="s">
        <v>1767</v>
      </c>
      <c r="AE1224" t="s">
        <v>993</v>
      </c>
      <c r="AF1224" t="s">
        <v>894</v>
      </c>
      <c r="AG1224" s="7" t="s">
        <v>929</v>
      </c>
      <c r="AH1224" s="7">
        <v>8</v>
      </c>
      <c r="AI1224" s="7">
        <v>1</v>
      </c>
      <c r="AJ1224" s="7" t="s">
        <v>139</v>
      </c>
      <c r="AK1224" s="7" t="s">
        <v>461</v>
      </c>
      <c r="AL1224" s="7" t="s">
        <v>111</v>
      </c>
      <c r="AM1224" s="7" t="s">
        <v>141</v>
      </c>
      <c r="AN1224" s="7" t="s">
        <v>77</v>
      </c>
      <c r="AO1224" s="7" t="s">
        <v>142</v>
      </c>
      <c r="AP1224" s="7" t="s">
        <v>152</v>
      </c>
      <c r="AQ1224" s="7" t="s">
        <v>143</v>
      </c>
      <c r="AR1224" s="7" t="s">
        <v>203</v>
      </c>
      <c r="AS1224" s="7" t="s">
        <v>204</v>
      </c>
      <c r="AT1224" s="7" t="s">
        <v>153</v>
      </c>
      <c r="AU1224" s="7" t="s">
        <v>458</v>
      </c>
      <c r="AV1224" s="7" t="s">
        <v>145</v>
      </c>
      <c r="AW1224" s="7" t="s">
        <v>146</v>
      </c>
      <c r="AX1224" s="7" t="s">
        <v>147</v>
      </c>
      <c r="AY1224" s="7" t="s">
        <v>462</v>
      </c>
      <c r="AZ1224" s="7" t="s">
        <v>167</v>
      </c>
      <c r="BA1224" s="7" t="s">
        <v>1</v>
      </c>
      <c r="BB1224" s="7" t="s">
        <v>71</v>
      </c>
      <c r="BC1224" s="7" t="s">
        <v>1700</v>
      </c>
      <c r="BD1224" s="17" t="s">
        <v>1746</v>
      </c>
    </row>
    <row r="1225" spans="1:56" s="7" customFormat="1" x14ac:dyDescent="0.2">
      <c r="A1225" s="7" t="s">
        <v>460</v>
      </c>
      <c r="C1225"/>
      <c r="D1225" s="20" t="s">
        <v>1780</v>
      </c>
      <c r="E1225"/>
      <c r="F1225" s="19" t="s">
        <v>1761</v>
      </c>
      <c r="G1225" t="s">
        <v>1305</v>
      </c>
      <c r="H1225" t="s">
        <v>1553</v>
      </c>
      <c r="I1225" t="s">
        <v>1788</v>
      </c>
      <c r="J1225">
        <v>1</v>
      </c>
      <c r="K1225" t="s">
        <v>970</v>
      </c>
      <c r="L1225"/>
      <c r="M1225"/>
      <c r="N1225"/>
      <c r="O1225"/>
      <c r="P1225" t="s">
        <v>905</v>
      </c>
      <c r="Q1225" t="s">
        <v>1081</v>
      </c>
      <c r="R1225"/>
      <c r="S1225"/>
      <c r="T1225"/>
      <c r="U1225"/>
      <c r="V1225"/>
      <c r="W1225"/>
      <c r="X1225"/>
      <c r="Y1225" t="s">
        <v>1559</v>
      </c>
      <c r="Z1225"/>
      <c r="AA1225"/>
      <c r="AB1225"/>
      <c r="AC1225"/>
      <c r="AD1225"/>
    </row>
    <row r="1226" spans="1:56" s="7" customFormat="1" x14ac:dyDescent="0.2">
      <c r="A1226" s="7" t="s">
        <v>460</v>
      </c>
      <c r="C1226"/>
      <c r="D1226" s="8"/>
      <c r="E1226"/>
      <c r="F1226"/>
      <c r="G1226" s="25" t="s">
        <v>1344</v>
      </c>
      <c r="H1226" t="s">
        <v>1553</v>
      </c>
      <c r="I1226" t="s">
        <v>1766</v>
      </c>
      <c r="J1226"/>
      <c r="K1226"/>
      <c r="L1226"/>
      <c r="M1226"/>
      <c r="N1226"/>
      <c r="O1226"/>
      <c r="P1226"/>
      <c r="Q1226"/>
      <c r="R1226"/>
      <c r="S1226"/>
      <c r="T1226"/>
      <c r="U1226"/>
      <c r="V1226"/>
      <c r="W1226"/>
      <c r="X1226"/>
      <c r="Y1226"/>
      <c r="Z1226"/>
      <c r="AA1226"/>
      <c r="AB1226"/>
      <c r="AC1226"/>
      <c r="AD1226"/>
    </row>
    <row r="1227" spans="1:56" s="7" customFormat="1" x14ac:dyDescent="0.2">
      <c r="A1227" s="7" t="s">
        <v>460</v>
      </c>
      <c r="C1227"/>
      <c r="D1227" s="8"/>
      <c r="E1227"/>
      <c r="F1227"/>
      <c r="G1227" t="s">
        <v>967</v>
      </c>
      <c r="H1227" t="s">
        <v>1553</v>
      </c>
      <c r="I1227" t="s">
        <v>1766</v>
      </c>
      <c r="J1227">
        <v>0.5</v>
      </c>
      <c r="K1227" t="s">
        <v>970</v>
      </c>
      <c r="L1227"/>
      <c r="M1227"/>
      <c r="N1227"/>
      <c r="O1227"/>
      <c r="P1227"/>
      <c r="Q1227"/>
      <c r="R1227"/>
      <c r="S1227"/>
      <c r="T1227"/>
      <c r="U1227"/>
      <c r="V1227"/>
      <c r="W1227"/>
      <c r="X1227"/>
      <c r="Y1227"/>
      <c r="Z1227"/>
      <c r="AA1227"/>
      <c r="AB1227"/>
      <c r="AC1227"/>
      <c r="AD1227"/>
    </row>
    <row r="1228" spans="1:56" s="7" customFormat="1" x14ac:dyDescent="0.2">
      <c r="A1228" s="7" t="s">
        <v>460</v>
      </c>
      <c r="C1228"/>
      <c r="D1228" s="8"/>
      <c r="E1228"/>
      <c r="F1228"/>
      <c r="G1228" t="s">
        <v>1312</v>
      </c>
      <c r="H1228" t="s">
        <v>1771</v>
      </c>
      <c r="I1228" s="8"/>
      <c r="J1228"/>
      <c r="K1228"/>
      <c r="L1228"/>
      <c r="M1228"/>
      <c r="N1228"/>
      <c r="O1228"/>
      <c r="P1228"/>
      <c r="Q1228"/>
      <c r="R1228"/>
      <c r="S1228"/>
      <c r="T1228"/>
      <c r="U1228"/>
      <c r="V1228">
        <v>635</v>
      </c>
      <c r="W1228">
        <v>665</v>
      </c>
      <c r="X1228"/>
      <c r="Y1228"/>
      <c r="Z1228"/>
      <c r="AA1228"/>
      <c r="AB1228"/>
      <c r="AC1228"/>
      <c r="AD1228"/>
    </row>
    <row r="1229" spans="1:56" s="7" customFormat="1" x14ac:dyDescent="0.2">
      <c r="A1229" s="7" t="s">
        <v>474</v>
      </c>
      <c r="B1229" s="7" t="str">
        <f>IF(OR($A1224=$A1229,ISBLANK($A1229)),"",IF(ISERR(SEARCH("cell-based",E1229)),IF(AND(ISERR(SEARCH("biochem",E1229)),ISERR(SEARCH("protein",E1229)),ISERR(SEARCH("nucleic",E1229))),"",IF(ISERR(SEARCH("target",G1229)),"Define a Target component","")),IF(ISERR(SEARCH("cell",G1229)),"Define a Cell component",""))&amp;IF(ISERR(SEARCH("small-molecule",E1229)),IF(ISBLANK(K1229), "Need a Detector Role",""),"")&amp;IF(ISERR(SEARCH("fluorescence",L1229)),"",IF(ISBLANK(S1229), "Need Emission",IF(ISBLANK(R1229), "Need Excitation","")))&amp;IF(ISERR(SEARCH("absorbance",L1229)),"",IF(ISBLANK(T1229), "Need Absorbance","")))</f>
        <v>Define a Target componentNeed a Detector Role</v>
      </c>
      <c r="C1229" t="s">
        <v>913</v>
      </c>
      <c r="D1229" s="8" t="s">
        <v>1760</v>
      </c>
      <c r="E1229" t="s">
        <v>914</v>
      </c>
      <c r="F1229" t="s">
        <v>842</v>
      </c>
      <c r="G1229" t="s">
        <v>1392</v>
      </c>
      <c r="H1229" s="7" t="s">
        <v>1541</v>
      </c>
      <c r="I1229" s="8" t="s">
        <v>1760</v>
      </c>
      <c r="J1229"/>
      <c r="K1229"/>
      <c r="L1229" s="8" t="s">
        <v>1772</v>
      </c>
      <c r="M1229" t="s">
        <v>1079</v>
      </c>
      <c r="N1229" s="8" t="s">
        <v>1765</v>
      </c>
      <c r="O1229" t="s">
        <v>886</v>
      </c>
      <c r="P1229" t="s">
        <v>887</v>
      </c>
      <c r="Q1229" t="s">
        <v>940</v>
      </c>
      <c r="R1229" t="s">
        <v>851</v>
      </c>
      <c r="S1229" t="s">
        <v>975</v>
      </c>
      <c r="T1229" t="s">
        <v>942</v>
      </c>
      <c r="U1229" t="s">
        <v>1071</v>
      </c>
      <c r="V1229">
        <v>488</v>
      </c>
      <c r="W1229">
        <v>530</v>
      </c>
      <c r="X1229"/>
      <c r="Y1229" t="s">
        <v>1558</v>
      </c>
      <c r="Z1229" s="8" t="s">
        <v>1693</v>
      </c>
      <c r="AA1229">
        <v>10</v>
      </c>
      <c r="AB1229"/>
      <c r="AC1229" s="8" t="s">
        <v>1768</v>
      </c>
      <c r="AD1229" s="8" t="s">
        <v>1767</v>
      </c>
      <c r="AE1229" t="s">
        <v>993</v>
      </c>
      <c r="AF1229" t="s">
        <v>894</v>
      </c>
      <c r="AG1229" s="7" t="s">
        <v>929</v>
      </c>
      <c r="AH1229" s="7">
        <v>8</v>
      </c>
      <c r="AI1229" s="7">
        <v>1</v>
      </c>
      <c r="AJ1229" s="7" t="s">
        <v>139</v>
      </c>
      <c r="AK1229" s="7" t="s">
        <v>475</v>
      </c>
      <c r="AL1229" s="7" t="s">
        <v>111</v>
      </c>
      <c r="AM1229" s="7" t="s">
        <v>141</v>
      </c>
      <c r="AN1229" s="7" t="s">
        <v>77</v>
      </c>
      <c r="AO1229" s="7" t="s">
        <v>142</v>
      </c>
      <c r="AP1229" s="7" t="s">
        <v>152</v>
      </c>
      <c r="AQ1229" s="7" t="s">
        <v>143</v>
      </c>
      <c r="AR1229" s="7" t="s">
        <v>203</v>
      </c>
      <c r="AS1229" s="7" t="s">
        <v>204</v>
      </c>
      <c r="AT1229" s="7" t="s">
        <v>153</v>
      </c>
      <c r="AU1229" s="7" t="s">
        <v>458</v>
      </c>
      <c r="AV1229" s="7" t="s">
        <v>145</v>
      </c>
      <c r="AW1229" s="7" t="s">
        <v>146</v>
      </c>
      <c r="AX1229" s="7" t="s">
        <v>147</v>
      </c>
      <c r="AY1229" s="7" t="s">
        <v>476</v>
      </c>
      <c r="AZ1229" s="7" t="s">
        <v>167</v>
      </c>
      <c r="BA1229" s="7" t="s">
        <v>1</v>
      </c>
      <c r="BB1229" s="7" t="s">
        <v>71</v>
      </c>
      <c r="BC1229" s="7" t="s">
        <v>1700</v>
      </c>
      <c r="BD1229" s="7" t="s">
        <v>1746</v>
      </c>
    </row>
    <row r="1230" spans="1:56" s="7" customFormat="1" x14ac:dyDescent="0.2">
      <c r="A1230" s="7" t="s">
        <v>474</v>
      </c>
      <c r="C1230"/>
      <c r="D1230" s="20" t="s">
        <v>1780</v>
      </c>
      <c r="E1230"/>
      <c r="F1230" s="19" t="s">
        <v>1761</v>
      </c>
      <c r="G1230" t="s">
        <v>1305</v>
      </c>
      <c r="H1230" t="s">
        <v>1553</v>
      </c>
      <c r="I1230" t="s">
        <v>1763</v>
      </c>
      <c r="J1230">
        <v>1</v>
      </c>
      <c r="K1230" t="s">
        <v>970</v>
      </c>
      <c r="L1230"/>
      <c r="M1230"/>
      <c r="N1230"/>
      <c r="O1230"/>
      <c r="P1230" t="s">
        <v>905</v>
      </c>
      <c r="Q1230" t="s">
        <v>1081</v>
      </c>
      <c r="R1230"/>
      <c r="S1230"/>
      <c r="T1230"/>
      <c r="U1230"/>
      <c r="V1230"/>
      <c r="W1230"/>
      <c r="X1230"/>
      <c r="Y1230" t="s">
        <v>1559</v>
      </c>
      <c r="Z1230"/>
      <c r="AA1230"/>
      <c r="AB1230"/>
      <c r="AC1230"/>
      <c r="AD1230"/>
    </row>
    <row r="1231" spans="1:56" s="7" customFormat="1" x14ac:dyDescent="0.2">
      <c r="A1231" s="7" t="s">
        <v>474</v>
      </c>
      <c r="C1231"/>
      <c r="D1231" s="8"/>
      <c r="E1231"/>
      <c r="F1231"/>
      <c r="G1231" s="25" t="s">
        <v>1344</v>
      </c>
      <c r="H1231" t="s">
        <v>1553</v>
      </c>
      <c r="I1231" t="s">
        <v>1766</v>
      </c>
      <c r="J1231"/>
      <c r="K1231"/>
      <c r="L1231"/>
      <c r="M1231"/>
      <c r="N1231"/>
      <c r="O1231"/>
      <c r="P1231"/>
      <c r="Q1231"/>
      <c r="R1231"/>
      <c r="S1231"/>
      <c r="T1231"/>
      <c r="U1231"/>
      <c r="V1231"/>
      <c r="W1231"/>
      <c r="X1231"/>
      <c r="Y1231"/>
      <c r="Z1231"/>
      <c r="AA1231"/>
      <c r="AB1231"/>
      <c r="AC1231"/>
      <c r="AD1231"/>
    </row>
    <row r="1232" spans="1:56" s="7" customFormat="1" x14ac:dyDescent="0.2">
      <c r="A1232" s="7" t="s">
        <v>474</v>
      </c>
      <c r="C1232"/>
      <c r="D1232" s="8"/>
      <c r="E1232"/>
      <c r="F1232"/>
      <c r="G1232" t="s">
        <v>967</v>
      </c>
      <c r="H1232" t="s">
        <v>1553</v>
      </c>
      <c r="I1232" t="s">
        <v>1766</v>
      </c>
      <c r="J1232">
        <v>0.5</v>
      </c>
      <c r="K1232" t="s">
        <v>970</v>
      </c>
      <c r="L1232"/>
      <c r="M1232"/>
      <c r="N1232"/>
      <c r="O1232"/>
      <c r="P1232"/>
      <c r="Q1232"/>
      <c r="R1232"/>
      <c r="S1232"/>
      <c r="T1232"/>
      <c r="U1232"/>
      <c r="V1232"/>
      <c r="W1232"/>
      <c r="X1232"/>
      <c r="Y1232"/>
      <c r="Z1232"/>
      <c r="AA1232"/>
      <c r="AB1232"/>
      <c r="AC1232"/>
      <c r="AD1232"/>
    </row>
    <row r="1233" spans="1:57" s="7" customFormat="1" x14ac:dyDescent="0.2">
      <c r="A1233" s="7" t="s">
        <v>474</v>
      </c>
      <c r="C1233"/>
      <c r="D1233" s="8"/>
      <c r="E1233"/>
      <c r="F1233"/>
      <c r="G1233" t="s">
        <v>1312</v>
      </c>
      <c r="H1233" t="s">
        <v>1771</v>
      </c>
      <c r="I1233" s="8"/>
      <c r="J1233"/>
      <c r="K1233"/>
      <c r="L1233"/>
      <c r="M1233"/>
      <c r="N1233"/>
      <c r="O1233"/>
      <c r="P1233"/>
      <c r="Q1233"/>
      <c r="R1233"/>
      <c r="S1233"/>
      <c r="T1233"/>
      <c r="U1233"/>
      <c r="V1233">
        <v>635</v>
      </c>
      <c r="W1233">
        <v>665</v>
      </c>
      <c r="X1233"/>
      <c r="Y1233"/>
      <c r="Z1233"/>
      <c r="AA1233"/>
      <c r="AB1233"/>
      <c r="AC1233"/>
      <c r="AD1233"/>
    </row>
    <row r="1234" spans="1:57" s="7" customFormat="1" x14ac:dyDescent="0.2">
      <c r="A1234" s="7" t="s">
        <v>463</v>
      </c>
      <c r="B1234" s="7" t="str">
        <f>IF(OR($A1229=$A1234,ISBLANK($A1234)),"",IF(ISERR(SEARCH("cell-based",E1234)),IF(AND(ISERR(SEARCH("biochem",E1234)),ISERR(SEARCH("protein",E1234)),ISERR(SEARCH("nucleic",E1234))),"",IF(ISERR(SEARCH("target",G1234)),"Define a Target component","")),IF(ISERR(SEARCH("cell",G1234)),"Define a Cell component",""))&amp;IF(ISERR(SEARCH("small-molecule",E1234)),IF(ISBLANK(K1234), "Need a Detector Role",""),"")&amp;IF(ISERR(SEARCH("fluorescence",#REF!)),"",IF(ISBLANK(S1234), "Need Emission",IF(ISBLANK(R1234), "Need Excitation","")))&amp;IF(ISERR(SEARCH("absorbance",#REF!)),"",IF(ISBLANK(T1234), "Need Absorbance","")))</f>
        <v>Need a Detector Role</v>
      </c>
      <c r="C1234" s="7" t="s">
        <v>930</v>
      </c>
      <c r="D1234" s="14" t="s">
        <v>1794</v>
      </c>
      <c r="E1234" s="7" t="s">
        <v>897</v>
      </c>
      <c r="F1234" t="s">
        <v>842</v>
      </c>
      <c r="G1234" s="7" t="s">
        <v>1396</v>
      </c>
      <c r="H1234" s="7" t="s">
        <v>1534</v>
      </c>
      <c r="I1234" s="14" t="s">
        <v>1794</v>
      </c>
      <c r="L1234" s="8" t="s">
        <v>1795</v>
      </c>
      <c r="M1234" t="s">
        <v>1079</v>
      </c>
      <c r="P1234" s="7" t="s">
        <v>1335</v>
      </c>
      <c r="R1234" s="7" t="s">
        <v>870</v>
      </c>
      <c r="S1234" s="7" t="s">
        <v>958</v>
      </c>
      <c r="T1234" s="7" t="s">
        <v>908</v>
      </c>
      <c r="U1234" s="14" t="s">
        <v>1796</v>
      </c>
      <c r="Y1234" t="s">
        <v>1635</v>
      </c>
      <c r="Z1234" s="14" t="s">
        <v>1693</v>
      </c>
      <c r="AA1234" s="7">
        <v>50</v>
      </c>
      <c r="AB1234" s="7" t="s">
        <v>1039</v>
      </c>
      <c r="AC1234" s="8" t="s">
        <v>1768</v>
      </c>
      <c r="AD1234" s="8" t="s">
        <v>1767</v>
      </c>
      <c r="AE1234" t="s">
        <v>993</v>
      </c>
      <c r="AF1234" t="s">
        <v>894</v>
      </c>
      <c r="AG1234" s="7" t="s">
        <v>929</v>
      </c>
      <c r="AH1234" s="7">
        <v>3</v>
      </c>
      <c r="AI1234" s="7">
        <v>1</v>
      </c>
      <c r="AJ1234" s="7" t="s">
        <v>139</v>
      </c>
      <c r="AK1234" s="7" t="s">
        <v>464</v>
      </c>
      <c r="AL1234" s="7" t="s">
        <v>111</v>
      </c>
      <c r="AM1234" s="7" t="s">
        <v>141</v>
      </c>
      <c r="AN1234" s="7" t="s">
        <v>77</v>
      </c>
      <c r="AO1234" s="7" t="s">
        <v>142</v>
      </c>
      <c r="AP1234" s="7" t="s">
        <v>152</v>
      </c>
      <c r="AQ1234" s="7" t="s">
        <v>290</v>
      </c>
      <c r="AR1234" s="7" t="s">
        <v>203</v>
      </c>
      <c r="AS1234" s="7" t="s">
        <v>204</v>
      </c>
      <c r="AT1234" s="7" t="s">
        <v>465</v>
      </c>
      <c r="AU1234" s="7" t="s">
        <v>458</v>
      </c>
      <c r="AV1234" s="7" t="s">
        <v>145</v>
      </c>
      <c r="AW1234" s="7" t="s">
        <v>146</v>
      </c>
      <c r="AX1234" s="7" t="s">
        <v>147</v>
      </c>
      <c r="AY1234" s="7" t="s">
        <v>466</v>
      </c>
      <c r="AZ1234" s="7" t="s">
        <v>167</v>
      </c>
      <c r="BA1234" s="7" t="s">
        <v>1</v>
      </c>
      <c r="BB1234" s="7" t="s">
        <v>1</v>
      </c>
      <c r="BC1234" s="7" t="s">
        <v>1700</v>
      </c>
      <c r="BD1234" s="17" t="s">
        <v>1746</v>
      </c>
    </row>
    <row r="1235" spans="1:57" s="7" customFormat="1" ht="13.5" x14ac:dyDescent="0.25">
      <c r="A1235" s="7" t="s">
        <v>463</v>
      </c>
      <c r="C1235" s="22"/>
      <c r="D1235" s="15" t="s">
        <v>1793</v>
      </c>
      <c r="G1235" s="7" t="s">
        <v>1396</v>
      </c>
      <c r="H1235" s="7" t="s">
        <v>1541</v>
      </c>
      <c r="I1235" s="8" t="s">
        <v>1760</v>
      </c>
    </row>
    <row r="1236" spans="1:57" s="7" customFormat="1" x14ac:dyDescent="0.2">
      <c r="A1236" s="7" t="s">
        <v>463</v>
      </c>
      <c r="D1236" s="8" t="s">
        <v>1760</v>
      </c>
      <c r="G1236" t="s">
        <v>1305</v>
      </c>
      <c r="H1236" t="s">
        <v>1553</v>
      </c>
      <c r="I1236" t="s">
        <v>1763</v>
      </c>
      <c r="J1236">
        <v>1</v>
      </c>
      <c r="K1236" t="s">
        <v>970</v>
      </c>
    </row>
    <row r="1237" spans="1:57" s="7" customFormat="1" x14ac:dyDescent="0.2">
      <c r="A1237" s="7" t="s">
        <v>463</v>
      </c>
      <c r="D1237" s="20" t="s">
        <v>1780</v>
      </c>
      <c r="G1237" s="25" t="s">
        <v>1344</v>
      </c>
      <c r="H1237" t="s">
        <v>1553</v>
      </c>
      <c r="I1237" t="s">
        <v>1766</v>
      </c>
    </row>
    <row r="1238" spans="1:57" s="12" customFormat="1" x14ac:dyDescent="0.2">
      <c r="A1238" s="12" t="s">
        <v>467</v>
      </c>
      <c r="B1238" s="12" t="str">
        <f>IF(OR($A1234=$A1238,ISBLANK($A1238)),"",IF(ISERR(SEARCH("cell-based",E1238)),IF(AND(ISERR(SEARCH("biochem",E1238)),ISERR(SEARCH("protein",E1238)),ISERR(SEARCH("nucleic",E1238))),"",IF(ISERR(SEARCH("target",G1238)),"Define a Target component","")),IF(ISERR(SEARCH("cell",G1238)),"Define a Cell component",""))&amp;IF(ISERR(SEARCH("small-molecule",E1238)),IF(ISBLANK(K1238), "Need a Detector Role",""),"")&amp;IF(ISERR(SEARCH("fluorescence",L1238)),"",IF(ISBLANK(S1238), "Need Emission",IF(ISBLANK(R1238), "Need Excitation","")))&amp;IF(ISERR(SEARCH("absorbance",L1238)),"",IF(ISBLANK(T1238), "Need Absorbance","")))</f>
        <v>Need a Detector Role</v>
      </c>
      <c r="D1238" s="13"/>
      <c r="AJ1238" s="12" t="s">
        <v>139</v>
      </c>
      <c r="AK1238" s="12" t="s">
        <v>468</v>
      </c>
      <c r="AL1238" s="12" t="s">
        <v>111</v>
      </c>
      <c r="AM1238" s="12" t="s">
        <v>141</v>
      </c>
      <c r="AN1238" s="12" t="s">
        <v>77</v>
      </c>
      <c r="AO1238" s="12" t="s">
        <v>142</v>
      </c>
      <c r="AP1238" s="12" t="s">
        <v>152</v>
      </c>
      <c r="AQ1238" s="12" t="s">
        <v>76</v>
      </c>
      <c r="AR1238" s="12" t="s">
        <v>469</v>
      </c>
      <c r="AS1238" s="12" t="s">
        <v>373</v>
      </c>
      <c r="AT1238" s="12" t="s">
        <v>465</v>
      </c>
      <c r="AU1238" s="12" t="s">
        <v>458</v>
      </c>
      <c r="AV1238" s="12" t="s">
        <v>145</v>
      </c>
      <c r="AW1238" s="12" t="s">
        <v>146</v>
      </c>
      <c r="AX1238" s="12" t="s">
        <v>147</v>
      </c>
      <c r="AY1238" s="12" t="s">
        <v>470</v>
      </c>
      <c r="AZ1238" s="12" t="s">
        <v>167</v>
      </c>
      <c r="BA1238" s="12" t="s">
        <v>1</v>
      </c>
      <c r="BB1238" s="12" t="s">
        <v>1</v>
      </c>
      <c r="BC1238" s="12" t="s">
        <v>1700</v>
      </c>
      <c r="BE1238" s="13" t="s">
        <v>1711</v>
      </c>
    </row>
    <row r="1239" spans="1:57" s="12" customFormat="1" x14ac:dyDescent="0.2">
      <c r="D1239" s="13"/>
    </row>
    <row r="1240" spans="1:57" s="12" customFormat="1" x14ac:dyDescent="0.2">
      <c r="D1240" s="13"/>
    </row>
    <row r="1241" spans="1:57" s="12" customFormat="1" x14ac:dyDescent="0.2">
      <c r="D1241" s="13"/>
    </row>
    <row r="1242" spans="1:57" s="12" customFormat="1" x14ac:dyDescent="0.2">
      <c r="D1242" s="13"/>
    </row>
    <row r="1243" spans="1:57" s="7" customFormat="1" x14ac:dyDescent="0.2">
      <c r="A1243" s="7" t="s">
        <v>480</v>
      </c>
      <c r="B1243" s="7" t="str">
        <f>IF(OR($A1238=$A1243,ISBLANK($A1243)),"",IF(ISERR(SEARCH("cell-based",E1243)),IF(AND(ISERR(SEARCH("biochem",E1243)),ISERR(SEARCH("protein",E1243)),ISERR(SEARCH("nucleic",E1243))),"",IF(ISERR(SEARCH("target",G1243)),"Define a Target component","")),IF(ISERR(SEARCH("cell",G1243)),"Define a Cell component",""))&amp;IF(ISERR(SEARCH("small-molecule",E1243)),IF(ISBLANK(K1243), "Need a Detector Role",""),"")&amp;IF(ISERR(SEARCH("fluorescence",L1243)),"",IF(ISBLANK(S1243), "Need Emission",IF(ISBLANK(R1243), "Need Excitation","")))&amp;IF(ISERR(SEARCH("absorbance",L1243)),"",IF(ISBLANK(T1243), "Need Absorbance","")))</f>
        <v>Need a Detector Role</v>
      </c>
      <c r="C1243" s="7" t="s">
        <v>840</v>
      </c>
      <c r="D1243" s="11" t="s">
        <v>1804</v>
      </c>
      <c r="E1243" s="7" t="s">
        <v>931</v>
      </c>
      <c r="F1243" s="7" t="s">
        <v>966</v>
      </c>
      <c r="G1243" s="7" t="s">
        <v>1400</v>
      </c>
      <c r="H1243" s="7" t="s">
        <v>1366</v>
      </c>
      <c r="I1243" s="14" t="s">
        <v>1797</v>
      </c>
      <c r="N1243" s="8" t="s">
        <v>1801</v>
      </c>
      <c r="O1243" s="7" t="s">
        <v>955</v>
      </c>
      <c r="P1243" s="7" t="s">
        <v>1113</v>
      </c>
      <c r="Q1243" s="8" t="s">
        <v>1799</v>
      </c>
      <c r="R1243" s="7" t="s">
        <v>851</v>
      </c>
      <c r="S1243" s="7" t="s">
        <v>958</v>
      </c>
      <c r="U1243" s="14" t="s">
        <v>1800</v>
      </c>
      <c r="Y1243" s="7" t="s">
        <v>1653</v>
      </c>
      <c r="Z1243" s="14" t="s">
        <v>1693</v>
      </c>
      <c r="AA1243" s="7">
        <v>10</v>
      </c>
      <c r="AB1243" s="7" t="s">
        <v>1039</v>
      </c>
      <c r="AC1243" s="8" t="s">
        <v>1768</v>
      </c>
      <c r="AD1243" s="8" t="s">
        <v>1767</v>
      </c>
      <c r="AE1243" t="s">
        <v>993</v>
      </c>
      <c r="AF1243" t="s">
        <v>894</v>
      </c>
      <c r="AG1243" s="7" t="s">
        <v>929</v>
      </c>
      <c r="AH1243" s="7">
        <v>2</v>
      </c>
      <c r="AI1243" s="7">
        <v>1</v>
      </c>
      <c r="AJ1243" s="7" t="s">
        <v>139</v>
      </c>
      <c r="AK1243" s="7" t="s">
        <v>481</v>
      </c>
      <c r="AL1243" s="7" t="s">
        <v>111</v>
      </c>
      <c r="AM1243" s="7" t="s">
        <v>141</v>
      </c>
      <c r="AN1243" s="7" t="s">
        <v>77</v>
      </c>
      <c r="AO1243" s="7" t="s">
        <v>142</v>
      </c>
      <c r="AP1243" s="7" t="s">
        <v>289</v>
      </c>
      <c r="AQ1243" s="7" t="s">
        <v>235</v>
      </c>
      <c r="AR1243" s="7" t="s">
        <v>76</v>
      </c>
      <c r="AS1243" s="7" t="s">
        <v>373</v>
      </c>
      <c r="AT1243" s="7" t="s">
        <v>153</v>
      </c>
      <c r="AU1243" s="7" t="s">
        <v>458</v>
      </c>
      <c r="AV1243" s="7" t="s">
        <v>145</v>
      </c>
      <c r="AW1243" s="7" t="s">
        <v>146</v>
      </c>
      <c r="AX1243" s="7" t="s">
        <v>147</v>
      </c>
      <c r="AY1243" s="7" t="s">
        <v>482</v>
      </c>
      <c r="AZ1243" s="7" t="s">
        <v>167</v>
      </c>
      <c r="BA1243" s="7" t="s">
        <v>1</v>
      </c>
      <c r="BB1243" s="7" t="s">
        <v>1</v>
      </c>
      <c r="BC1243" s="7" t="s">
        <v>1700</v>
      </c>
      <c r="BD1243" s="17" t="s">
        <v>1746</v>
      </c>
    </row>
    <row r="1244" spans="1:57" s="7" customFormat="1" x14ac:dyDescent="0.2">
      <c r="A1244" s="7" t="s">
        <v>480</v>
      </c>
      <c r="D1244" s="14"/>
      <c r="G1244" s="7" t="s">
        <v>967</v>
      </c>
      <c r="H1244" t="s">
        <v>1553</v>
      </c>
      <c r="I1244" s="24" t="s">
        <v>1798</v>
      </c>
      <c r="J1244" s="7">
        <v>200</v>
      </c>
      <c r="K1244" s="17" t="s">
        <v>1803</v>
      </c>
      <c r="N1244" s="8" t="s">
        <v>1802</v>
      </c>
      <c r="O1244" s="7" t="s">
        <v>955</v>
      </c>
    </row>
    <row r="1245" spans="1:57" s="7" customFormat="1" x14ac:dyDescent="0.2">
      <c r="A1245" s="7" t="s">
        <v>164</v>
      </c>
      <c r="B1245" s="7" t="str">
        <f>IF(OR($A1243=$A1245,ISBLANK($A1245)),"",IF(ISERR(SEARCH("cell-based",E1245)),IF(AND(ISERR(SEARCH("biochem",E1245)),ISERR(SEARCH("protein",E1245)),ISERR(SEARCH("nucleic",E1245))),"",IF(ISERR(SEARCH("target",G1245)),"Define a Target component","")),IF(ISERR(SEARCH("cell",G1245)),"Define a Cell component",""))&amp;IF(ISERR(SEARCH("small-molecule",E1245)),IF(ISBLANK(K1245), "Need a Detector Role",""),"")&amp;IF(ISERR(SEARCH("fluorescence",L1245)),"",IF(ISBLANK(S1245), "Need Emission",IF(ISBLANK(R1245), "Need Excitation","")))&amp;IF(ISERR(SEARCH("absorbance",L1245)),"",IF(ISBLANK(T1245), "Need Absorbance","")))</f>
        <v>Define a Target componentNeed a Detector Role</v>
      </c>
      <c r="C1245" t="s">
        <v>913</v>
      </c>
      <c r="D1245" s="8" t="s">
        <v>1760</v>
      </c>
      <c r="E1245" t="s">
        <v>914</v>
      </c>
      <c r="F1245" t="s">
        <v>842</v>
      </c>
      <c r="G1245" t="s">
        <v>1392</v>
      </c>
      <c r="H1245" s="7" t="s">
        <v>1541</v>
      </c>
      <c r="I1245" s="8" t="s">
        <v>1760</v>
      </c>
      <c r="J1245"/>
      <c r="K1245"/>
      <c r="L1245" s="8" t="s">
        <v>1772</v>
      </c>
      <c r="M1245" t="s">
        <v>1079</v>
      </c>
      <c r="N1245" s="8" t="s">
        <v>1765</v>
      </c>
      <c r="O1245" t="s">
        <v>886</v>
      </c>
      <c r="P1245" t="s">
        <v>887</v>
      </c>
      <c r="Q1245" t="s">
        <v>940</v>
      </c>
      <c r="R1245" t="s">
        <v>851</v>
      </c>
      <c r="S1245" t="s">
        <v>975</v>
      </c>
      <c r="T1245" t="s">
        <v>942</v>
      </c>
      <c r="U1245" t="s">
        <v>1071</v>
      </c>
      <c r="V1245">
        <v>488</v>
      </c>
      <c r="W1245">
        <v>530</v>
      </c>
      <c r="X1245"/>
      <c r="Y1245" t="s">
        <v>1635</v>
      </c>
      <c r="Z1245" s="8" t="s">
        <v>1693</v>
      </c>
      <c r="AA1245">
        <v>20</v>
      </c>
      <c r="AB1245" t="s">
        <v>1039</v>
      </c>
      <c r="AC1245" s="8" t="s">
        <v>1768</v>
      </c>
      <c r="AD1245" s="8" t="s">
        <v>1767</v>
      </c>
      <c r="AE1245" t="s">
        <v>993</v>
      </c>
      <c r="AF1245" t="s">
        <v>894</v>
      </c>
      <c r="AG1245" s="7" t="s">
        <v>895</v>
      </c>
      <c r="AH1245" s="7">
        <v>1</v>
      </c>
      <c r="AI1245" s="7">
        <v>1</v>
      </c>
      <c r="AJ1245" s="7" t="s">
        <v>139</v>
      </c>
      <c r="AK1245" s="7" t="s">
        <v>165</v>
      </c>
      <c r="AL1245" s="7" t="s">
        <v>75</v>
      </c>
      <c r="AM1245" s="7" t="s">
        <v>141</v>
      </c>
      <c r="AN1245" s="7" t="s">
        <v>77</v>
      </c>
      <c r="AO1245" s="7" t="s">
        <v>142</v>
      </c>
      <c r="AP1245" s="7" t="s">
        <v>76</v>
      </c>
      <c r="AQ1245" s="7" t="s">
        <v>143</v>
      </c>
      <c r="AR1245" s="7" t="s">
        <v>76</v>
      </c>
      <c r="AS1245" s="7" t="s">
        <v>144</v>
      </c>
      <c r="AT1245" s="7" t="s">
        <v>76</v>
      </c>
      <c r="AU1245" s="7" t="s">
        <v>76</v>
      </c>
      <c r="AV1245" s="7" t="s">
        <v>145</v>
      </c>
      <c r="AW1245" s="7" t="s">
        <v>146</v>
      </c>
      <c r="AX1245" s="7" t="s">
        <v>147</v>
      </c>
      <c r="AY1245" s="7" t="s">
        <v>166</v>
      </c>
      <c r="AZ1245" s="7" t="s">
        <v>167</v>
      </c>
      <c r="BA1245" s="7" t="s">
        <v>1</v>
      </c>
      <c r="BB1245" s="7" t="s">
        <v>71</v>
      </c>
      <c r="BC1245" s="7" t="s">
        <v>1700</v>
      </c>
      <c r="BD1245" s="7" t="s">
        <v>1746</v>
      </c>
    </row>
    <row r="1246" spans="1:57" s="7" customFormat="1" x14ac:dyDescent="0.2">
      <c r="A1246" s="7" t="s">
        <v>164</v>
      </c>
      <c r="C1246"/>
      <c r="D1246" s="20" t="s">
        <v>1780</v>
      </c>
      <c r="E1246"/>
      <c r="F1246" s="19" t="s">
        <v>1761</v>
      </c>
      <c r="G1246" t="s">
        <v>1305</v>
      </c>
      <c r="H1246" t="s">
        <v>1553</v>
      </c>
      <c r="I1246" t="s">
        <v>1763</v>
      </c>
      <c r="J1246">
        <v>1</v>
      </c>
      <c r="K1246" t="s">
        <v>970</v>
      </c>
      <c r="L1246"/>
      <c r="M1246"/>
      <c r="N1246"/>
      <c r="O1246"/>
      <c r="P1246" t="s">
        <v>905</v>
      </c>
      <c r="Q1246" t="s">
        <v>1081</v>
      </c>
      <c r="R1246"/>
      <c r="S1246"/>
      <c r="T1246"/>
      <c r="U1246"/>
      <c r="V1246"/>
      <c r="W1246"/>
      <c r="X1246"/>
      <c r="Y1246"/>
      <c r="Z1246"/>
      <c r="AA1246"/>
      <c r="AB1246"/>
      <c r="AC1246"/>
      <c r="AD1246"/>
      <c r="AE1246"/>
      <c r="AF1246"/>
      <c r="AG1246"/>
    </row>
    <row r="1247" spans="1:57" s="7" customFormat="1" x14ac:dyDescent="0.2">
      <c r="A1247" s="7" t="s">
        <v>164</v>
      </c>
      <c r="C1247"/>
      <c r="D1247" s="8"/>
      <c r="E1247"/>
      <c r="F1247"/>
      <c r="G1247" s="25" t="s">
        <v>1344</v>
      </c>
      <c r="H1247" t="s">
        <v>1553</v>
      </c>
      <c r="I1247" t="s">
        <v>1766</v>
      </c>
      <c r="J1247">
        <v>100</v>
      </c>
      <c r="K1247" t="s">
        <v>986</v>
      </c>
      <c r="L1247"/>
      <c r="M1247"/>
      <c r="N1247"/>
      <c r="O1247"/>
      <c r="P1247"/>
      <c r="Q1247"/>
      <c r="R1247"/>
      <c r="S1247"/>
      <c r="T1247"/>
      <c r="U1247"/>
      <c r="V1247"/>
      <c r="W1247"/>
      <c r="X1247"/>
      <c r="Y1247"/>
      <c r="Z1247"/>
      <c r="AA1247"/>
      <c r="AB1247"/>
      <c r="AC1247"/>
      <c r="AD1247"/>
      <c r="AE1247"/>
      <c r="AF1247"/>
      <c r="AG1247"/>
    </row>
    <row r="1248" spans="1:57" s="7" customFormat="1" x14ac:dyDescent="0.2">
      <c r="A1248" s="7" t="s">
        <v>164</v>
      </c>
      <c r="C1248"/>
      <c r="D1248" s="8"/>
      <c r="E1248"/>
      <c r="F1248"/>
      <c r="G1248" t="s">
        <v>967</v>
      </c>
      <c r="H1248" t="s">
        <v>1553</v>
      </c>
      <c r="I1248" t="s">
        <v>1766</v>
      </c>
      <c r="J1248">
        <v>0.5</v>
      </c>
      <c r="K1248" t="s">
        <v>970</v>
      </c>
      <c r="L1248"/>
      <c r="M1248"/>
      <c r="N1248"/>
      <c r="O1248"/>
      <c r="P1248"/>
      <c r="Q1248"/>
      <c r="R1248"/>
      <c r="S1248"/>
      <c r="T1248"/>
      <c r="U1248"/>
      <c r="V1248"/>
      <c r="W1248"/>
      <c r="X1248"/>
      <c r="Y1248"/>
      <c r="Z1248"/>
      <c r="AA1248"/>
      <c r="AB1248"/>
      <c r="AC1248"/>
      <c r="AD1248"/>
      <c r="AE1248"/>
      <c r="AF1248"/>
      <c r="AG1248"/>
    </row>
    <row r="1249" spans="1:56" s="7" customFormat="1" x14ac:dyDescent="0.2">
      <c r="A1249" s="7" t="s">
        <v>164</v>
      </c>
      <c r="C1249"/>
      <c r="D1249" s="8"/>
      <c r="E1249"/>
      <c r="F1249"/>
      <c r="G1249" t="s">
        <v>1312</v>
      </c>
      <c r="H1249" t="s">
        <v>1771</v>
      </c>
      <c r="I1249" s="8"/>
      <c r="J1249"/>
      <c r="K1249"/>
      <c r="L1249"/>
      <c r="M1249"/>
      <c r="N1249"/>
      <c r="O1249"/>
      <c r="P1249"/>
      <c r="Q1249"/>
      <c r="R1249"/>
      <c r="S1249"/>
      <c r="T1249"/>
      <c r="U1249"/>
      <c r="V1249">
        <v>635</v>
      </c>
      <c r="W1249">
        <v>665</v>
      </c>
      <c r="X1249"/>
      <c r="Y1249"/>
      <c r="Z1249"/>
      <c r="AA1249"/>
      <c r="AB1249"/>
      <c r="AC1249"/>
      <c r="AD1249"/>
      <c r="AE1249"/>
      <c r="AF1249"/>
      <c r="AG1249"/>
    </row>
    <row r="1250" spans="1:56" s="7" customFormat="1" x14ac:dyDescent="0.2">
      <c r="A1250" s="7" t="s">
        <v>301</v>
      </c>
      <c r="B1250" s="7" t="str">
        <f>IF(OR($A1245=$A1250,ISBLANK($A1250)),"",IF(ISERR(SEARCH("cell-based",E1250)),IF(AND(ISERR(SEARCH("biochem",E1250)),ISERR(SEARCH("protein",E1250)),ISERR(SEARCH("nucleic",E1250))),"",IF(ISERR(SEARCH("target",G1250)),"Define a Target component","")),IF(ISERR(SEARCH("cell",G1250)),"Define a Cell component",""))&amp;IF(ISERR(SEARCH("small-molecule",E1250)),IF(ISBLANK(K1250), "Need a Detector Role",""),"")&amp;IF(ISERR(SEARCH("fluorescence",L1250)),"",IF(ISBLANK(S1250), "Need Emission",IF(ISBLANK(R1250), "Need Excitation","")))&amp;IF(ISERR(SEARCH("absorbance",L1250)),"",IF(ISBLANK(T1250), "Need Absorbance","")))</f>
        <v>Define a Target componentNeed a Detector Role</v>
      </c>
      <c r="C1250" t="s">
        <v>913</v>
      </c>
      <c r="D1250" s="8" t="s">
        <v>1760</v>
      </c>
      <c r="E1250" t="s">
        <v>914</v>
      </c>
      <c r="F1250" t="s">
        <v>842</v>
      </c>
      <c r="G1250" t="s">
        <v>1392</v>
      </c>
      <c r="H1250" s="7" t="s">
        <v>1537</v>
      </c>
      <c r="I1250" s="8" t="s">
        <v>1760</v>
      </c>
      <c r="J1250"/>
      <c r="K1250"/>
      <c r="L1250" s="8" t="s">
        <v>1764</v>
      </c>
      <c r="M1250" t="s">
        <v>1079</v>
      </c>
      <c r="N1250" s="8" t="s">
        <v>1765</v>
      </c>
      <c r="O1250" t="s">
        <v>886</v>
      </c>
      <c r="P1250" t="s">
        <v>887</v>
      </c>
      <c r="Q1250" t="s">
        <v>940</v>
      </c>
      <c r="R1250" t="s">
        <v>851</v>
      </c>
      <c r="S1250" t="s">
        <v>975</v>
      </c>
      <c r="T1250" t="s">
        <v>942</v>
      </c>
      <c r="U1250" t="s">
        <v>1071</v>
      </c>
      <c r="V1250">
        <v>488</v>
      </c>
      <c r="W1250">
        <v>530</v>
      </c>
      <c r="X1250"/>
      <c r="Y1250" t="s">
        <v>1614</v>
      </c>
      <c r="Z1250" s="8" t="s">
        <v>1697</v>
      </c>
      <c r="AA1250">
        <v>30</v>
      </c>
      <c r="AB1250" t="s">
        <v>1348</v>
      </c>
      <c r="AC1250" s="8" t="s">
        <v>1768</v>
      </c>
      <c r="AD1250" s="8" t="s">
        <v>1767</v>
      </c>
      <c r="AE1250" t="s">
        <v>993</v>
      </c>
      <c r="AF1250" t="s">
        <v>894</v>
      </c>
      <c r="AG1250" s="7" t="s">
        <v>858</v>
      </c>
      <c r="AH1250" s="7">
        <v>9</v>
      </c>
      <c r="AI1250" s="7">
        <v>1</v>
      </c>
      <c r="AJ1250" s="7" t="s">
        <v>139</v>
      </c>
      <c r="AK1250" s="7" t="s">
        <v>165</v>
      </c>
      <c r="AL1250" s="7" t="s">
        <v>75</v>
      </c>
      <c r="AM1250" s="7" t="s">
        <v>141</v>
      </c>
      <c r="AN1250" s="7" t="s">
        <v>77</v>
      </c>
      <c r="AO1250" s="7" t="s">
        <v>142</v>
      </c>
      <c r="AP1250" s="7" t="s">
        <v>76</v>
      </c>
      <c r="AQ1250" s="7" t="s">
        <v>143</v>
      </c>
      <c r="AR1250" s="7" t="s">
        <v>76</v>
      </c>
      <c r="AS1250" s="7" t="s">
        <v>144</v>
      </c>
      <c r="AT1250" s="7" t="s">
        <v>76</v>
      </c>
      <c r="AU1250" s="7" t="s">
        <v>76</v>
      </c>
      <c r="AV1250" s="7" t="s">
        <v>145</v>
      </c>
      <c r="AW1250" s="7" t="s">
        <v>146</v>
      </c>
      <c r="AX1250" s="7" t="s">
        <v>147</v>
      </c>
      <c r="AY1250" s="7" t="s">
        <v>166</v>
      </c>
      <c r="AZ1250" s="7" t="s">
        <v>167</v>
      </c>
      <c r="BA1250" s="7" t="s">
        <v>1</v>
      </c>
      <c r="BB1250" s="7" t="s">
        <v>71</v>
      </c>
      <c r="BC1250" s="7" t="s">
        <v>1700</v>
      </c>
      <c r="BD1250" s="7" t="s">
        <v>1746</v>
      </c>
    </row>
    <row r="1251" spans="1:56" s="7" customFormat="1" x14ac:dyDescent="0.2">
      <c r="A1251" s="7" t="s">
        <v>301</v>
      </c>
      <c r="C1251"/>
      <c r="D1251" s="20" t="s">
        <v>1780</v>
      </c>
      <c r="E1251"/>
      <c r="F1251" s="19" t="s">
        <v>1761</v>
      </c>
      <c r="G1251" t="s">
        <v>1305</v>
      </c>
      <c r="H1251" t="s">
        <v>1553</v>
      </c>
      <c r="I1251" t="s">
        <v>1763</v>
      </c>
      <c r="J1251">
        <v>1</v>
      </c>
      <c r="K1251" t="s">
        <v>970</v>
      </c>
      <c r="L1251"/>
      <c r="M1251"/>
      <c r="N1251"/>
      <c r="O1251"/>
      <c r="P1251" t="s">
        <v>905</v>
      </c>
      <c r="Q1251" t="s">
        <v>1081</v>
      </c>
      <c r="R1251"/>
      <c r="S1251"/>
      <c r="T1251"/>
      <c r="U1251"/>
      <c r="V1251"/>
      <c r="W1251"/>
      <c r="X1251"/>
      <c r="Y1251" t="s">
        <v>1635</v>
      </c>
      <c r="Z1251"/>
      <c r="AA1251"/>
      <c r="AB1251"/>
      <c r="AC1251"/>
      <c r="AD1251"/>
      <c r="AE1251"/>
    </row>
    <row r="1252" spans="1:56" s="7" customFormat="1" x14ac:dyDescent="0.2">
      <c r="A1252" s="7" t="s">
        <v>301</v>
      </c>
      <c r="C1252"/>
      <c r="D1252" s="8"/>
      <c r="E1252"/>
      <c r="F1252"/>
      <c r="G1252" s="25" t="s">
        <v>1344</v>
      </c>
      <c r="H1252" t="s">
        <v>1553</v>
      </c>
      <c r="I1252" t="s">
        <v>1766</v>
      </c>
      <c r="J1252">
        <v>100</v>
      </c>
      <c r="K1252" t="s">
        <v>986</v>
      </c>
      <c r="L1252"/>
      <c r="M1252"/>
      <c r="N1252"/>
      <c r="O1252"/>
      <c r="P1252"/>
      <c r="Q1252"/>
      <c r="R1252"/>
      <c r="S1252"/>
      <c r="T1252"/>
      <c r="U1252"/>
      <c r="V1252"/>
      <c r="W1252"/>
      <c r="X1252"/>
      <c r="Y1252"/>
      <c r="Z1252"/>
      <c r="AA1252"/>
      <c r="AB1252"/>
      <c r="AC1252"/>
      <c r="AD1252"/>
      <c r="AE1252"/>
    </row>
    <row r="1253" spans="1:56" s="7" customFormat="1" x14ac:dyDescent="0.2">
      <c r="A1253" s="7" t="s">
        <v>301</v>
      </c>
      <c r="C1253"/>
      <c r="D1253" s="8"/>
      <c r="E1253"/>
      <c r="F1253"/>
      <c r="G1253" t="s">
        <v>967</v>
      </c>
      <c r="H1253" t="s">
        <v>1553</v>
      </c>
      <c r="I1253" t="s">
        <v>1766</v>
      </c>
      <c r="J1253">
        <v>0.5</v>
      </c>
      <c r="K1253" t="s">
        <v>970</v>
      </c>
      <c r="L1253"/>
      <c r="M1253"/>
      <c r="N1253"/>
      <c r="O1253"/>
      <c r="P1253"/>
      <c r="Q1253"/>
      <c r="R1253"/>
      <c r="S1253"/>
      <c r="T1253"/>
      <c r="U1253"/>
      <c r="V1253"/>
      <c r="W1253"/>
      <c r="X1253"/>
      <c r="Y1253"/>
      <c r="Z1253"/>
      <c r="AA1253"/>
      <c r="AB1253"/>
      <c r="AC1253"/>
      <c r="AD1253"/>
      <c r="AE1253"/>
    </row>
    <row r="1254" spans="1:56" s="7" customFormat="1" x14ac:dyDescent="0.2">
      <c r="A1254" s="7" t="s">
        <v>301</v>
      </c>
      <c r="C1254"/>
      <c r="D1254" s="8"/>
      <c r="E1254"/>
      <c r="F1254"/>
      <c r="G1254" t="s">
        <v>1312</v>
      </c>
      <c r="H1254" t="s">
        <v>1771</v>
      </c>
      <c r="I1254" s="8"/>
      <c r="J1254"/>
      <c r="K1254"/>
      <c r="L1254"/>
      <c r="M1254"/>
      <c r="N1254"/>
      <c r="O1254"/>
      <c r="P1254"/>
      <c r="Q1254"/>
      <c r="R1254"/>
      <c r="S1254"/>
      <c r="T1254"/>
      <c r="U1254"/>
      <c r="V1254">
        <v>635</v>
      </c>
      <c r="W1254">
        <v>665</v>
      </c>
      <c r="X1254"/>
      <c r="Y1254"/>
      <c r="Z1254"/>
      <c r="AA1254"/>
      <c r="AB1254"/>
      <c r="AC1254"/>
      <c r="AD1254"/>
      <c r="AE1254"/>
    </row>
    <row r="1255" spans="1:56" s="7" customFormat="1" x14ac:dyDescent="0.2">
      <c r="A1255" s="7" t="s">
        <v>302</v>
      </c>
      <c r="B1255" s="7" t="str">
        <f>IF(OR($A1250=$A1255,ISBLANK($A1255)),"",IF(ISERR(SEARCH("cell-based",E1255)),IF(AND(ISERR(SEARCH("biochem",E1255)),ISERR(SEARCH("protein",E1255)),ISERR(SEARCH("nucleic",E1255))),"",IF(ISERR(SEARCH("target",G1255)),"Define a Target component","")),IF(ISERR(SEARCH("cell",G1255)),"Define a Cell component",""))&amp;IF(ISERR(SEARCH("small-molecule",E1255)),IF(ISBLANK(K1255), "Need a Detector Role",""),"")&amp;IF(ISERR(SEARCH("fluorescence",L1255)),"",IF(ISBLANK(S1255), "Need Emission",IF(ISBLANK(R1255), "Need Excitation","")))&amp;IF(ISERR(SEARCH("absorbance",L1255)),"",IF(ISBLANK(T1255), "Need Absorbance","")))</f>
        <v>Define a Target componentNeed a Detector Role</v>
      </c>
      <c r="C1255" t="s">
        <v>913</v>
      </c>
      <c r="D1255" s="8" t="s">
        <v>1760</v>
      </c>
      <c r="E1255" t="s">
        <v>914</v>
      </c>
      <c r="F1255" t="s">
        <v>842</v>
      </c>
      <c r="G1255" t="s">
        <v>1392</v>
      </c>
      <c r="H1255" s="7" t="s">
        <v>1541</v>
      </c>
      <c r="I1255" s="8" t="s">
        <v>1760</v>
      </c>
      <c r="J1255"/>
      <c r="K1255"/>
      <c r="L1255" s="8" t="s">
        <v>1772</v>
      </c>
      <c r="M1255" t="s">
        <v>1079</v>
      </c>
      <c r="N1255" s="8" t="s">
        <v>1765</v>
      </c>
      <c r="O1255" t="s">
        <v>886</v>
      </c>
      <c r="P1255" t="s">
        <v>887</v>
      </c>
      <c r="Q1255" t="s">
        <v>940</v>
      </c>
      <c r="R1255" t="s">
        <v>851</v>
      </c>
      <c r="S1255" t="s">
        <v>975</v>
      </c>
      <c r="T1255" t="s">
        <v>942</v>
      </c>
      <c r="U1255" t="s">
        <v>1071</v>
      </c>
      <c r="V1255">
        <v>488</v>
      </c>
      <c r="W1255">
        <v>530</v>
      </c>
      <c r="X1255"/>
      <c r="Y1255" t="s">
        <v>1614</v>
      </c>
      <c r="Z1255" s="8" t="s">
        <v>1697</v>
      </c>
      <c r="AA1255">
        <v>30</v>
      </c>
      <c r="AB1255" t="s">
        <v>1348</v>
      </c>
      <c r="AC1255" s="8" t="s">
        <v>1768</v>
      </c>
      <c r="AD1255" s="8" t="s">
        <v>1767</v>
      </c>
      <c r="AE1255" t="s">
        <v>993</v>
      </c>
      <c r="AF1255" t="s">
        <v>894</v>
      </c>
      <c r="AG1255" s="7" t="s">
        <v>858</v>
      </c>
      <c r="AH1255" s="7">
        <v>9</v>
      </c>
      <c r="AI1255" s="7">
        <v>1</v>
      </c>
      <c r="AJ1255" s="7" t="s">
        <v>139</v>
      </c>
      <c r="AK1255" s="7" t="s">
        <v>165</v>
      </c>
      <c r="AL1255" s="7" t="s">
        <v>75</v>
      </c>
      <c r="AM1255" s="7" t="s">
        <v>141</v>
      </c>
      <c r="AN1255" s="7" t="s">
        <v>77</v>
      </c>
      <c r="AO1255" s="7" t="s">
        <v>142</v>
      </c>
      <c r="AP1255" s="7" t="s">
        <v>76</v>
      </c>
      <c r="AQ1255" s="7" t="s">
        <v>143</v>
      </c>
      <c r="AR1255" s="7" t="s">
        <v>76</v>
      </c>
      <c r="AS1255" s="7" t="s">
        <v>144</v>
      </c>
      <c r="AT1255" s="7" t="s">
        <v>76</v>
      </c>
      <c r="AU1255" s="7" t="s">
        <v>76</v>
      </c>
      <c r="AV1255" s="7" t="s">
        <v>145</v>
      </c>
      <c r="AW1255" s="7" t="s">
        <v>146</v>
      </c>
      <c r="AX1255" s="7" t="s">
        <v>147</v>
      </c>
      <c r="AY1255" s="7" t="s">
        <v>166</v>
      </c>
      <c r="AZ1255" s="7" t="s">
        <v>167</v>
      </c>
      <c r="BA1255" s="7" t="s">
        <v>1</v>
      </c>
      <c r="BB1255" s="7" t="s">
        <v>71</v>
      </c>
      <c r="BC1255" s="7" t="s">
        <v>1700</v>
      </c>
      <c r="BD1255" s="7" t="s">
        <v>1746</v>
      </c>
    </row>
    <row r="1256" spans="1:56" s="7" customFormat="1" x14ac:dyDescent="0.2">
      <c r="A1256" s="7" t="s">
        <v>302</v>
      </c>
      <c r="C1256"/>
      <c r="D1256" s="20" t="s">
        <v>1780</v>
      </c>
      <c r="E1256"/>
      <c r="F1256" s="19" t="s">
        <v>1761</v>
      </c>
      <c r="G1256" t="s">
        <v>1305</v>
      </c>
      <c r="H1256" t="s">
        <v>1553</v>
      </c>
      <c r="I1256" t="s">
        <v>1763</v>
      </c>
      <c r="J1256">
        <v>1</v>
      </c>
      <c r="K1256" t="s">
        <v>970</v>
      </c>
      <c r="L1256"/>
      <c r="M1256"/>
      <c r="N1256"/>
      <c r="O1256"/>
      <c r="P1256" t="s">
        <v>905</v>
      </c>
      <c r="Q1256" t="s">
        <v>1081</v>
      </c>
      <c r="R1256"/>
      <c r="S1256"/>
      <c r="T1256"/>
      <c r="U1256"/>
      <c r="V1256"/>
      <c r="W1256"/>
      <c r="X1256"/>
      <c r="Y1256" t="s">
        <v>1635</v>
      </c>
      <c r="Z1256"/>
      <c r="AA1256"/>
      <c r="AB1256"/>
      <c r="AC1256"/>
      <c r="AD1256"/>
      <c r="AE1256"/>
      <c r="AF1256"/>
      <c r="AG1256"/>
    </row>
    <row r="1257" spans="1:56" s="7" customFormat="1" x14ac:dyDescent="0.2">
      <c r="A1257" s="7" t="s">
        <v>302</v>
      </c>
      <c r="C1257"/>
      <c r="D1257" s="8"/>
      <c r="E1257"/>
      <c r="F1257"/>
      <c r="G1257" s="25" t="s">
        <v>1344</v>
      </c>
      <c r="H1257" t="s">
        <v>1553</v>
      </c>
      <c r="I1257" t="s">
        <v>1766</v>
      </c>
      <c r="J1257">
        <v>100</v>
      </c>
      <c r="K1257" t="s">
        <v>986</v>
      </c>
      <c r="L1257"/>
      <c r="M1257"/>
      <c r="N1257"/>
      <c r="O1257"/>
      <c r="P1257"/>
      <c r="Q1257"/>
      <c r="R1257"/>
      <c r="S1257"/>
      <c r="T1257"/>
      <c r="U1257"/>
      <c r="V1257"/>
      <c r="W1257"/>
      <c r="X1257"/>
      <c r="Y1257"/>
      <c r="Z1257"/>
      <c r="AA1257"/>
      <c r="AB1257"/>
      <c r="AC1257"/>
      <c r="AD1257"/>
      <c r="AE1257"/>
      <c r="AF1257"/>
      <c r="AG1257"/>
    </row>
    <row r="1258" spans="1:56" s="7" customFormat="1" x14ac:dyDescent="0.2">
      <c r="A1258" s="7" t="s">
        <v>302</v>
      </c>
      <c r="C1258"/>
      <c r="D1258" s="8"/>
      <c r="E1258"/>
      <c r="F1258"/>
      <c r="G1258" t="s">
        <v>967</v>
      </c>
      <c r="H1258" t="s">
        <v>1553</v>
      </c>
      <c r="I1258" t="s">
        <v>1766</v>
      </c>
      <c r="J1258">
        <v>0.5</v>
      </c>
      <c r="K1258" t="s">
        <v>970</v>
      </c>
      <c r="L1258"/>
      <c r="M1258"/>
      <c r="N1258"/>
      <c r="O1258"/>
      <c r="P1258"/>
      <c r="Q1258"/>
      <c r="R1258"/>
      <c r="S1258"/>
      <c r="T1258"/>
      <c r="U1258"/>
      <c r="V1258"/>
      <c r="W1258"/>
      <c r="X1258"/>
      <c r="Y1258"/>
      <c r="Z1258"/>
      <c r="AA1258"/>
      <c r="AB1258"/>
      <c r="AC1258"/>
      <c r="AD1258"/>
      <c r="AE1258"/>
      <c r="AF1258"/>
      <c r="AG1258"/>
    </row>
    <row r="1259" spans="1:56" s="7" customFormat="1" x14ac:dyDescent="0.2">
      <c r="A1259" s="7" t="s">
        <v>302</v>
      </c>
      <c r="C1259"/>
      <c r="D1259" s="8"/>
      <c r="E1259"/>
      <c r="F1259"/>
      <c r="G1259" t="s">
        <v>1312</v>
      </c>
      <c r="H1259" t="s">
        <v>1771</v>
      </c>
      <c r="I1259" s="8"/>
      <c r="J1259"/>
      <c r="K1259"/>
      <c r="L1259"/>
      <c r="M1259"/>
      <c r="N1259"/>
      <c r="O1259"/>
      <c r="P1259"/>
      <c r="Q1259"/>
      <c r="R1259"/>
      <c r="S1259"/>
      <c r="T1259"/>
      <c r="U1259"/>
      <c r="V1259">
        <v>635</v>
      </c>
      <c r="W1259">
        <v>665</v>
      </c>
      <c r="X1259"/>
      <c r="Y1259"/>
      <c r="Z1259"/>
      <c r="AA1259"/>
      <c r="AB1259"/>
      <c r="AC1259"/>
      <c r="AD1259"/>
      <c r="AE1259"/>
      <c r="AF1259"/>
      <c r="AG1259"/>
    </row>
    <row r="1260" spans="1:56" s="7" customFormat="1" x14ac:dyDescent="0.2">
      <c r="A1260" s="7" t="s">
        <v>349</v>
      </c>
      <c r="B1260" s="7" t="str">
        <f>IF(OR($A1255=$A1260,ISBLANK($A1260)),"",IF(ISERR(SEARCH("cell-based",E1260)),IF(AND(ISERR(SEARCH("biochem",E1260)),ISERR(SEARCH("protein",E1260)),ISERR(SEARCH("nucleic",E1260))),"",IF(ISERR(SEARCH("target",G1260)),"Define a Target component","")),IF(ISERR(SEARCH("cell",G1260)),"Define a Cell component",""))&amp;IF(ISERR(SEARCH("small-molecule",E1260)),IF(ISBLANK(K1260), "Need a Detector Role",""),"")&amp;IF(ISERR(SEARCH("fluorescence",L1260)),"",IF(ISBLANK(S1260), "Need Emission",IF(ISBLANK(R1260), "Need Excitation","")))&amp;IF(ISERR(SEARCH("absorbance",L1260)),"",IF(ISBLANK(T1260), "Need Absorbance","")))</f>
        <v>Define a Target componentNeed a Detector Role</v>
      </c>
      <c r="C1260" t="s">
        <v>913</v>
      </c>
      <c r="D1260" s="8" t="s">
        <v>1760</v>
      </c>
      <c r="E1260" t="s">
        <v>914</v>
      </c>
      <c r="F1260" t="s">
        <v>842</v>
      </c>
      <c r="G1260" t="s">
        <v>1392</v>
      </c>
      <c r="H1260" s="7" t="s">
        <v>1541</v>
      </c>
      <c r="I1260" s="8" t="s">
        <v>1760</v>
      </c>
      <c r="J1260"/>
      <c r="K1260"/>
      <c r="L1260" s="8" t="s">
        <v>1772</v>
      </c>
      <c r="M1260" t="s">
        <v>1079</v>
      </c>
      <c r="N1260" s="8" t="s">
        <v>1765</v>
      </c>
      <c r="O1260" t="s">
        <v>886</v>
      </c>
      <c r="P1260" t="s">
        <v>887</v>
      </c>
      <c r="Q1260" t="s">
        <v>940</v>
      </c>
      <c r="R1260" t="s">
        <v>851</v>
      </c>
      <c r="S1260" t="s">
        <v>975</v>
      </c>
      <c r="T1260" t="s">
        <v>942</v>
      </c>
      <c r="U1260" t="s">
        <v>1071</v>
      </c>
      <c r="V1260">
        <v>488</v>
      </c>
      <c r="W1260">
        <v>530</v>
      </c>
      <c r="X1260"/>
      <c r="Y1260" t="s">
        <v>1558</v>
      </c>
      <c r="Z1260" s="8" t="s">
        <v>1693</v>
      </c>
      <c r="AA1260" s="8">
        <v>10</v>
      </c>
      <c r="AB1260"/>
      <c r="AC1260" s="8" t="s">
        <v>1768</v>
      </c>
      <c r="AD1260" s="8" t="s">
        <v>1767</v>
      </c>
      <c r="AE1260" t="s">
        <v>993</v>
      </c>
      <c r="AF1260" t="s">
        <v>894</v>
      </c>
      <c r="AG1260" s="7" t="s">
        <v>877</v>
      </c>
      <c r="AH1260" s="7">
        <v>1</v>
      </c>
      <c r="AI1260" s="7">
        <v>1</v>
      </c>
      <c r="AJ1260" s="7" t="s">
        <v>139</v>
      </c>
      <c r="AK1260" s="7" t="s">
        <v>165</v>
      </c>
      <c r="AL1260" s="7" t="s">
        <v>75</v>
      </c>
      <c r="AM1260" s="7" t="s">
        <v>141</v>
      </c>
      <c r="AN1260" s="7" t="s">
        <v>77</v>
      </c>
      <c r="AO1260" s="7" t="s">
        <v>142</v>
      </c>
      <c r="AP1260" s="7" t="s">
        <v>76</v>
      </c>
      <c r="AQ1260" s="7" t="s">
        <v>143</v>
      </c>
      <c r="AR1260" s="7" t="s">
        <v>76</v>
      </c>
      <c r="AS1260" s="7" t="s">
        <v>144</v>
      </c>
      <c r="AT1260" s="7" t="s">
        <v>76</v>
      </c>
      <c r="AU1260" s="7" t="s">
        <v>76</v>
      </c>
      <c r="AV1260" s="7" t="s">
        <v>145</v>
      </c>
      <c r="AW1260" s="7" t="s">
        <v>146</v>
      </c>
      <c r="AX1260" s="7" t="s">
        <v>147</v>
      </c>
      <c r="AY1260" s="7" t="s">
        <v>166</v>
      </c>
      <c r="AZ1260" s="7" t="s">
        <v>167</v>
      </c>
      <c r="BA1260" s="7" t="s">
        <v>1</v>
      </c>
      <c r="BB1260" s="7" t="s">
        <v>71</v>
      </c>
      <c r="BC1260" s="7" t="s">
        <v>1700</v>
      </c>
      <c r="BD1260" s="7" t="s">
        <v>1746</v>
      </c>
    </row>
    <row r="1261" spans="1:56" s="7" customFormat="1" x14ac:dyDescent="0.2">
      <c r="A1261" s="7" t="s">
        <v>349</v>
      </c>
      <c r="C1261"/>
      <c r="D1261" s="20" t="s">
        <v>1780</v>
      </c>
      <c r="E1261"/>
      <c r="F1261" s="19" t="s">
        <v>1761</v>
      </c>
      <c r="G1261" t="s">
        <v>1305</v>
      </c>
      <c r="H1261" t="s">
        <v>1553</v>
      </c>
      <c r="I1261" t="s">
        <v>1763</v>
      </c>
      <c r="J1261">
        <v>1</v>
      </c>
      <c r="K1261" t="s">
        <v>970</v>
      </c>
      <c r="L1261"/>
      <c r="M1261"/>
      <c r="N1261"/>
      <c r="O1261"/>
      <c r="P1261" t="s">
        <v>905</v>
      </c>
      <c r="Q1261" t="s">
        <v>1081</v>
      </c>
      <c r="R1261"/>
      <c r="S1261"/>
      <c r="T1261"/>
      <c r="U1261"/>
      <c r="V1261"/>
      <c r="W1261"/>
      <c r="X1261"/>
      <c r="Y1261" t="s">
        <v>1559</v>
      </c>
      <c r="Z1261"/>
      <c r="AA1261"/>
      <c r="AB1261"/>
      <c r="AC1261"/>
      <c r="AD1261"/>
    </row>
    <row r="1262" spans="1:56" s="7" customFormat="1" x14ac:dyDescent="0.2">
      <c r="A1262" s="7" t="s">
        <v>349</v>
      </c>
      <c r="C1262"/>
      <c r="D1262" s="8"/>
      <c r="E1262"/>
      <c r="F1262"/>
      <c r="G1262" s="25" t="s">
        <v>1344</v>
      </c>
      <c r="H1262" t="s">
        <v>1553</v>
      </c>
      <c r="I1262" t="s">
        <v>1766</v>
      </c>
      <c r="J1262"/>
      <c r="K1262"/>
      <c r="L1262"/>
      <c r="M1262"/>
      <c r="N1262"/>
      <c r="O1262"/>
      <c r="P1262"/>
      <c r="Q1262"/>
      <c r="R1262"/>
      <c r="S1262"/>
      <c r="T1262"/>
      <c r="U1262"/>
      <c r="V1262"/>
      <c r="W1262"/>
      <c r="X1262"/>
      <c r="Y1262"/>
      <c r="Z1262"/>
      <c r="AA1262"/>
      <c r="AB1262"/>
      <c r="AC1262"/>
      <c r="AD1262"/>
    </row>
    <row r="1263" spans="1:56" s="7" customFormat="1" x14ac:dyDescent="0.2">
      <c r="A1263" s="7" t="s">
        <v>349</v>
      </c>
      <c r="C1263"/>
      <c r="D1263" s="8"/>
      <c r="E1263"/>
      <c r="F1263"/>
      <c r="G1263" t="s">
        <v>967</v>
      </c>
      <c r="H1263" t="s">
        <v>1553</v>
      </c>
      <c r="I1263" t="s">
        <v>1766</v>
      </c>
      <c r="J1263">
        <v>0.5</v>
      </c>
      <c r="K1263" t="s">
        <v>970</v>
      </c>
      <c r="L1263"/>
      <c r="M1263"/>
      <c r="N1263"/>
      <c r="O1263"/>
      <c r="P1263"/>
      <c r="Q1263"/>
      <c r="R1263"/>
      <c r="S1263"/>
      <c r="T1263"/>
      <c r="U1263"/>
      <c r="V1263"/>
      <c r="W1263"/>
      <c r="X1263"/>
      <c r="Y1263"/>
      <c r="Z1263"/>
      <c r="AA1263"/>
      <c r="AB1263"/>
      <c r="AC1263"/>
      <c r="AD1263"/>
    </row>
    <row r="1264" spans="1:56" s="7" customFormat="1" x14ac:dyDescent="0.2">
      <c r="A1264" s="7" t="s">
        <v>349</v>
      </c>
      <c r="C1264"/>
      <c r="D1264" s="8"/>
      <c r="E1264"/>
      <c r="F1264"/>
      <c r="G1264" t="s">
        <v>1312</v>
      </c>
      <c r="H1264" t="s">
        <v>1771</v>
      </c>
      <c r="I1264" s="8"/>
      <c r="J1264"/>
      <c r="K1264"/>
      <c r="L1264"/>
      <c r="M1264"/>
      <c r="N1264"/>
      <c r="O1264"/>
      <c r="P1264"/>
      <c r="Q1264"/>
      <c r="R1264"/>
      <c r="S1264"/>
      <c r="T1264"/>
      <c r="U1264"/>
      <c r="V1264">
        <v>635</v>
      </c>
      <c r="W1264">
        <v>665</v>
      </c>
      <c r="X1264"/>
      <c r="Y1264"/>
      <c r="Z1264"/>
      <c r="AA1264"/>
      <c r="AB1264"/>
      <c r="AC1264"/>
      <c r="AD1264"/>
    </row>
    <row r="1265" spans="1:56" s="7" customFormat="1" x14ac:dyDescent="0.2">
      <c r="A1265" s="7" t="s">
        <v>353</v>
      </c>
      <c r="B1265" s="7" t="str">
        <f>IF(OR($A1260=$A1265,ISBLANK($A1265)),"",IF(ISERR(SEARCH("cell-based",E1265)),IF(AND(ISERR(SEARCH("biochem",E1265)),ISERR(SEARCH("protein",E1265)),ISERR(SEARCH("nucleic",E1265))),"",IF(ISERR(SEARCH("target",G1265)),"Define a Target component","")),IF(ISERR(SEARCH("cell",G1265)),"Define a Cell component",""))&amp;IF(ISERR(SEARCH("small-molecule",E1265)),IF(ISBLANK(K1265), "Need a Detector Role",""),"")&amp;IF(ISERR(SEARCH("fluorescence",L1265)),"",IF(ISBLANK(S1265), "Need Emission",IF(ISBLANK(R1265), "Need Excitation","")))&amp;IF(ISERR(SEARCH("absorbance",L1265)),"",IF(ISBLANK(T1265), "Need Absorbance","")))</f>
        <v>Define a Target componentNeed a Detector Role</v>
      </c>
      <c r="C1265" t="s">
        <v>913</v>
      </c>
      <c r="D1265" s="8" t="s">
        <v>1760</v>
      </c>
      <c r="E1265" t="s">
        <v>914</v>
      </c>
      <c r="F1265" t="s">
        <v>842</v>
      </c>
      <c r="G1265" t="s">
        <v>1392</v>
      </c>
      <c r="H1265" s="7" t="s">
        <v>1537</v>
      </c>
      <c r="I1265" s="8" t="s">
        <v>1760</v>
      </c>
      <c r="J1265"/>
      <c r="K1265"/>
      <c r="L1265" s="8" t="s">
        <v>1764</v>
      </c>
      <c r="M1265" t="s">
        <v>1079</v>
      </c>
      <c r="N1265" s="8" t="s">
        <v>1765</v>
      </c>
      <c r="O1265" t="s">
        <v>886</v>
      </c>
      <c r="P1265" t="s">
        <v>887</v>
      </c>
      <c r="Q1265" t="s">
        <v>940</v>
      </c>
      <c r="R1265" t="s">
        <v>851</v>
      </c>
      <c r="S1265" t="s">
        <v>975</v>
      </c>
      <c r="T1265" t="s">
        <v>942</v>
      </c>
      <c r="U1265" t="s">
        <v>1071</v>
      </c>
      <c r="V1265">
        <v>488</v>
      </c>
      <c r="W1265">
        <v>530</v>
      </c>
      <c r="X1265"/>
      <c r="Y1265" t="s">
        <v>1558</v>
      </c>
      <c r="Z1265" s="8" t="s">
        <v>1693</v>
      </c>
      <c r="AA1265">
        <v>10</v>
      </c>
      <c r="AB1265"/>
      <c r="AC1265" s="8" t="s">
        <v>1768</v>
      </c>
      <c r="AD1265" s="8" t="s">
        <v>1767</v>
      </c>
      <c r="AE1265" t="s">
        <v>993</v>
      </c>
      <c r="AF1265" t="s">
        <v>894</v>
      </c>
      <c r="AG1265" s="7" t="s">
        <v>877</v>
      </c>
      <c r="AH1265" s="7">
        <v>1</v>
      </c>
      <c r="AI1265" s="7">
        <v>1</v>
      </c>
      <c r="AJ1265" s="7" t="s">
        <v>139</v>
      </c>
      <c r="AK1265" s="7" t="s">
        <v>165</v>
      </c>
      <c r="AL1265" s="7" t="s">
        <v>75</v>
      </c>
      <c r="AM1265" s="7" t="s">
        <v>141</v>
      </c>
      <c r="AN1265" s="7" t="s">
        <v>77</v>
      </c>
      <c r="AO1265" s="7" t="s">
        <v>142</v>
      </c>
      <c r="AP1265" s="7" t="s">
        <v>76</v>
      </c>
      <c r="AQ1265" s="7" t="s">
        <v>143</v>
      </c>
      <c r="AR1265" s="7" t="s">
        <v>76</v>
      </c>
      <c r="AS1265" s="7" t="s">
        <v>144</v>
      </c>
      <c r="AT1265" s="7" t="s">
        <v>76</v>
      </c>
      <c r="AU1265" s="7" t="s">
        <v>76</v>
      </c>
      <c r="AV1265" s="7" t="s">
        <v>145</v>
      </c>
      <c r="AW1265" s="7" t="s">
        <v>146</v>
      </c>
      <c r="AX1265" s="7" t="s">
        <v>147</v>
      </c>
      <c r="AY1265" s="7" t="s">
        <v>166</v>
      </c>
      <c r="AZ1265" s="7" t="s">
        <v>167</v>
      </c>
      <c r="BA1265" s="7" t="s">
        <v>1</v>
      </c>
      <c r="BB1265" s="7" t="s">
        <v>71</v>
      </c>
      <c r="BC1265" s="7" t="s">
        <v>1700</v>
      </c>
      <c r="BD1265" s="7" t="s">
        <v>1746</v>
      </c>
    </row>
    <row r="1266" spans="1:56" s="7" customFormat="1" x14ac:dyDescent="0.2">
      <c r="A1266" s="7" t="s">
        <v>353</v>
      </c>
      <c r="C1266"/>
      <c r="D1266" s="20" t="s">
        <v>1780</v>
      </c>
      <c r="E1266"/>
      <c r="F1266" s="19" t="s">
        <v>1761</v>
      </c>
      <c r="G1266" t="s">
        <v>1305</v>
      </c>
      <c r="H1266" t="s">
        <v>1553</v>
      </c>
      <c r="I1266" t="s">
        <v>1763</v>
      </c>
      <c r="J1266">
        <v>1</v>
      </c>
      <c r="K1266" t="s">
        <v>970</v>
      </c>
      <c r="L1266"/>
      <c r="M1266"/>
      <c r="N1266"/>
      <c r="O1266"/>
      <c r="P1266" t="s">
        <v>905</v>
      </c>
      <c r="Q1266" t="s">
        <v>1081</v>
      </c>
      <c r="R1266"/>
      <c r="S1266"/>
      <c r="T1266"/>
      <c r="U1266"/>
      <c r="V1266"/>
      <c r="W1266"/>
      <c r="X1266"/>
      <c r="Y1266" t="s">
        <v>1559</v>
      </c>
      <c r="Z1266"/>
      <c r="AA1266"/>
      <c r="AB1266"/>
      <c r="AC1266"/>
      <c r="AD1266"/>
      <c r="AE1266"/>
    </row>
    <row r="1267" spans="1:56" s="7" customFormat="1" x14ac:dyDescent="0.2">
      <c r="A1267" s="7" t="s">
        <v>353</v>
      </c>
      <c r="C1267"/>
      <c r="D1267" s="8"/>
      <c r="E1267"/>
      <c r="F1267"/>
      <c r="G1267" s="25" t="s">
        <v>1344</v>
      </c>
      <c r="H1267" t="s">
        <v>1553</v>
      </c>
      <c r="I1267" t="s">
        <v>1766</v>
      </c>
      <c r="J1267"/>
      <c r="K1267"/>
      <c r="L1267"/>
      <c r="M1267"/>
      <c r="N1267"/>
      <c r="O1267"/>
      <c r="P1267"/>
      <c r="Q1267"/>
      <c r="R1267"/>
      <c r="S1267"/>
      <c r="T1267"/>
      <c r="U1267"/>
      <c r="V1267"/>
      <c r="W1267"/>
      <c r="X1267"/>
      <c r="Y1267"/>
      <c r="Z1267"/>
      <c r="AA1267"/>
      <c r="AB1267"/>
      <c r="AC1267"/>
      <c r="AD1267"/>
      <c r="AE1267"/>
    </row>
    <row r="1268" spans="1:56" s="7" customFormat="1" x14ac:dyDescent="0.2">
      <c r="A1268" s="7" t="s">
        <v>353</v>
      </c>
      <c r="C1268"/>
      <c r="D1268" s="8"/>
      <c r="E1268"/>
      <c r="F1268"/>
      <c r="G1268" t="s">
        <v>967</v>
      </c>
      <c r="H1268" t="s">
        <v>1553</v>
      </c>
      <c r="I1268" t="s">
        <v>1766</v>
      </c>
      <c r="J1268">
        <v>0.5</v>
      </c>
      <c r="K1268" t="s">
        <v>970</v>
      </c>
      <c r="L1268"/>
      <c r="M1268"/>
      <c r="N1268"/>
      <c r="O1268"/>
      <c r="P1268"/>
      <c r="Q1268"/>
      <c r="R1268"/>
      <c r="S1268"/>
      <c r="T1268"/>
      <c r="U1268"/>
      <c r="V1268"/>
      <c r="W1268"/>
      <c r="X1268"/>
      <c r="Y1268"/>
      <c r="Z1268"/>
      <c r="AA1268"/>
      <c r="AB1268"/>
      <c r="AC1268"/>
      <c r="AD1268"/>
      <c r="AE1268"/>
    </row>
    <row r="1269" spans="1:56" s="7" customFormat="1" x14ac:dyDescent="0.2">
      <c r="A1269" s="7" t="s">
        <v>353</v>
      </c>
      <c r="C1269"/>
      <c r="D1269" s="8"/>
      <c r="E1269"/>
      <c r="F1269"/>
      <c r="G1269" t="s">
        <v>1312</v>
      </c>
      <c r="H1269" t="s">
        <v>1771</v>
      </c>
      <c r="I1269" s="8"/>
      <c r="J1269"/>
      <c r="K1269"/>
      <c r="L1269"/>
      <c r="M1269"/>
      <c r="N1269"/>
      <c r="O1269"/>
      <c r="P1269"/>
      <c r="Q1269"/>
      <c r="R1269"/>
      <c r="S1269"/>
      <c r="T1269"/>
      <c r="U1269"/>
      <c r="V1269">
        <v>635</v>
      </c>
      <c r="W1269">
        <v>665</v>
      </c>
      <c r="X1269"/>
      <c r="Y1269"/>
      <c r="Z1269"/>
      <c r="AA1269"/>
      <c r="AB1269"/>
      <c r="AC1269"/>
      <c r="AD1269"/>
      <c r="AE1269"/>
    </row>
    <row r="1270" spans="1:56" s="7" customFormat="1" x14ac:dyDescent="0.2">
      <c r="A1270" s="7" t="s">
        <v>356</v>
      </c>
      <c r="B1270" s="7" t="str">
        <f>IF(OR($A1265=$A1270,ISBLANK($A1270)),"",IF(ISERR(SEARCH("cell-based",E1270)),IF(AND(ISERR(SEARCH("biochem",E1270)),ISERR(SEARCH("protein",E1270)),ISERR(SEARCH("nucleic",E1270))),"",IF(ISERR(SEARCH("target",G1270)),"Define a Target component","")),IF(ISERR(SEARCH("cell",G1270)),"Define a Cell component",""))&amp;IF(ISERR(SEARCH("small-molecule",E1270)),IF(ISBLANK(K1270), "Need a Detector Role",""),"")&amp;IF(ISERR(SEARCH("fluorescence",L1270)),"",IF(ISBLANK(S1270), "Need Emission",IF(ISBLANK(R1270), "Need Excitation","")))&amp;IF(ISERR(SEARCH("absorbance",L1270)),"",IF(ISBLANK(T1270), "Need Absorbance","")))</f>
        <v>Need a Detector Role</v>
      </c>
      <c r="C1270" s="14" t="s">
        <v>1759</v>
      </c>
      <c r="D1270" s="14"/>
      <c r="AC1270" s="8" t="s">
        <v>1768</v>
      </c>
      <c r="AD1270" s="8" t="s">
        <v>1767</v>
      </c>
      <c r="AE1270" t="s">
        <v>993</v>
      </c>
      <c r="AF1270" t="s">
        <v>894</v>
      </c>
      <c r="AG1270" s="7" t="s">
        <v>1175</v>
      </c>
      <c r="AJ1270" s="7" t="s">
        <v>139</v>
      </c>
      <c r="AK1270" s="7" t="s">
        <v>165</v>
      </c>
      <c r="AL1270" s="7" t="s">
        <v>75</v>
      </c>
      <c r="AM1270" s="7" t="s">
        <v>141</v>
      </c>
      <c r="AN1270" s="7" t="s">
        <v>77</v>
      </c>
      <c r="AO1270" s="7" t="s">
        <v>142</v>
      </c>
      <c r="AP1270" s="7" t="s">
        <v>76</v>
      </c>
      <c r="AQ1270" s="7" t="s">
        <v>143</v>
      </c>
      <c r="AR1270" s="7" t="s">
        <v>76</v>
      </c>
      <c r="AS1270" s="7" t="s">
        <v>144</v>
      </c>
      <c r="AT1270" s="7" t="s">
        <v>76</v>
      </c>
      <c r="AU1270" s="7" t="s">
        <v>76</v>
      </c>
      <c r="AV1270" s="7" t="s">
        <v>145</v>
      </c>
      <c r="AW1270" s="7" t="s">
        <v>146</v>
      </c>
      <c r="AX1270" s="7" t="s">
        <v>147</v>
      </c>
      <c r="AY1270" s="7" t="s">
        <v>166</v>
      </c>
      <c r="AZ1270" s="7" t="s">
        <v>167</v>
      </c>
      <c r="BA1270" s="7" t="s">
        <v>1</v>
      </c>
      <c r="BB1270" s="7" t="s">
        <v>1</v>
      </c>
      <c r="BC1270" s="7" t="s">
        <v>1700</v>
      </c>
      <c r="BD1270" s="17" t="s">
        <v>1746</v>
      </c>
    </row>
    <row r="1271" spans="1:56" s="7" customFormat="1" x14ac:dyDescent="0.2">
      <c r="A1271" s="7" t="s">
        <v>403</v>
      </c>
      <c r="B1271" s="7" t="str">
        <f>IF(OR($A1270=$A1271,ISBLANK($A1271)),"",IF(ISERR(SEARCH("cell-based",E1271)),IF(AND(ISERR(SEARCH("biochem",E1271)),ISERR(SEARCH("protein",E1271)),ISERR(SEARCH("nucleic",E1271))),"",IF(ISERR(SEARCH("target",G1271)),"Define a Target component","")),IF(ISERR(SEARCH("cell",G1271)),"Define a Cell component",""))&amp;IF(ISERR(SEARCH("small-molecule",E1271)),IF(ISBLANK(K1271), "Need a Detector Role",""),"")&amp;IF(ISERR(SEARCH("fluorescence",L1271)),"",IF(ISBLANK(S1271), "Need Emission",IF(ISBLANK(R1271), "Need Excitation","")))&amp;IF(ISERR(SEARCH("absorbance",L1271)),"",IF(ISBLANK(T1271), "Need Absorbance","")))</f>
        <v>Define a Target componentNeed a Detector Role</v>
      </c>
      <c r="C1271" t="s">
        <v>913</v>
      </c>
      <c r="D1271" s="8" t="s">
        <v>1760</v>
      </c>
      <c r="E1271" t="s">
        <v>914</v>
      </c>
      <c r="F1271" t="s">
        <v>842</v>
      </c>
      <c r="G1271" t="s">
        <v>1392</v>
      </c>
      <c r="H1271" s="7" t="s">
        <v>1537</v>
      </c>
      <c r="I1271" s="8" t="s">
        <v>1760</v>
      </c>
      <c r="J1271"/>
      <c r="K1271"/>
      <c r="L1271" s="8" t="s">
        <v>1764</v>
      </c>
      <c r="M1271" t="s">
        <v>1079</v>
      </c>
      <c r="N1271" s="8" t="s">
        <v>1765</v>
      </c>
      <c r="O1271" t="s">
        <v>886</v>
      </c>
      <c r="P1271" t="s">
        <v>887</v>
      </c>
      <c r="Q1271" t="s">
        <v>940</v>
      </c>
      <c r="R1271" t="s">
        <v>851</v>
      </c>
      <c r="S1271" t="s">
        <v>975</v>
      </c>
      <c r="T1271" t="s">
        <v>942</v>
      </c>
      <c r="U1271" t="s">
        <v>1071</v>
      </c>
      <c r="V1271">
        <v>488</v>
      </c>
      <c r="W1271">
        <v>530</v>
      </c>
      <c r="X1271"/>
      <c r="Y1271" t="s">
        <v>1614</v>
      </c>
      <c r="Z1271" s="8" t="s">
        <v>1697</v>
      </c>
      <c r="AA1271">
        <v>30</v>
      </c>
      <c r="AB1271" t="s">
        <v>1348</v>
      </c>
      <c r="AC1271" s="8" t="s">
        <v>1768</v>
      </c>
      <c r="AD1271" s="8" t="s">
        <v>1767</v>
      </c>
      <c r="AE1271" t="s">
        <v>993</v>
      </c>
      <c r="AF1271" t="s">
        <v>894</v>
      </c>
      <c r="AG1271" s="7" t="s">
        <v>858</v>
      </c>
      <c r="AH1271" s="7">
        <v>9</v>
      </c>
      <c r="AI1271" s="7">
        <v>1</v>
      </c>
      <c r="AJ1271" s="7" t="s">
        <v>139</v>
      </c>
      <c r="AK1271" s="7" t="s">
        <v>165</v>
      </c>
      <c r="AL1271" s="7" t="s">
        <v>75</v>
      </c>
      <c r="AM1271" s="7" t="s">
        <v>141</v>
      </c>
      <c r="AN1271" s="7" t="s">
        <v>77</v>
      </c>
      <c r="AO1271" s="7" t="s">
        <v>142</v>
      </c>
      <c r="AP1271" s="7" t="s">
        <v>76</v>
      </c>
      <c r="AQ1271" s="7" t="s">
        <v>143</v>
      </c>
      <c r="AR1271" s="7" t="s">
        <v>76</v>
      </c>
      <c r="AS1271" s="7" t="s">
        <v>144</v>
      </c>
      <c r="AT1271" s="7" t="s">
        <v>76</v>
      </c>
      <c r="AU1271" s="7" t="s">
        <v>76</v>
      </c>
      <c r="AV1271" s="7" t="s">
        <v>145</v>
      </c>
      <c r="AW1271" s="7" t="s">
        <v>146</v>
      </c>
      <c r="AX1271" s="7" t="s">
        <v>147</v>
      </c>
      <c r="AY1271" s="7" t="s">
        <v>166</v>
      </c>
      <c r="AZ1271" s="7" t="s">
        <v>167</v>
      </c>
      <c r="BA1271" s="7" t="s">
        <v>1</v>
      </c>
      <c r="BB1271" s="7" t="s">
        <v>71</v>
      </c>
      <c r="BC1271" s="7" t="s">
        <v>1700</v>
      </c>
      <c r="BD1271" s="7" t="s">
        <v>1746</v>
      </c>
    </row>
    <row r="1272" spans="1:56" s="7" customFormat="1" x14ac:dyDescent="0.2">
      <c r="A1272" s="7" t="s">
        <v>403</v>
      </c>
      <c r="C1272"/>
      <c r="D1272" s="20" t="s">
        <v>1780</v>
      </c>
      <c r="E1272"/>
      <c r="F1272" s="19" t="s">
        <v>1761</v>
      </c>
      <c r="G1272" t="s">
        <v>1305</v>
      </c>
      <c r="H1272" t="s">
        <v>1553</v>
      </c>
      <c r="I1272" t="s">
        <v>1763</v>
      </c>
      <c r="J1272">
        <v>1</v>
      </c>
      <c r="K1272" t="s">
        <v>970</v>
      </c>
      <c r="L1272"/>
      <c r="M1272"/>
      <c r="N1272"/>
      <c r="O1272"/>
      <c r="P1272" t="s">
        <v>905</v>
      </c>
      <c r="Q1272" t="s">
        <v>1081</v>
      </c>
      <c r="R1272"/>
      <c r="S1272"/>
      <c r="T1272"/>
      <c r="U1272"/>
      <c r="V1272"/>
      <c r="W1272"/>
      <c r="X1272"/>
      <c r="Y1272" t="s">
        <v>1635</v>
      </c>
      <c r="Z1272" t="s">
        <v>1693</v>
      </c>
      <c r="AA1272">
        <v>25</v>
      </c>
      <c r="AB1272" t="s">
        <v>1039</v>
      </c>
      <c r="AC1272"/>
      <c r="AD1272"/>
    </row>
    <row r="1273" spans="1:56" s="7" customFormat="1" x14ac:dyDescent="0.2">
      <c r="A1273" s="7" t="s">
        <v>403</v>
      </c>
      <c r="C1273"/>
      <c r="D1273" s="8"/>
      <c r="E1273"/>
      <c r="F1273"/>
      <c r="G1273" s="25" t="s">
        <v>1344</v>
      </c>
      <c r="H1273" t="s">
        <v>1553</v>
      </c>
      <c r="I1273" t="s">
        <v>1766</v>
      </c>
      <c r="J1273">
        <v>100</v>
      </c>
      <c r="K1273" t="s">
        <v>986</v>
      </c>
      <c r="L1273"/>
      <c r="M1273"/>
      <c r="N1273"/>
      <c r="O1273"/>
      <c r="P1273"/>
      <c r="Q1273"/>
      <c r="R1273"/>
      <c r="S1273"/>
      <c r="T1273"/>
      <c r="U1273"/>
      <c r="V1273"/>
      <c r="W1273"/>
      <c r="X1273"/>
      <c r="Y1273"/>
      <c r="Z1273"/>
      <c r="AA1273"/>
      <c r="AB1273"/>
      <c r="AC1273"/>
      <c r="AD1273"/>
    </row>
    <row r="1274" spans="1:56" s="7" customFormat="1" x14ac:dyDescent="0.2">
      <c r="A1274" s="7" t="s">
        <v>403</v>
      </c>
      <c r="C1274"/>
      <c r="D1274" s="8"/>
      <c r="E1274"/>
      <c r="F1274"/>
      <c r="G1274" t="s">
        <v>967</v>
      </c>
      <c r="H1274" t="s">
        <v>1553</v>
      </c>
      <c r="I1274" t="s">
        <v>1766</v>
      </c>
      <c r="J1274">
        <v>0.5</v>
      </c>
      <c r="K1274" t="s">
        <v>970</v>
      </c>
      <c r="L1274"/>
      <c r="M1274"/>
      <c r="N1274"/>
      <c r="O1274"/>
      <c r="P1274"/>
      <c r="Q1274"/>
      <c r="R1274"/>
      <c r="S1274"/>
      <c r="T1274"/>
      <c r="U1274"/>
      <c r="V1274"/>
      <c r="W1274"/>
      <c r="X1274"/>
      <c r="Y1274"/>
      <c r="Z1274"/>
      <c r="AA1274"/>
      <c r="AB1274"/>
      <c r="AC1274"/>
      <c r="AD1274"/>
    </row>
    <row r="1275" spans="1:56" s="7" customFormat="1" x14ac:dyDescent="0.2">
      <c r="A1275" s="7" t="s">
        <v>403</v>
      </c>
      <c r="C1275"/>
      <c r="D1275" s="8"/>
      <c r="E1275"/>
      <c r="F1275"/>
      <c r="G1275" t="s">
        <v>1312</v>
      </c>
      <c r="H1275" t="s">
        <v>1771</v>
      </c>
      <c r="I1275" s="8"/>
      <c r="J1275"/>
      <c r="K1275"/>
      <c r="L1275"/>
      <c r="M1275"/>
      <c r="N1275"/>
      <c r="O1275"/>
      <c r="P1275"/>
      <c r="Q1275"/>
      <c r="R1275"/>
      <c r="S1275"/>
      <c r="T1275"/>
      <c r="U1275"/>
      <c r="V1275">
        <v>635</v>
      </c>
      <c r="W1275">
        <v>665</v>
      </c>
      <c r="X1275"/>
      <c r="Y1275"/>
      <c r="Z1275"/>
      <c r="AA1275"/>
      <c r="AB1275"/>
      <c r="AC1275"/>
      <c r="AD1275"/>
    </row>
    <row r="1276" spans="1:56" s="7" customFormat="1" x14ac:dyDescent="0.2">
      <c r="A1276" s="7" t="s">
        <v>404</v>
      </c>
      <c r="B1276" s="7" t="str">
        <f>IF(OR($A1271=$A1276,ISBLANK($A1276)),"",IF(ISERR(SEARCH("cell-based",E1276)),IF(AND(ISERR(SEARCH("biochem",E1276)),ISERR(SEARCH("protein",E1276)),ISERR(SEARCH("nucleic",E1276))),"",IF(ISERR(SEARCH("target",G1276)),"Define a Target component","")),IF(ISERR(SEARCH("cell",G1276)),"Define a Cell component",""))&amp;IF(ISERR(SEARCH("small-molecule",E1276)),IF(ISBLANK(K1276), "Need a Detector Role",""),"")&amp;IF(ISERR(SEARCH("fluorescence",L1276)),"",IF(ISBLANK(S1276), "Need Emission",IF(ISBLANK(R1276), "Need Excitation","")))&amp;IF(ISERR(SEARCH("absorbance",L1276)),"",IF(ISBLANK(T1276), "Need Absorbance","")))</f>
        <v>Define a Target componentNeed a Detector Role</v>
      </c>
      <c r="C1276" t="s">
        <v>913</v>
      </c>
      <c r="D1276" s="8" t="s">
        <v>1760</v>
      </c>
      <c r="E1276" t="s">
        <v>914</v>
      </c>
      <c r="F1276" t="s">
        <v>842</v>
      </c>
      <c r="G1276" t="s">
        <v>1392</v>
      </c>
      <c r="H1276" s="7" t="s">
        <v>1541</v>
      </c>
      <c r="I1276" s="8" t="s">
        <v>1760</v>
      </c>
      <c r="J1276"/>
      <c r="K1276"/>
      <c r="L1276" s="8" t="s">
        <v>1772</v>
      </c>
      <c r="M1276" t="s">
        <v>1079</v>
      </c>
      <c r="N1276" s="8" t="s">
        <v>1765</v>
      </c>
      <c r="O1276" t="s">
        <v>886</v>
      </c>
      <c r="P1276" t="s">
        <v>887</v>
      </c>
      <c r="Q1276" t="s">
        <v>940</v>
      </c>
      <c r="R1276" t="s">
        <v>851</v>
      </c>
      <c r="S1276" t="s">
        <v>975</v>
      </c>
      <c r="T1276" t="s">
        <v>942</v>
      </c>
      <c r="U1276" t="s">
        <v>1071</v>
      </c>
      <c r="V1276">
        <v>488</v>
      </c>
      <c r="W1276">
        <v>530</v>
      </c>
      <c r="X1276"/>
      <c r="Y1276" t="s">
        <v>1614</v>
      </c>
      <c r="Z1276" s="8" t="s">
        <v>1697</v>
      </c>
      <c r="AA1276">
        <v>30</v>
      </c>
      <c r="AB1276" t="s">
        <v>1348</v>
      </c>
      <c r="AC1276" s="8" t="s">
        <v>1768</v>
      </c>
      <c r="AD1276" s="8" t="s">
        <v>1767</v>
      </c>
      <c r="AE1276" t="s">
        <v>993</v>
      </c>
      <c r="AF1276" t="s">
        <v>894</v>
      </c>
      <c r="AG1276" s="7" t="s">
        <v>858</v>
      </c>
      <c r="AH1276" s="7">
        <v>9</v>
      </c>
      <c r="AI1276" s="7">
        <v>1</v>
      </c>
      <c r="AJ1276" s="7" t="s">
        <v>139</v>
      </c>
      <c r="AK1276" s="7" t="s">
        <v>165</v>
      </c>
      <c r="AL1276" s="7" t="s">
        <v>75</v>
      </c>
      <c r="AM1276" s="7" t="s">
        <v>141</v>
      </c>
      <c r="AN1276" s="7" t="s">
        <v>77</v>
      </c>
      <c r="AO1276" s="7" t="s">
        <v>142</v>
      </c>
      <c r="AP1276" s="7" t="s">
        <v>76</v>
      </c>
      <c r="AQ1276" s="7" t="s">
        <v>143</v>
      </c>
      <c r="AR1276" s="7" t="s">
        <v>76</v>
      </c>
      <c r="AS1276" s="7" t="s">
        <v>144</v>
      </c>
      <c r="AT1276" s="7" t="s">
        <v>76</v>
      </c>
      <c r="AU1276" s="7" t="s">
        <v>76</v>
      </c>
      <c r="AV1276" s="7" t="s">
        <v>145</v>
      </c>
      <c r="AW1276" s="7" t="s">
        <v>146</v>
      </c>
      <c r="AX1276" s="7" t="s">
        <v>147</v>
      </c>
      <c r="AY1276" s="7" t="s">
        <v>166</v>
      </c>
      <c r="AZ1276" s="7" t="s">
        <v>167</v>
      </c>
      <c r="BA1276" s="7" t="s">
        <v>1</v>
      </c>
      <c r="BB1276" s="7" t="s">
        <v>71</v>
      </c>
      <c r="BC1276" s="7" t="s">
        <v>1700</v>
      </c>
      <c r="BD1276" s="7" t="s">
        <v>1746</v>
      </c>
    </row>
    <row r="1277" spans="1:56" s="7" customFormat="1" x14ac:dyDescent="0.2">
      <c r="A1277" s="7" t="s">
        <v>404</v>
      </c>
      <c r="C1277"/>
      <c r="D1277" s="20" t="s">
        <v>1780</v>
      </c>
      <c r="E1277"/>
      <c r="F1277" s="19" t="s">
        <v>1761</v>
      </c>
      <c r="G1277" t="s">
        <v>1305</v>
      </c>
      <c r="H1277" t="s">
        <v>1553</v>
      </c>
      <c r="I1277" t="s">
        <v>1763</v>
      </c>
      <c r="J1277">
        <v>1</v>
      </c>
      <c r="K1277" t="s">
        <v>970</v>
      </c>
      <c r="L1277"/>
      <c r="M1277"/>
      <c r="N1277"/>
      <c r="O1277"/>
      <c r="P1277" t="s">
        <v>905</v>
      </c>
      <c r="Q1277" t="s">
        <v>1081</v>
      </c>
      <c r="R1277"/>
      <c r="S1277"/>
      <c r="T1277"/>
      <c r="U1277"/>
      <c r="V1277"/>
      <c r="W1277"/>
      <c r="X1277"/>
      <c r="Y1277" t="s">
        <v>1635</v>
      </c>
      <c r="Z1277" t="s">
        <v>1693</v>
      </c>
      <c r="AA1277">
        <v>25</v>
      </c>
      <c r="AB1277" t="s">
        <v>1039</v>
      </c>
      <c r="AC1277"/>
      <c r="AD1277"/>
      <c r="AE1277"/>
      <c r="AF1277"/>
    </row>
    <row r="1278" spans="1:56" s="7" customFormat="1" x14ac:dyDescent="0.2">
      <c r="A1278" s="7" t="s">
        <v>404</v>
      </c>
      <c r="C1278"/>
      <c r="D1278" s="8"/>
      <c r="E1278"/>
      <c r="F1278"/>
      <c r="G1278" s="25" t="s">
        <v>1344</v>
      </c>
      <c r="H1278" t="s">
        <v>1553</v>
      </c>
      <c r="I1278" t="s">
        <v>1766</v>
      </c>
      <c r="J1278">
        <v>100</v>
      </c>
      <c r="K1278" t="s">
        <v>986</v>
      </c>
      <c r="L1278"/>
      <c r="M1278"/>
      <c r="N1278"/>
      <c r="O1278"/>
      <c r="P1278"/>
      <c r="Q1278"/>
      <c r="R1278"/>
      <c r="S1278"/>
      <c r="T1278"/>
      <c r="U1278"/>
      <c r="V1278"/>
      <c r="W1278"/>
      <c r="X1278"/>
      <c r="Y1278"/>
      <c r="Z1278"/>
      <c r="AA1278"/>
      <c r="AB1278"/>
      <c r="AC1278"/>
      <c r="AD1278"/>
      <c r="AE1278"/>
      <c r="AF1278"/>
    </row>
    <row r="1279" spans="1:56" s="7" customFormat="1" x14ac:dyDescent="0.2">
      <c r="A1279" s="7" t="s">
        <v>404</v>
      </c>
      <c r="C1279"/>
      <c r="D1279" s="8"/>
      <c r="E1279"/>
      <c r="F1279"/>
      <c r="G1279" t="s">
        <v>967</v>
      </c>
      <c r="H1279" t="s">
        <v>1553</v>
      </c>
      <c r="I1279" t="s">
        <v>1766</v>
      </c>
      <c r="J1279">
        <v>0.5</v>
      </c>
      <c r="K1279" t="s">
        <v>970</v>
      </c>
      <c r="L1279"/>
      <c r="M1279"/>
      <c r="N1279"/>
      <c r="O1279"/>
      <c r="P1279"/>
      <c r="Q1279"/>
      <c r="R1279"/>
      <c r="S1279"/>
      <c r="T1279"/>
      <c r="U1279"/>
      <c r="V1279"/>
      <c r="W1279"/>
      <c r="X1279"/>
      <c r="Y1279"/>
      <c r="Z1279"/>
      <c r="AA1279"/>
      <c r="AB1279"/>
      <c r="AC1279"/>
      <c r="AD1279"/>
      <c r="AE1279"/>
      <c r="AF1279"/>
    </row>
    <row r="1280" spans="1:56" s="7" customFormat="1" x14ac:dyDescent="0.2">
      <c r="A1280" s="7" t="s">
        <v>404</v>
      </c>
      <c r="C1280"/>
      <c r="D1280" s="8"/>
      <c r="E1280"/>
      <c r="F1280"/>
      <c r="G1280" t="s">
        <v>1312</v>
      </c>
      <c r="H1280" t="s">
        <v>1771</v>
      </c>
      <c r="I1280" s="8"/>
      <c r="J1280"/>
      <c r="K1280"/>
      <c r="L1280"/>
      <c r="M1280"/>
      <c r="N1280"/>
      <c r="O1280"/>
      <c r="P1280"/>
      <c r="Q1280"/>
      <c r="R1280"/>
      <c r="S1280"/>
      <c r="T1280"/>
      <c r="U1280"/>
      <c r="V1280">
        <v>635</v>
      </c>
      <c r="W1280">
        <v>665</v>
      </c>
      <c r="X1280"/>
      <c r="Y1280"/>
      <c r="Z1280"/>
      <c r="AA1280"/>
      <c r="AB1280"/>
      <c r="AC1280"/>
      <c r="AD1280"/>
      <c r="AE1280"/>
      <c r="AF1280"/>
    </row>
    <row r="1281" spans="1:56" s="7" customFormat="1" x14ac:dyDescent="0.2">
      <c r="A1281" s="7" t="s">
        <v>405</v>
      </c>
      <c r="B1281" s="7" t="str">
        <f>IF(OR($A1276=$A1281,ISBLANK($A1281)),"",IF(ISERR(SEARCH("cell-based",E1281)),IF(AND(ISERR(SEARCH("biochem",E1281)),ISERR(SEARCH("protein",E1281)),ISERR(SEARCH("nucleic",E1281))),"",IF(ISERR(SEARCH("target",G1281)),"Define a Target component","")),IF(ISERR(SEARCH("cell",G1281)),"Define a Cell component",""))&amp;IF(ISERR(SEARCH("small-molecule",E1281)),IF(ISBLANK(K1281), "Need a Detector Role",""),"")&amp;IF(ISERR(SEARCH("fluorescence",L1281)),"",IF(ISBLANK(S1281), "Need Emission",IF(ISBLANK(R1281), "Need Excitation","")))&amp;IF(ISERR(SEARCH("absorbance",L1281)),"",IF(ISBLANK(T1281), "Need Absorbance","")))</f>
        <v>Define a Target componentNeed a Detector Role</v>
      </c>
      <c r="C1281" t="s">
        <v>913</v>
      </c>
      <c r="D1281" s="8" t="s">
        <v>1760</v>
      </c>
      <c r="E1281" t="s">
        <v>914</v>
      </c>
      <c r="F1281" t="s">
        <v>842</v>
      </c>
      <c r="G1281" t="s">
        <v>1392</v>
      </c>
      <c r="H1281" s="7" t="s">
        <v>1537</v>
      </c>
      <c r="I1281" s="8" t="s">
        <v>1760</v>
      </c>
      <c r="J1281"/>
      <c r="K1281"/>
      <c r="L1281" s="8" t="s">
        <v>1764</v>
      </c>
      <c r="M1281" t="s">
        <v>1079</v>
      </c>
      <c r="N1281" s="8" t="s">
        <v>1765</v>
      </c>
      <c r="O1281" t="s">
        <v>886</v>
      </c>
      <c r="P1281" t="s">
        <v>887</v>
      </c>
      <c r="Q1281" t="s">
        <v>940</v>
      </c>
      <c r="R1281" t="s">
        <v>851</v>
      </c>
      <c r="S1281" t="s">
        <v>975</v>
      </c>
      <c r="T1281" t="s">
        <v>942</v>
      </c>
      <c r="U1281" t="s">
        <v>1071</v>
      </c>
      <c r="V1281">
        <v>488</v>
      </c>
      <c r="W1281">
        <v>530</v>
      </c>
      <c r="X1281"/>
      <c r="Y1281" t="s">
        <v>1614</v>
      </c>
      <c r="Z1281" s="8" t="s">
        <v>1697</v>
      </c>
      <c r="AA1281">
        <v>30</v>
      </c>
      <c r="AB1281" t="s">
        <v>1348</v>
      </c>
      <c r="AC1281" s="8" t="s">
        <v>1768</v>
      </c>
      <c r="AD1281" s="8" t="s">
        <v>1767</v>
      </c>
      <c r="AE1281" t="s">
        <v>993</v>
      </c>
      <c r="AF1281" t="s">
        <v>894</v>
      </c>
      <c r="AG1281" s="7" t="s">
        <v>858</v>
      </c>
      <c r="AH1281" s="7">
        <v>9</v>
      </c>
      <c r="AI1281" s="7">
        <v>1</v>
      </c>
      <c r="AJ1281" s="7" t="s">
        <v>139</v>
      </c>
      <c r="AK1281" s="7" t="s">
        <v>165</v>
      </c>
      <c r="AL1281" s="7" t="s">
        <v>75</v>
      </c>
      <c r="AM1281" s="7" t="s">
        <v>141</v>
      </c>
      <c r="AN1281" s="7" t="s">
        <v>77</v>
      </c>
      <c r="AO1281" s="7" t="s">
        <v>142</v>
      </c>
      <c r="AP1281" s="7" t="s">
        <v>76</v>
      </c>
      <c r="AQ1281" s="7" t="s">
        <v>143</v>
      </c>
      <c r="AR1281" s="7" t="s">
        <v>76</v>
      </c>
      <c r="AS1281" s="7" t="s">
        <v>144</v>
      </c>
      <c r="AT1281" s="7" t="s">
        <v>76</v>
      </c>
      <c r="AU1281" s="7" t="s">
        <v>76</v>
      </c>
      <c r="AV1281" s="7" t="s">
        <v>145</v>
      </c>
      <c r="AW1281" s="7" t="s">
        <v>146</v>
      </c>
      <c r="AX1281" s="7" t="s">
        <v>147</v>
      </c>
      <c r="AY1281" s="7" t="s">
        <v>166</v>
      </c>
      <c r="AZ1281" s="7" t="s">
        <v>167</v>
      </c>
      <c r="BA1281" s="7" t="s">
        <v>1</v>
      </c>
      <c r="BB1281" s="7" t="s">
        <v>71</v>
      </c>
      <c r="BC1281" s="7" t="s">
        <v>1700</v>
      </c>
      <c r="BD1281" s="7" t="s">
        <v>1746</v>
      </c>
    </row>
    <row r="1282" spans="1:56" s="7" customFormat="1" x14ac:dyDescent="0.2">
      <c r="A1282" s="7" t="s">
        <v>405</v>
      </c>
      <c r="C1282"/>
      <c r="D1282" s="20" t="s">
        <v>1780</v>
      </c>
      <c r="E1282"/>
      <c r="F1282" s="19" t="s">
        <v>1761</v>
      </c>
      <c r="G1282" t="s">
        <v>1305</v>
      </c>
      <c r="H1282" t="s">
        <v>1553</v>
      </c>
      <c r="I1282" t="s">
        <v>1763</v>
      </c>
      <c r="J1282">
        <v>1</v>
      </c>
      <c r="K1282" t="s">
        <v>970</v>
      </c>
      <c r="L1282"/>
      <c r="M1282"/>
      <c r="N1282"/>
      <c r="O1282"/>
      <c r="P1282" t="s">
        <v>905</v>
      </c>
      <c r="Q1282" t="s">
        <v>1081</v>
      </c>
      <c r="R1282"/>
      <c r="S1282"/>
      <c r="T1282"/>
      <c r="U1282"/>
      <c r="V1282"/>
      <c r="W1282"/>
      <c r="X1282"/>
      <c r="Y1282" t="s">
        <v>1635</v>
      </c>
      <c r="Z1282" t="s">
        <v>1693</v>
      </c>
      <c r="AA1282">
        <v>25</v>
      </c>
      <c r="AB1282" t="s">
        <v>1039</v>
      </c>
      <c r="AC1282"/>
      <c r="AD1282"/>
    </row>
    <row r="1283" spans="1:56" s="7" customFormat="1" ht="12" customHeight="1" x14ac:dyDescent="0.2">
      <c r="A1283" s="7" t="s">
        <v>405</v>
      </c>
      <c r="C1283"/>
      <c r="D1283" s="8"/>
      <c r="E1283"/>
      <c r="F1283"/>
      <c r="G1283" s="25" t="s">
        <v>1344</v>
      </c>
      <c r="H1283" t="s">
        <v>1553</v>
      </c>
      <c r="I1283" t="s">
        <v>1766</v>
      </c>
      <c r="J1283">
        <v>100</v>
      </c>
      <c r="K1283" t="s">
        <v>986</v>
      </c>
      <c r="L1283"/>
      <c r="M1283"/>
      <c r="N1283"/>
      <c r="O1283"/>
      <c r="P1283"/>
      <c r="Q1283"/>
      <c r="R1283"/>
      <c r="S1283"/>
      <c r="T1283"/>
      <c r="U1283"/>
      <c r="V1283"/>
      <c r="W1283"/>
      <c r="X1283"/>
      <c r="Y1283"/>
      <c r="Z1283"/>
      <c r="AA1283"/>
      <c r="AB1283"/>
      <c r="AC1283"/>
      <c r="AD1283"/>
    </row>
    <row r="1284" spans="1:56" s="7" customFormat="1" x14ac:dyDescent="0.2">
      <c r="A1284" s="7" t="s">
        <v>405</v>
      </c>
      <c r="C1284"/>
      <c r="D1284" s="8"/>
      <c r="E1284"/>
      <c r="F1284"/>
      <c r="G1284" t="s">
        <v>967</v>
      </c>
      <c r="H1284" t="s">
        <v>1553</v>
      </c>
      <c r="I1284" t="s">
        <v>1766</v>
      </c>
      <c r="J1284">
        <v>0.5</v>
      </c>
      <c r="K1284" t="s">
        <v>970</v>
      </c>
      <c r="L1284"/>
      <c r="M1284"/>
      <c r="N1284"/>
      <c r="O1284"/>
      <c r="P1284"/>
      <c r="Q1284"/>
      <c r="R1284"/>
      <c r="S1284"/>
      <c r="T1284"/>
      <c r="U1284"/>
      <c r="V1284"/>
      <c r="W1284"/>
      <c r="X1284"/>
      <c r="Y1284"/>
      <c r="Z1284"/>
      <c r="AA1284"/>
      <c r="AB1284"/>
      <c r="AC1284"/>
      <c r="AD1284"/>
    </row>
    <row r="1285" spans="1:56" s="7" customFormat="1" x14ac:dyDescent="0.2">
      <c r="A1285" s="7" t="s">
        <v>405</v>
      </c>
      <c r="C1285"/>
      <c r="D1285" s="8"/>
      <c r="E1285"/>
      <c r="F1285"/>
      <c r="G1285" t="s">
        <v>1312</v>
      </c>
      <c r="H1285" t="s">
        <v>1771</v>
      </c>
      <c r="I1285" s="8"/>
      <c r="J1285"/>
      <c r="K1285"/>
      <c r="L1285"/>
      <c r="M1285"/>
      <c r="N1285"/>
      <c r="O1285"/>
      <c r="P1285"/>
      <c r="Q1285"/>
      <c r="R1285"/>
      <c r="S1285"/>
      <c r="T1285"/>
      <c r="U1285"/>
      <c r="V1285">
        <v>635</v>
      </c>
      <c r="W1285">
        <v>665</v>
      </c>
      <c r="X1285"/>
      <c r="Y1285"/>
      <c r="Z1285"/>
      <c r="AA1285"/>
      <c r="AB1285"/>
      <c r="AC1285"/>
      <c r="AD1285"/>
    </row>
    <row r="1286" spans="1:56" s="7" customFormat="1" x14ac:dyDescent="0.2">
      <c r="A1286" s="7" t="s">
        <v>406</v>
      </c>
      <c r="B1286" s="7" t="str">
        <f>IF(OR($A1281=$A1286,ISBLANK($A1286)),"",IF(ISERR(SEARCH("cell-based",E1286)),IF(AND(ISERR(SEARCH("biochem",E1286)),ISERR(SEARCH("protein",E1286)),ISERR(SEARCH("nucleic",E1286))),"",IF(ISERR(SEARCH("target",G1286)),"Define a Target component","")),IF(ISERR(SEARCH("cell",G1286)),"Define a Cell component",""))&amp;IF(ISERR(SEARCH("small-molecule",E1286)),IF(ISBLANK(K1286), "Need a Detector Role",""),"")&amp;IF(ISERR(SEARCH("fluorescence",L1286)),"",IF(ISBLANK(S1286), "Need Emission",IF(ISBLANK(R1286), "Need Excitation","")))&amp;IF(ISERR(SEARCH("absorbance",L1286)),"",IF(ISBLANK(T1286), "Need Absorbance","")))</f>
        <v>Define a Target componentNeed a Detector Role</v>
      </c>
      <c r="C1286" t="s">
        <v>913</v>
      </c>
      <c r="D1286" s="8" t="s">
        <v>1760</v>
      </c>
      <c r="E1286" t="s">
        <v>914</v>
      </c>
      <c r="F1286" t="s">
        <v>842</v>
      </c>
      <c r="G1286" t="s">
        <v>1392</v>
      </c>
      <c r="H1286" s="7" t="s">
        <v>1537</v>
      </c>
      <c r="I1286" s="8" t="s">
        <v>1760</v>
      </c>
      <c r="J1286"/>
      <c r="K1286"/>
      <c r="L1286" s="8" t="s">
        <v>1764</v>
      </c>
      <c r="M1286" t="s">
        <v>1079</v>
      </c>
      <c r="N1286" s="8" t="s">
        <v>1765</v>
      </c>
      <c r="O1286" t="s">
        <v>886</v>
      </c>
      <c r="P1286" t="s">
        <v>887</v>
      </c>
      <c r="Q1286" t="s">
        <v>940</v>
      </c>
      <c r="R1286" t="s">
        <v>851</v>
      </c>
      <c r="S1286" t="s">
        <v>975</v>
      </c>
      <c r="T1286" t="s">
        <v>942</v>
      </c>
      <c r="U1286" t="s">
        <v>1071</v>
      </c>
      <c r="V1286">
        <v>488</v>
      </c>
      <c r="W1286">
        <v>530</v>
      </c>
      <c r="X1286"/>
      <c r="Y1286" t="s">
        <v>1614</v>
      </c>
      <c r="Z1286" s="8" t="s">
        <v>1697</v>
      </c>
      <c r="AA1286">
        <v>30</v>
      </c>
      <c r="AB1286" t="s">
        <v>1348</v>
      </c>
      <c r="AC1286" s="8" t="s">
        <v>1768</v>
      </c>
      <c r="AD1286" s="8" t="s">
        <v>1767</v>
      </c>
      <c r="AE1286" t="s">
        <v>993</v>
      </c>
      <c r="AF1286" t="s">
        <v>894</v>
      </c>
      <c r="AG1286" s="7" t="s">
        <v>858</v>
      </c>
      <c r="AH1286" s="7">
        <v>9</v>
      </c>
      <c r="AI1286" s="7">
        <v>1</v>
      </c>
      <c r="AJ1286" s="7" t="s">
        <v>139</v>
      </c>
      <c r="AK1286" s="7" t="s">
        <v>165</v>
      </c>
      <c r="AL1286" s="7" t="s">
        <v>75</v>
      </c>
      <c r="AM1286" s="7" t="s">
        <v>141</v>
      </c>
      <c r="AN1286" s="7" t="s">
        <v>77</v>
      </c>
      <c r="AO1286" s="7" t="s">
        <v>142</v>
      </c>
      <c r="AP1286" s="7" t="s">
        <v>76</v>
      </c>
      <c r="AQ1286" s="7" t="s">
        <v>143</v>
      </c>
      <c r="AR1286" s="7" t="s">
        <v>76</v>
      </c>
      <c r="AS1286" s="7" t="s">
        <v>144</v>
      </c>
      <c r="AT1286" s="7" t="s">
        <v>76</v>
      </c>
      <c r="AU1286" s="7" t="s">
        <v>76</v>
      </c>
      <c r="AV1286" s="7" t="s">
        <v>145</v>
      </c>
      <c r="AW1286" s="7" t="s">
        <v>146</v>
      </c>
      <c r="AX1286" s="7" t="s">
        <v>147</v>
      </c>
      <c r="AY1286" s="7" t="s">
        <v>166</v>
      </c>
      <c r="AZ1286" s="7" t="s">
        <v>167</v>
      </c>
      <c r="BA1286" s="7" t="s">
        <v>1</v>
      </c>
      <c r="BB1286" s="7" t="s">
        <v>71</v>
      </c>
      <c r="BC1286" s="7" t="s">
        <v>1700</v>
      </c>
      <c r="BD1286" s="7" t="s">
        <v>1746</v>
      </c>
    </row>
    <row r="1287" spans="1:56" s="7" customFormat="1" x14ac:dyDescent="0.2">
      <c r="A1287" s="7" t="s">
        <v>406</v>
      </c>
      <c r="C1287"/>
      <c r="D1287" s="20" t="s">
        <v>1780</v>
      </c>
      <c r="E1287"/>
      <c r="F1287" s="19" t="s">
        <v>1761</v>
      </c>
      <c r="G1287" t="s">
        <v>1305</v>
      </c>
      <c r="H1287" t="s">
        <v>1553</v>
      </c>
      <c r="I1287" t="s">
        <v>1763</v>
      </c>
      <c r="J1287">
        <v>1</v>
      </c>
      <c r="K1287" t="s">
        <v>970</v>
      </c>
      <c r="L1287"/>
      <c r="M1287"/>
      <c r="N1287"/>
      <c r="O1287"/>
      <c r="P1287" t="s">
        <v>905</v>
      </c>
      <c r="Q1287" t="s">
        <v>1081</v>
      </c>
      <c r="R1287"/>
      <c r="S1287"/>
      <c r="T1287"/>
      <c r="U1287"/>
      <c r="V1287"/>
      <c r="W1287"/>
      <c r="X1287"/>
      <c r="Y1287" t="s">
        <v>1635</v>
      </c>
      <c r="Z1287" t="s">
        <v>1693</v>
      </c>
      <c r="AA1287">
        <v>25</v>
      </c>
      <c r="AB1287" t="s">
        <v>1039</v>
      </c>
      <c r="AC1287"/>
      <c r="AD1287"/>
    </row>
    <row r="1288" spans="1:56" s="7" customFormat="1" x14ac:dyDescent="0.2">
      <c r="A1288" s="7" t="s">
        <v>406</v>
      </c>
      <c r="C1288"/>
      <c r="D1288" s="8"/>
      <c r="E1288"/>
      <c r="F1288"/>
      <c r="G1288" s="25" t="s">
        <v>1344</v>
      </c>
      <c r="H1288" t="s">
        <v>1553</v>
      </c>
      <c r="I1288" t="s">
        <v>1766</v>
      </c>
      <c r="J1288">
        <v>100</v>
      </c>
      <c r="K1288" t="s">
        <v>986</v>
      </c>
      <c r="L1288"/>
      <c r="M1288"/>
      <c r="N1288"/>
      <c r="O1288"/>
      <c r="P1288"/>
      <c r="Q1288"/>
      <c r="R1288"/>
      <c r="S1288"/>
      <c r="T1288"/>
      <c r="U1288"/>
      <c r="V1288"/>
      <c r="W1288"/>
      <c r="X1288"/>
      <c r="Y1288"/>
      <c r="Z1288"/>
      <c r="AA1288"/>
      <c r="AB1288"/>
      <c r="AC1288"/>
      <c r="AD1288"/>
    </row>
    <row r="1289" spans="1:56" s="7" customFormat="1" x14ac:dyDescent="0.2">
      <c r="A1289" s="7" t="s">
        <v>406</v>
      </c>
      <c r="C1289"/>
      <c r="D1289" s="8"/>
      <c r="E1289"/>
      <c r="F1289"/>
      <c r="G1289" t="s">
        <v>967</v>
      </c>
      <c r="H1289" t="s">
        <v>1553</v>
      </c>
      <c r="I1289" t="s">
        <v>1766</v>
      </c>
      <c r="J1289">
        <v>0.5</v>
      </c>
      <c r="K1289" t="s">
        <v>970</v>
      </c>
      <c r="L1289"/>
      <c r="M1289"/>
      <c r="N1289"/>
      <c r="O1289"/>
      <c r="P1289"/>
      <c r="Q1289"/>
      <c r="R1289"/>
      <c r="S1289"/>
      <c r="T1289"/>
      <c r="U1289"/>
      <c r="V1289"/>
      <c r="W1289"/>
      <c r="X1289"/>
      <c r="Y1289"/>
      <c r="Z1289"/>
      <c r="AA1289"/>
      <c r="AB1289"/>
      <c r="AC1289"/>
      <c r="AD1289"/>
    </row>
    <row r="1290" spans="1:56" s="7" customFormat="1" x14ac:dyDescent="0.2">
      <c r="A1290" s="7" t="s">
        <v>406</v>
      </c>
      <c r="C1290"/>
      <c r="D1290" s="8"/>
      <c r="E1290"/>
      <c r="F1290"/>
      <c r="G1290" t="s">
        <v>1312</v>
      </c>
      <c r="H1290" t="s">
        <v>1771</v>
      </c>
      <c r="I1290" s="8"/>
      <c r="J1290"/>
      <c r="K1290"/>
      <c r="L1290"/>
      <c r="M1290"/>
      <c r="N1290"/>
      <c r="O1290"/>
      <c r="P1290"/>
      <c r="Q1290"/>
      <c r="R1290"/>
      <c r="S1290"/>
      <c r="T1290"/>
      <c r="U1290"/>
      <c r="V1290">
        <v>635</v>
      </c>
      <c r="W1290">
        <v>665</v>
      </c>
      <c r="X1290"/>
      <c r="Y1290"/>
      <c r="Z1290"/>
      <c r="AA1290"/>
      <c r="AB1290"/>
      <c r="AC1290"/>
      <c r="AD1290"/>
    </row>
    <row r="1291" spans="1:56" s="7" customFormat="1" x14ac:dyDescent="0.2">
      <c r="A1291" s="7" t="s">
        <v>407</v>
      </c>
      <c r="B1291" s="7" t="str">
        <f>IF(OR($A1286=$A1291,ISBLANK($A1291)),"",IF(ISERR(SEARCH("cell-based",E1291)),IF(AND(ISERR(SEARCH("biochem",E1291)),ISERR(SEARCH("protein",E1291)),ISERR(SEARCH("nucleic",E1291))),"",IF(ISERR(SEARCH("target",G1291)),"Define a Target component","")),IF(ISERR(SEARCH("cell",G1291)),"Define a Cell component",""))&amp;IF(ISERR(SEARCH("small-molecule",E1291)),IF(ISBLANK(K1291), "Need a Detector Role",""),"")&amp;IF(ISERR(SEARCH("fluorescence",L1291)),"",IF(ISBLANK(S1291), "Need Emission",IF(ISBLANK(R1291), "Need Excitation","")))&amp;IF(ISERR(SEARCH("absorbance",L1291)),"",IF(ISBLANK(T1291), "Need Absorbance","")))</f>
        <v>Define a Target componentNeed a Detector Role</v>
      </c>
      <c r="C1291" t="s">
        <v>913</v>
      </c>
      <c r="D1291" s="8" t="s">
        <v>1760</v>
      </c>
      <c r="E1291" t="s">
        <v>914</v>
      </c>
      <c r="F1291" t="s">
        <v>842</v>
      </c>
      <c r="G1291" t="s">
        <v>1392</v>
      </c>
      <c r="H1291" s="7" t="s">
        <v>1541</v>
      </c>
      <c r="I1291" s="8" t="s">
        <v>1760</v>
      </c>
      <c r="J1291"/>
      <c r="K1291"/>
      <c r="L1291" s="8" t="s">
        <v>1772</v>
      </c>
      <c r="M1291" t="s">
        <v>1079</v>
      </c>
      <c r="N1291" s="8" t="s">
        <v>1765</v>
      </c>
      <c r="O1291" t="s">
        <v>886</v>
      </c>
      <c r="P1291" t="s">
        <v>887</v>
      </c>
      <c r="Q1291" t="s">
        <v>940</v>
      </c>
      <c r="R1291" t="s">
        <v>851</v>
      </c>
      <c r="S1291" t="s">
        <v>975</v>
      </c>
      <c r="T1291" t="s">
        <v>942</v>
      </c>
      <c r="U1291" t="s">
        <v>1071</v>
      </c>
      <c r="V1291">
        <v>488</v>
      </c>
      <c r="W1291">
        <v>530</v>
      </c>
      <c r="X1291"/>
      <c r="Y1291" t="s">
        <v>1614</v>
      </c>
      <c r="Z1291" s="8" t="s">
        <v>1697</v>
      </c>
      <c r="AA1291">
        <v>30</v>
      </c>
      <c r="AB1291" t="s">
        <v>1348</v>
      </c>
      <c r="AC1291" s="8" t="s">
        <v>1768</v>
      </c>
      <c r="AD1291" s="8" t="s">
        <v>1767</v>
      </c>
      <c r="AE1291" t="s">
        <v>993</v>
      </c>
      <c r="AF1291" t="s">
        <v>894</v>
      </c>
      <c r="AG1291" s="7" t="s">
        <v>858</v>
      </c>
      <c r="AH1291" s="7">
        <v>9</v>
      </c>
      <c r="AI1291" s="7">
        <v>1</v>
      </c>
      <c r="AJ1291" s="7" t="s">
        <v>139</v>
      </c>
      <c r="AK1291" s="7" t="s">
        <v>165</v>
      </c>
      <c r="AL1291" s="7" t="s">
        <v>75</v>
      </c>
      <c r="AM1291" s="7" t="s">
        <v>141</v>
      </c>
      <c r="AN1291" s="7" t="s">
        <v>77</v>
      </c>
      <c r="AO1291" s="7" t="s">
        <v>142</v>
      </c>
      <c r="AP1291" s="7" t="s">
        <v>76</v>
      </c>
      <c r="AQ1291" s="7" t="s">
        <v>143</v>
      </c>
      <c r="AR1291" s="7" t="s">
        <v>76</v>
      </c>
      <c r="AS1291" s="7" t="s">
        <v>144</v>
      </c>
      <c r="AT1291" s="7" t="s">
        <v>76</v>
      </c>
      <c r="AU1291" s="7" t="s">
        <v>76</v>
      </c>
      <c r="AV1291" s="7" t="s">
        <v>145</v>
      </c>
      <c r="AW1291" s="7" t="s">
        <v>146</v>
      </c>
      <c r="AX1291" s="7" t="s">
        <v>147</v>
      </c>
      <c r="AY1291" s="7" t="s">
        <v>166</v>
      </c>
      <c r="AZ1291" s="7" t="s">
        <v>167</v>
      </c>
      <c r="BA1291" s="7" t="s">
        <v>1</v>
      </c>
      <c r="BB1291" s="7" t="s">
        <v>71</v>
      </c>
      <c r="BC1291" s="7" t="s">
        <v>1700</v>
      </c>
      <c r="BD1291" s="7" t="s">
        <v>1746</v>
      </c>
    </row>
    <row r="1292" spans="1:56" s="7" customFormat="1" x14ac:dyDescent="0.2">
      <c r="A1292" s="7" t="s">
        <v>407</v>
      </c>
      <c r="C1292"/>
      <c r="D1292" s="20" t="s">
        <v>1780</v>
      </c>
      <c r="E1292"/>
      <c r="F1292" s="19" t="s">
        <v>1761</v>
      </c>
      <c r="G1292" t="s">
        <v>1305</v>
      </c>
      <c r="H1292" t="s">
        <v>1553</v>
      </c>
      <c r="I1292" t="s">
        <v>1763</v>
      </c>
      <c r="J1292">
        <v>1</v>
      </c>
      <c r="K1292" t="s">
        <v>970</v>
      </c>
      <c r="L1292"/>
      <c r="M1292"/>
      <c r="N1292"/>
      <c r="O1292"/>
      <c r="P1292" t="s">
        <v>905</v>
      </c>
      <c r="Q1292" t="s">
        <v>1081</v>
      </c>
      <c r="R1292"/>
      <c r="S1292"/>
      <c r="T1292"/>
      <c r="U1292"/>
      <c r="V1292"/>
      <c r="W1292"/>
      <c r="X1292"/>
      <c r="Y1292" t="s">
        <v>1635</v>
      </c>
      <c r="Z1292" t="s">
        <v>1693</v>
      </c>
      <c r="AA1292">
        <v>25</v>
      </c>
      <c r="AB1292" t="s">
        <v>1039</v>
      </c>
      <c r="AC1292"/>
      <c r="AD1292"/>
      <c r="AE1292"/>
      <c r="AF1292"/>
    </row>
    <row r="1293" spans="1:56" s="7" customFormat="1" x14ac:dyDescent="0.2">
      <c r="A1293" s="7" t="s">
        <v>407</v>
      </c>
      <c r="C1293"/>
      <c r="D1293" s="8"/>
      <c r="E1293"/>
      <c r="F1293"/>
      <c r="G1293" s="25" t="s">
        <v>1344</v>
      </c>
      <c r="H1293" t="s">
        <v>1553</v>
      </c>
      <c r="I1293" t="s">
        <v>1766</v>
      </c>
      <c r="J1293">
        <v>100</v>
      </c>
      <c r="K1293" t="s">
        <v>986</v>
      </c>
      <c r="L1293"/>
      <c r="M1293"/>
      <c r="N1293"/>
      <c r="O1293"/>
      <c r="P1293"/>
      <c r="Q1293"/>
      <c r="R1293"/>
      <c r="S1293"/>
      <c r="T1293"/>
      <c r="U1293"/>
      <c r="V1293"/>
      <c r="W1293"/>
      <c r="X1293"/>
      <c r="Y1293"/>
      <c r="Z1293"/>
      <c r="AA1293"/>
      <c r="AB1293"/>
      <c r="AC1293"/>
      <c r="AD1293"/>
      <c r="AE1293"/>
      <c r="AF1293"/>
    </row>
    <row r="1294" spans="1:56" s="7" customFormat="1" x14ac:dyDescent="0.2">
      <c r="A1294" s="7" t="s">
        <v>407</v>
      </c>
      <c r="C1294"/>
      <c r="D1294" s="8"/>
      <c r="E1294"/>
      <c r="F1294"/>
      <c r="G1294" t="s">
        <v>967</v>
      </c>
      <c r="H1294" t="s">
        <v>1553</v>
      </c>
      <c r="I1294" t="s">
        <v>1766</v>
      </c>
      <c r="J1294">
        <v>0.5</v>
      </c>
      <c r="K1294" t="s">
        <v>970</v>
      </c>
      <c r="L1294"/>
      <c r="M1294"/>
      <c r="N1294"/>
      <c r="O1294"/>
      <c r="P1294"/>
      <c r="Q1294"/>
      <c r="R1294"/>
      <c r="S1294"/>
      <c r="T1294"/>
      <c r="U1294"/>
      <c r="V1294"/>
      <c r="W1294"/>
      <c r="X1294"/>
      <c r="Y1294"/>
      <c r="Z1294"/>
      <c r="AA1294"/>
      <c r="AB1294"/>
      <c r="AC1294"/>
      <c r="AD1294"/>
      <c r="AE1294"/>
      <c r="AF1294"/>
    </row>
    <row r="1295" spans="1:56" s="7" customFormat="1" x14ac:dyDescent="0.2">
      <c r="A1295" s="7" t="s">
        <v>407</v>
      </c>
      <c r="C1295"/>
      <c r="D1295" s="8"/>
      <c r="E1295"/>
      <c r="F1295"/>
      <c r="G1295" t="s">
        <v>1312</v>
      </c>
      <c r="H1295" t="s">
        <v>1771</v>
      </c>
      <c r="I1295" s="8"/>
      <c r="J1295"/>
      <c r="K1295"/>
      <c r="L1295"/>
      <c r="M1295"/>
      <c r="N1295"/>
      <c r="O1295"/>
      <c r="P1295"/>
      <c r="Q1295"/>
      <c r="R1295"/>
      <c r="S1295"/>
      <c r="T1295"/>
      <c r="U1295"/>
      <c r="V1295">
        <v>635</v>
      </c>
      <c r="W1295">
        <v>665</v>
      </c>
      <c r="X1295"/>
      <c r="Y1295"/>
      <c r="Z1295"/>
      <c r="AA1295"/>
      <c r="AB1295"/>
      <c r="AC1295"/>
      <c r="AD1295"/>
      <c r="AE1295"/>
      <c r="AF1295"/>
    </row>
    <row r="1296" spans="1:56" s="7" customFormat="1" x14ac:dyDescent="0.2">
      <c r="A1296" s="7" t="s">
        <v>412</v>
      </c>
      <c r="B1296" s="7" t="str">
        <f>IF(OR($A1291=$A1296,ISBLANK($A1296)),"",IF(ISERR(SEARCH("cell-based",E1296)),IF(AND(ISERR(SEARCH("biochem",E1296)),ISERR(SEARCH("protein",E1296)),ISERR(SEARCH("nucleic",E1296))),"",IF(ISERR(SEARCH("target",G1296)),"Define a Target component","")),IF(ISERR(SEARCH("cell",G1296)),"Define a Cell component",""))&amp;IF(ISERR(SEARCH("small-molecule",E1296)),IF(ISBLANK(K1296), "Need a Detector Role",""),"")&amp;IF(ISERR(SEARCH("fluorescence",L1296)),"",IF(ISBLANK(S1296), "Need Emission",IF(ISBLANK(R1296), "Need Excitation","")))&amp;IF(ISERR(SEARCH("absorbance",L1296)),"",IF(ISBLANK(T1296), "Need Absorbance","")))</f>
        <v>Define a Target componentNeed a Detector Role</v>
      </c>
      <c r="C1296" t="s">
        <v>913</v>
      </c>
      <c r="D1296" s="8" t="s">
        <v>1760</v>
      </c>
      <c r="E1296" t="s">
        <v>914</v>
      </c>
      <c r="F1296" t="s">
        <v>842</v>
      </c>
      <c r="G1296" t="s">
        <v>1392</v>
      </c>
      <c r="H1296" s="7" t="s">
        <v>1541</v>
      </c>
      <c r="I1296" s="8" t="s">
        <v>1760</v>
      </c>
      <c r="J1296"/>
      <c r="K1296"/>
      <c r="L1296" s="8" t="s">
        <v>1772</v>
      </c>
      <c r="M1296" t="s">
        <v>1079</v>
      </c>
      <c r="N1296" s="8" t="s">
        <v>1765</v>
      </c>
      <c r="O1296" t="s">
        <v>886</v>
      </c>
      <c r="P1296" t="s">
        <v>887</v>
      </c>
      <c r="Q1296" t="s">
        <v>940</v>
      </c>
      <c r="R1296" t="s">
        <v>851</v>
      </c>
      <c r="S1296" t="s">
        <v>975</v>
      </c>
      <c r="T1296" t="s">
        <v>942</v>
      </c>
      <c r="U1296" t="s">
        <v>1071</v>
      </c>
      <c r="V1296">
        <v>488</v>
      </c>
      <c r="W1296">
        <v>530</v>
      </c>
      <c r="X1296"/>
      <c r="Y1296" t="s">
        <v>1614</v>
      </c>
      <c r="Z1296" s="8" t="s">
        <v>1697</v>
      </c>
      <c r="AA1296">
        <v>30</v>
      </c>
      <c r="AB1296" t="s">
        <v>1348</v>
      </c>
      <c r="AC1296" s="8" t="s">
        <v>1768</v>
      </c>
      <c r="AD1296" s="8" t="s">
        <v>1767</v>
      </c>
      <c r="AE1296" t="s">
        <v>993</v>
      </c>
      <c r="AF1296" t="s">
        <v>894</v>
      </c>
      <c r="AG1296" s="7" t="s">
        <v>858</v>
      </c>
      <c r="AH1296" s="7">
        <v>9</v>
      </c>
      <c r="AI1296" s="7">
        <v>1</v>
      </c>
      <c r="AJ1296" s="7" t="s">
        <v>139</v>
      </c>
      <c r="AK1296" s="7" t="s">
        <v>165</v>
      </c>
      <c r="AL1296" s="7" t="s">
        <v>75</v>
      </c>
      <c r="AM1296" s="7" t="s">
        <v>141</v>
      </c>
      <c r="AN1296" s="7" t="s">
        <v>77</v>
      </c>
      <c r="AO1296" s="7" t="s">
        <v>142</v>
      </c>
      <c r="AP1296" s="7" t="s">
        <v>76</v>
      </c>
      <c r="AQ1296" s="7" t="s">
        <v>143</v>
      </c>
      <c r="AR1296" s="7" t="s">
        <v>76</v>
      </c>
      <c r="AS1296" s="7" t="s">
        <v>144</v>
      </c>
      <c r="AT1296" s="7" t="s">
        <v>76</v>
      </c>
      <c r="AU1296" s="7" t="s">
        <v>76</v>
      </c>
      <c r="AV1296" s="7" t="s">
        <v>145</v>
      </c>
      <c r="AW1296" s="7" t="s">
        <v>146</v>
      </c>
      <c r="AX1296" s="7" t="s">
        <v>147</v>
      </c>
      <c r="AY1296" s="7" t="s">
        <v>166</v>
      </c>
      <c r="AZ1296" s="7" t="s">
        <v>167</v>
      </c>
      <c r="BA1296" s="7" t="s">
        <v>1</v>
      </c>
      <c r="BB1296" s="7" t="s">
        <v>71</v>
      </c>
      <c r="BC1296" s="7" t="s">
        <v>1700</v>
      </c>
      <c r="BD1296" s="7" t="s">
        <v>1746</v>
      </c>
    </row>
    <row r="1297" spans="1:56" s="7" customFormat="1" x14ac:dyDescent="0.2">
      <c r="A1297" s="7" t="s">
        <v>412</v>
      </c>
      <c r="C1297"/>
      <c r="D1297" s="20" t="s">
        <v>1780</v>
      </c>
      <c r="E1297"/>
      <c r="F1297" s="19" t="s">
        <v>1761</v>
      </c>
      <c r="G1297" t="s">
        <v>1305</v>
      </c>
      <c r="H1297" t="s">
        <v>1553</v>
      </c>
      <c r="I1297" t="s">
        <v>1763</v>
      </c>
      <c r="J1297">
        <v>1</v>
      </c>
      <c r="K1297" t="s">
        <v>970</v>
      </c>
      <c r="L1297"/>
      <c r="M1297"/>
      <c r="N1297"/>
      <c r="O1297"/>
      <c r="P1297" t="s">
        <v>905</v>
      </c>
      <c r="Q1297" t="s">
        <v>1081</v>
      </c>
      <c r="R1297"/>
      <c r="S1297"/>
      <c r="T1297"/>
      <c r="U1297"/>
      <c r="V1297"/>
      <c r="W1297"/>
      <c r="X1297"/>
      <c r="Y1297" t="s">
        <v>1635</v>
      </c>
      <c r="Z1297" t="s">
        <v>1693</v>
      </c>
      <c r="AA1297">
        <v>25</v>
      </c>
      <c r="AB1297" t="s">
        <v>1039</v>
      </c>
      <c r="AC1297"/>
      <c r="AD1297"/>
      <c r="AE1297"/>
      <c r="AF1297"/>
    </row>
    <row r="1298" spans="1:56" s="7" customFormat="1" x14ac:dyDescent="0.2">
      <c r="A1298" s="7" t="s">
        <v>412</v>
      </c>
      <c r="C1298"/>
      <c r="D1298" s="8"/>
      <c r="E1298"/>
      <c r="F1298"/>
      <c r="G1298" s="25" t="s">
        <v>1344</v>
      </c>
      <c r="H1298" t="s">
        <v>1553</v>
      </c>
      <c r="I1298" t="s">
        <v>1766</v>
      </c>
      <c r="J1298">
        <v>100</v>
      </c>
      <c r="K1298" t="s">
        <v>986</v>
      </c>
      <c r="L1298"/>
      <c r="M1298"/>
      <c r="N1298"/>
      <c r="O1298"/>
      <c r="P1298"/>
      <c r="Q1298"/>
      <c r="R1298"/>
      <c r="S1298"/>
      <c r="T1298"/>
      <c r="U1298"/>
      <c r="V1298"/>
      <c r="W1298"/>
      <c r="X1298"/>
      <c r="Y1298"/>
      <c r="Z1298"/>
      <c r="AA1298"/>
      <c r="AB1298"/>
      <c r="AC1298"/>
      <c r="AD1298"/>
      <c r="AE1298"/>
      <c r="AF1298"/>
    </row>
    <row r="1299" spans="1:56" s="7" customFormat="1" x14ac:dyDescent="0.2">
      <c r="A1299" s="7" t="s">
        <v>412</v>
      </c>
      <c r="C1299"/>
      <c r="D1299" s="8"/>
      <c r="E1299"/>
      <c r="F1299"/>
      <c r="G1299" t="s">
        <v>967</v>
      </c>
      <c r="H1299" t="s">
        <v>1553</v>
      </c>
      <c r="I1299" t="s">
        <v>1766</v>
      </c>
      <c r="J1299">
        <v>0.5</v>
      </c>
      <c r="K1299" t="s">
        <v>970</v>
      </c>
      <c r="L1299"/>
      <c r="M1299"/>
      <c r="N1299"/>
      <c r="O1299"/>
      <c r="P1299"/>
      <c r="Q1299"/>
      <c r="R1299"/>
      <c r="S1299"/>
      <c r="T1299"/>
      <c r="U1299"/>
      <c r="V1299"/>
      <c r="W1299"/>
      <c r="X1299"/>
      <c r="Y1299"/>
      <c r="Z1299"/>
      <c r="AA1299"/>
      <c r="AB1299"/>
      <c r="AC1299"/>
      <c r="AD1299"/>
      <c r="AE1299"/>
      <c r="AF1299"/>
    </row>
    <row r="1300" spans="1:56" s="7" customFormat="1" x14ac:dyDescent="0.2">
      <c r="A1300" s="7" t="s">
        <v>412</v>
      </c>
      <c r="C1300"/>
      <c r="D1300" s="8"/>
      <c r="E1300"/>
      <c r="F1300"/>
      <c r="G1300" t="s">
        <v>1312</v>
      </c>
      <c r="H1300" t="s">
        <v>1771</v>
      </c>
      <c r="I1300" s="8"/>
      <c r="J1300"/>
      <c r="K1300"/>
      <c r="L1300"/>
      <c r="M1300"/>
      <c r="N1300"/>
      <c r="O1300"/>
      <c r="P1300"/>
      <c r="Q1300"/>
      <c r="R1300"/>
      <c r="S1300"/>
      <c r="T1300"/>
      <c r="U1300"/>
      <c r="V1300">
        <v>635</v>
      </c>
      <c r="W1300">
        <v>665</v>
      </c>
      <c r="X1300"/>
      <c r="Y1300"/>
      <c r="Z1300"/>
      <c r="AA1300"/>
      <c r="AB1300"/>
      <c r="AC1300"/>
      <c r="AD1300"/>
      <c r="AE1300"/>
      <c r="AF1300"/>
    </row>
    <row r="1301" spans="1:56" s="7" customFormat="1" x14ac:dyDescent="0.2">
      <c r="A1301" s="7" t="s">
        <v>160</v>
      </c>
      <c r="B1301" s="7" t="str">
        <f>IF(OR($A1296=$A1301,ISBLANK($A1301)),"",IF(ISERR(SEARCH("cell-based",E1301)),IF(AND(ISERR(SEARCH("biochem",E1301)),ISERR(SEARCH("protein",E1301)),ISERR(SEARCH("nucleic",E1301))),"",IF(ISERR(SEARCH("target",G1301)),"Define a Target component","")),IF(ISERR(SEARCH("cell",G1301)),"Define a Cell component",""))&amp;IF(ISERR(SEARCH("small-molecule",E1301)),IF(ISBLANK(K1301), "Need a Detector Role",""),"")&amp;IF(ISERR(SEARCH("fluorescence",L1301)),"",IF(ISBLANK(S1301), "Need Emission",IF(ISBLANK(R1301), "Need Excitation","")))&amp;IF(ISERR(SEARCH("absorbance",L1301)),"",IF(ISBLANK(T1301), "Need Absorbance","")))</f>
        <v>Define a Target componentNeed a Detector Role</v>
      </c>
      <c r="C1301" t="s">
        <v>913</v>
      </c>
      <c r="D1301" s="8" t="s">
        <v>1791</v>
      </c>
      <c r="E1301" t="s">
        <v>914</v>
      </c>
      <c r="F1301" t="s">
        <v>842</v>
      </c>
      <c r="G1301" t="s">
        <v>1392</v>
      </c>
      <c r="H1301" s="7" t="s">
        <v>1541</v>
      </c>
      <c r="I1301" s="8" t="s">
        <v>1791</v>
      </c>
      <c r="J1301"/>
      <c r="K1301"/>
      <c r="L1301" s="8" t="s">
        <v>1792</v>
      </c>
      <c r="M1301" t="s">
        <v>937</v>
      </c>
      <c r="N1301" s="8" t="s">
        <v>1765</v>
      </c>
      <c r="O1301" t="s">
        <v>886</v>
      </c>
      <c r="P1301" t="s">
        <v>887</v>
      </c>
      <c r="Q1301" t="s">
        <v>940</v>
      </c>
      <c r="R1301" t="s">
        <v>851</v>
      </c>
      <c r="S1301" t="s">
        <v>975</v>
      </c>
      <c r="T1301" t="s">
        <v>942</v>
      </c>
      <c r="U1301" t="s">
        <v>1071</v>
      </c>
      <c r="V1301">
        <v>488</v>
      </c>
      <c r="W1301">
        <v>530</v>
      </c>
      <c r="X1301"/>
      <c r="Y1301" t="s">
        <v>1635</v>
      </c>
      <c r="Z1301" s="8" t="s">
        <v>1693</v>
      </c>
      <c r="AA1301">
        <v>20</v>
      </c>
      <c r="AB1301" t="s">
        <v>1039</v>
      </c>
      <c r="AC1301" s="8" t="s">
        <v>1768</v>
      </c>
      <c r="AD1301" s="8" t="s">
        <v>1767</v>
      </c>
      <c r="AE1301" t="s">
        <v>993</v>
      </c>
      <c r="AF1301" t="s">
        <v>894</v>
      </c>
      <c r="AG1301" s="7" t="s">
        <v>895</v>
      </c>
      <c r="AH1301" s="8">
        <v>1</v>
      </c>
      <c r="AI1301" s="8">
        <v>1</v>
      </c>
      <c r="AJ1301" s="7" t="s">
        <v>139</v>
      </c>
      <c r="AK1301" s="7" t="s">
        <v>161</v>
      </c>
      <c r="AL1301" s="7" t="s">
        <v>75</v>
      </c>
      <c r="AM1301" s="7" t="s">
        <v>141</v>
      </c>
      <c r="AN1301" s="7" t="s">
        <v>77</v>
      </c>
      <c r="AO1301" s="7" t="s">
        <v>142</v>
      </c>
      <c r="AP1301" s="7" t="s">
        <v>76</v>
      </c>
      <c r="AQ1301" s="7" t="s">
        <v>76</v>
      </c>
      <c r="AR1301" s="7" t="s">
        <v>76</v>
      </c>
      <c r="AS1301" s="7" t="s">
        <v>76</v>
      </c>
      <c r="AT1301" s="7" t="s">
        <v>76</v>
      </c>
      <c r="AU1301" s="7" t="s">
        <v>76</v>
      </c>
      <c r="AV1301" s="7" t="s">
        <v>145</v>
      </c>
      <c r="AW1301" s="7" t="s">
        <v>146</v>
      </c>
      <c r="AX1301" s="7" t="s">
        <v>147</v>
      </c>
      <c r="AY1301" s="7" t="s">
        <v>162</v>
      </c>
      <c r="AZ1301" s="7" t="s">
        <v>163</v>
      </c>
      <c r="BA1301" s="7" t="s">
        <v>1</v>
      </c>
      <c r="BB1301" s="7" t="s">
        <v>71</v>
      </c>
      <c r="BC1301" s="7" t="s">
        <v>1700</v>
      </c>
      <c r="BD1301" s="17" t="s">
        <v>1746</v>
      </c>
    </row>
    <row r="1302" spans="1:56" s="7" customFormat="1" x14ac:dyDescent="0.2">
      <c r="A1302" s="7" t="s">
        <v>160</v>
      </c>
      <c r="C1302"/>
      <c r="D1302" s="15" t="s">
        <v>1790</v>
      </c>
      <c r="E1302"/>
      <c r="F1302" s="19" t="s">
        <v>1761</v>
      </c>
      <c r="G1302" t="s">
        <v>1305</v>
      </c>
      <c r="H1302" t="s">
        <v>1553</v>
      </c>
      <c r="I1302" t="s">
        <v>1763</v>
      </c>
      <c r="J1302">
        <v>1</v>
      </c>
      <c r="K1302" t="s">
        <v>970</v>
      </c>
      <c r="L1302"/>
      <c r="M1302"/>
      <c r="N1302"/>
      <c r="O1302"/>
      <c r="P1302" t="s">
        <v>905</v>
      </c>
      <c r="Q1302" t="s">
        <v>1081</v>
      </c>
      <c r="R1302"/>
      <c r="S1302"/>
      <c r="T1302"/>
      <c r="U1302"/>
      <c r="V1302"/>
      <c r="W1302"/>
      <c r="X1302"/>
      <c r="Y1302"/>
      <c r="Z1302"/>
      <c r="AA1302"/>
      <c r="AB1302"/>
      <c r="AC1302"/>
      <c r="AD1302"/>
      <c r="AE1302"/>
      <c r="AF1302"/>
      <c r="AG1302"/>
      <c r="AH1302"/>
      <c r="AI1302"/>
    </row>
    <row r="1303" spans="1:56" s="7" customFormat="1" x14ac:dyDescent="0.2">
      <c r="A1303" s="7" t="s">
        <v>160</v>
      </c>
      <c r="C1303"/>
      <c r="D1303" s="8"/>
      <c r="E1303"/>
      <c r="F1303"/>
      <c r="G1303" s="25" t="s">
        <v>1344</v>
      </c>
      <c r="H1303" t="s">
        <v>1553</v>
      </c>
      <c r="I1303" t="s">
        <v>1766</v>
      </c>
      <c r="J1303">
        <v>100</v>
      </c>
      <c r="K1303" t="s">
        <v>986</v>
      </c>
      <c r="L1303"/>
      <c r="M1303"/>
      <c r="N1303"/>
      <c r="O1303"/>
      <c r="P1303"/>
      <c r="Q1303"/>
      <c r="R1303"/>
      <c r="S1303"/>
      <c r="T1303"/>
      <c r="U1303"/>
      <c r="V1303"/>
      <c r="W1303"/>
      <c r="X1303"/>
      <c r="Y1303"/>
      <c r="Z1303"/>
      <c r="AA1303"/>
      <c r="AB1303"/>
      <c r="AC1303"/>
      <c r="AD1303"/>
      <c r="AE1303"/>
      <c r="AF1303"/>
      <c r="AG1303"/>
      <c r="AH1303"/>
      <c r="AI1303"/>
    </row>
    <row r="1304" spans="1:56" s="7" customFormat="1" x14ac:dyDescent="0.2">
      <c r="A1304" s="7" t="s">
        <v>160</v>
      </c>
      <c r="C1304"/>
      <c r="D1304" s="8"/>
      <c r="E1304"/>
      <c r="F1304"/>
      <c r="G1304" t="s">
        <v>967</v>
      </c>
      <c r="H1304" t="s">
        <v>1553</v>
      </c>
      <c r="I1304" t="s">
        <v>1766</v>
      </c>
      <c r="J1304">
        <v>0.5</v>
      </c>
      <c r="K1304" t="s">
        <v>970</v>
      </c>
      <c r="L1304"/>
      <c r="M1304"/>
      <c r="N1304"/>
      <c r="O1304"/>
      <c r="P1304"/>
      <c r="Q1304"/>
      <c r="R1304"/>
      <c r="S1304"/>
      <c r="T1304"/>
      <c r="U1304"/>
      <c r="V1304"/>
      <c r="W1304"/>
      <c r="X1304"/>
      <c r="Y1304"/>
      <c r="Z1304"/>
      <c r="AA1304"/>
      <c r="AB1304"/>
      <c r="AC1304"/>
      <c r="AD1304"/>
      <c r="AE1304"/>
      <c r="AF1304"/>
      <c r="AG1304"/>
      <c r="AH1304"/>
      <c r="AI1304"/>
    </row>
    <row r="1305" spans="1:56" s="7" customFormat="1" x14ac:dyDescent="0.2">
      <c r="A1305" s="7" t="s">
        <v>160</v>
      </c>
      <c r="C1305"/>
      <c r="D1305" s="8"/>
      <c r="E1305"/>
      <c r="F1305"/>
      <c r="G1305" t="s">
        <v>1312</v>
      </c>
      <c r="H1305" t="s">
        <v>1771</v>
      </c>
      <c r="I1305" s="8"/>
      <c r="J1305"/>
      <c r="K1305"/>
      <c r="L1305"/>
      <c r="M1305"/>
      <c r="N1305"/>
      <c r="O1305"/>
      <c r="P1305"/>
      <c r="Q1305"/>
      <c r="R1305"/>
      <c r="S1305"/>
      <c r="T1305"/>
      <c r="U1305"/>
      <c r="V1305">
        <v>635</v>
      </c>
      <c r="W1305">
        <v>665</v>
      </c>
      <c r="X1305"/>
      <c r="Y1305"/>
      <c r="Z1305"/>
      <c r="AA1305"/>
      <c r="AB1305"/>
      <c r="AC1305"/>
      <c r="AD1305"/>
      <c r="AE1305"/>
      <c r="AF1305"/>
      <c r="AG1305"/>
      <c r="AH1305"/>
      <c r="AI1305"/>
    </row>
    <row r="1306" spans="1:56" s="7" customFormat="1" x14ac:dyDescent="0.2">
      <c r="A1306" s="7" t="s">
        <v>305</v>
      </c>
      <c r="B1306" s="7" t="str">
        <f>IF(OR($A1301=$A1306,ISBLANK($A1306)),"",IF(ISERR(SEARCH("cell-based",E1306)),IF(AND(ISERR(SEARCH("biochem",E1306)),ISERR(SEARCH("protein",E1306)),ISERR(SEARCH("nucleic",E1306))),"",IF(ISERR(SEARCH("target",G1306)),"Define a Target component","")),IF(ISERR(SEARCH("cell",G1306)),"Define a Cell component",""))&amp;IF(ISERR(SEARCH("small-molecule",E1306)),IF(ISBLANK(K1306), "Need a Detector Role",""),"")&amp;IF(ISERR(SEARCH("fluorescence",L1306)),"",IF(ISBLANK(S1306), "Need Emission",IF(ISBLANK(R1306), "Need Excitation","")))&amp;IF(ISERR(SEARCH("absorbance",L1306)),"",IF(ISBLANK(T1306), "Need Absorbance","")))</f>
        <v>Define a Target componentNeed a Detector Role</v>
      </c>
      <c r="C1306" t="s">
        <v>913</v>
      </c>
      <c r="D1306" s="8" t="s">
        <v>1791</v>
      </c>
      <c r="E1306" t="s">
        <v>914</v>
      </c>
      <c r="F1306" t="s">
        <v>842</v>
      </c>
      <c r="G1306" t="s">
        <v>1392</v>
      </c>
      <c r="H1306" s="7" t="s">
        <v>1541</v>
      </c>
      <c r="I1306" s="8" t="s">
        <v>1791</v>
      </c>
      <c r="J1306"/>
      <c r="K1306"/>
      <c r="L1306" s="8" t="s">
        <v>1792</v>
      </c>
      <c r="M1306" t="s">
        <v>937</v>
      </c>
      <c r="N1306" s="8" t="s">
        <v>1765</v>
      </c>
      <c r="O1306" t="s">
        <v>886</v>
      </c>
      <c r="P1306" t="s">
        <v>887</v>
      </c>
      <c r="Q1306" t="s">
        <v>940</v>
      </c>
      <c r="R1306" t="s">
        <v>851</v>
      </c>
      <c r="S1306" t="s">
        <v>975</v>
      </c>
      <c r="T1306" t="s">
        <v>942</v>
      </c>
      <c r="U1306" t="s">
        <v>1071</v>
      </c>
      <c r="V1306">
        <v>488</v>
      </c>
      <c r="W1306">
        <v>530</v>
      </c>
      <c r="X1306"/>
      <c r="Y1306" t="s">
        <v>1614</v>
      </c>
      <c r="Z1306" s="8" t="s">
        <v>1697</v>
      </c>
      <c r="AA1306">
        <v>30</v>
      </c>
      <c r="AB1306" t="s">
        <v>1348</v>
      </c>
      <c r="AC1306" s="8" t="s">
        <v>1768</v>
      </c>
      <c r="AD1306" s="8" t="s">
        <v>1767</v>
      </c>
      <c r="AE1306" t="s">
        <v>993</v>
      </c>
      <c r="AF1306" t="s">
        <v>894</v>
      </c>
      <c r="AG1306" s="7" t="s">
        <v>858</v>
      </c>
      <c r="AH1306" s="8">
        <v>9</v>
      </c>
      <c r="AI1306" s="8">
        <v>1</v>
      </c>
      <c r="AJ1306" s="7" t="s">
        <v>139</v>
      </c>
      <c r="AK1306" s="7" t="s">
        <v>161</v>
      </c>
      <c r="AL1306" s="7" t="s">
        <v>75</v>
      </c>
      <c r="AM1306" s="7" t="s">
        <v>141</v>
      </c>
      <c r="AN1306" s="7" t="s">
        <v>77</v>
      </c>
      <c r="AO1306" s="7" t="s">
        <v>142</v>
      </c>
      <c r="AP1306" s="7" t="s">
        <v>76</v>
      </c>
      <c r="AQ1306" s="7" t="s">
        <v>76</v>
      </c>
      <c r="AR1306" s="7" t="s">
        <v>76</v>
      </c>
      <c r="AS1306" s="7" t="s">
        <v>76</v>
      </c>
      <c r="AT1306" s="7" t="s">
        <v>76</v>
      </c>
      <c r="AU1306" s="7" t="s">
        <v>76</v>
      </c>
      <c r="AV1306" s="7" t="s">
        <v>145</v>
      </c>
      <c r="AW1306" s="7" t="s">
        <v>146</v>
      </c>
      <c r="AX1306" s="7" t="s">
        <v>147</v>
      </c>
      <c r="AY1306" s="7" t="s">
        <v>162</v>
      </c>
      <c r="AZ1306" s="7" t="s">
        <v>163</v>
      </c>
      <c r="BA1306" s="7" t="s">
        <v>1</v>
      </c>
      <c r="BB1306" s="7" t="s">
        <v>1</v>
      </c>
      <c r="BC1306" s="7" t="s">
        <v>1700</v>
      </c>
      <c r="BD1306" s="7" t="s">
        <v>1746</v>
      </c>
    </row>
    <row r="1307" spans="1:56" s="7" customFormat="1" x14ac:dyDescent="0.2">
      <c r="A1307" s="7" t="s">
        <v>305</v>
      </c>
      <c r="C1307"/>
      <c r="D1307" s="15" t="s">
        <v>1790</v>
      </c>
      <c r="E1307"/>
      <c r="F1307" s="19" t="s">
        <v>1761</v>
      </c>
      <c r="G1307" t="s">
        <v>1305</v>
      </c>
      <c r="H1307" t="s">
        <v>1553</v>
      </c>
      <c r="I1307" t="s">
        <v>1763</v>
      </c>
      <c r="J1307">
        <v>1</v>
      </c>
      <c r="K1307" t="s">
        <v>970</v>
      </c>
      <c r="L1307"/>
      <c r="M1307"/>
      <c r="N1307"/>
      <c r="O1307"/>
      <c r="P1307" t="s">
        <v>905</v>
      </c>
      <c r="Q1307" t="s">
        <v>1081</v>
      </c>
      <c r="R1307"/>
      <c r="S1307"/>
      <c r="T1307"/>
      <c r="U1307"/>
      <c r="V1307"/>
      <c r="W1307"/>
      <c r="X1307"/>
      <c r="Y1307" t="s">
        <v>1635</v>
      </c>
      <c r="Z1307"/>
      <c r="AA1307"/>
      <c r="AB1307"/>
      <c r="AC1307"/>
      <c r="AD1307"/>
      <c r="AE1307"/>
      <c r="AF1307"/>
      <c r="AG1307"/>
      <c r="AH1307"/>
      <c r="AI1307"/>
      <c r="AJ1307"/>
    </row>
    <row r="1308" spans="1:56" s="7" customFormat="1" x14ac:dyDescent="0.2">
      <c r="A1308" s="7" t="s">
        <v>305</v>
      </c>
      <c r="C1308"/>
      <c r="D1308" s="8"/>
      <c r="E1308"/>
      <c r="F1308"/>
      <c r="G1308" s="25" t="s">
        <v>1344</v>
      </c>
      <c r="H1308" t="s">
        <v>1553</v>
      </c>
      <c r="I1308" t="s">
        <v>1766</v>
      </c>
      <c r="J1308">
        <v>100</v>
      </c>
      <c r="K1308" t="s">
        <v>986</v>
      </c>
      <c r="L1308"/>
      <c r="M1308"/>
      <c r="N1308"/>
      <c r="O1308"/>
      <c r="P1308"/>
      <c r="Q1308"/>
      <c r="R1308"/>
      <c r="S1308"/>
      <c r="T1308"/>
      <c r="U1308"/>
      <c r="V1308"/>
      <c r="W1308"/>
      <c r="X1308"/>
      <c r="Y1308"/>
      <c r="Z1308"/>
      <c r="AA1308"/>
      <c r="AB1308"/>
      <c r="AC1308"/>
      <c r="AD1308"/>
      <c r="AE1308"/>
      <c r="AF1308"/>
      <c r="AG1308"/>
      <c r="AH1308"/>
      <c r="AI1308"/>
      <c r="AJ1308"/>
    </row>
    <row r="1309" spans="1:56" s="7" customFormat="1" x14ac:dyDescent="0.2">
      <c r="A1309" s="7" t="s">
        <v>305</v>
      </c>
      <c r="C1309"/>
      <c r="D1309" s="8"/>
      <c r="E1309"/>
      <c r="F1309"/>
      <c r="G1309" t="s">
        <v>967</v>
      </c>
      <c r="H1309" t="s">
        <v>1553</v>
      </c>
      <c r="I1309" t="s">
        <v>1766</v>
      </c>
      <c r="J1309">
        <v>0.5</v>
      </c>
      <c r="K1309" t="s">
        <v>970</v>
      </c>
      <c r="L1309"/>
      <c r="M1309"/>
      <c r="N1309"/>
      <c r="O1309"/>
      <c r="P1309"/>
      <c r="Q1309"/>
      <c r="R1309"/>
      <c r="S1309"/>
      <c r="T1309"/>
      <c r="U1309"/>
      <c r="V1309"/>
      <c r="W1309"/>
      <c r="X1309"/>
      <c r="Y1309"/>
      <c r="Z1309"/>
      <c r="AA1309"/>
      <c r="AB1309"/>
      <c r="AC1309"/>
      <c r="AD1309"/>
      <c r="AE1309"/>
      <c r="AF1309"/>
      <c r="AG1309"/>
      <c r="AH1309"/>
      <c r="AI1309"/>
      <c r="AJ1309"/>
    </row>
    <row r="1310" spans="1:56" s="7" customFormat="1" x14ac:dyDescent="0.2">
      <c r="A1310" s="7" t="s">
        <v>305</v>
      </c>
      <c r="C1310"/>
      <c r="D1310" s="8"/>
      <c r="E1310"/>
      <c r="F1310"/>
      <c r="G1310" t="s">
        <v>1312</v>
      </c>
      <c r="H1310" t="s">
        <v>1771</v>
      </c>
      <c r="I1310" s="8"/>
      <c r="J1310"/>
      <c r="K1310"/>
      <c r="L1310"/>
      <c r="M1310"/>
      <c r="N1310"/>
      <c r="O1310"/>
      <c r="P1310"/>
      <c r="Q1310"/>
      <c r="R1310"/>
      <c r="S1310"/>
      <c r="T1310"/>
      <c r="U1310"/>
      <c r="V1310">
        <v>635</v>
      </c>
      <c r="W1310">
        <v>665</v>
      </c>
      <c r="X1310"/>
      <c r="Y1310"/>
      <c r="Z1310"/>
      <c r="AA1310"/>
      <c r="AB1310"/>
      <c r="AC1310"/>
      <c r="AD1310"/>
      <c r="AE1310"/>
      <c r="AF1310"/>
      <c r="AG1310"/>
      <c r="AH1310"/>
      <c r="AI1310"/>
      <c r="AJ1310"/>
    </row>
    <row r="1311" spans="1:56" s="7" customFormat="1" x14ac:dyDescent="0.2">
      <c r="A1311" s="7" t="s">
        <v>354</v>
      </c>
      <c r="B1311" s="7" t="str">
        <f>IF(OR($A1306=$A1311,ISBLANK($A1311)),"",IF(ISERR(SEARCH("cell-based",E1311)),IF(AND(ISERR(SEARCH("biochem",E1311)),ISERR(SEARCH("protein",E1311)),ISERR(SEARCH("nucleic",E1311))),"",IF(ISERR(SEARCH("target",G1311)),"Define a Target component","")),IF(ISERR(SEARCH("cell",G1311)),"Define a Cell component",""))&amp;IF(ISERR(SEARCH("small-molecule",E1311)),IF(ISBLANK(K1311), "Need a Detector Role",""),"")&amp;IF(ISERR(SEARCH("fluorescence",L1311)),"",IF(ISBLANK(S1311), "Need Emission",IF(ISBLANK(R1311), "Need Excitation","")))&amp;IF(ISERR(SEARCH("absorbance",L1311)),"",IF(ISBLANK(T1311), "Need Absorbance","")))</f>
        <v>Define a Target componentNeed a Detector Role</v>
      </c>
      <c r="C1311" t="s">
        <v>913</v>
      </c>
      <c r="D1311" s="8" t="s">
        <v>1791</v>
      </c>
      <c r="E1311" t="s">
        <v>914</v>
      </c>
      <c r="F1311" t="s">
        <v>842</v>
      </c>
      <c r="G1311" t="s">
        <v>1392</v>
      </c>
      <c r="H1311" s="7" t="s">
        <v>1541</v>
      </c>
      <c r="I1311" s="8" t="s">
        <v>1791</v>
      </c>
      <c r="J1311"/>
      <c r="K1311"/>
      <c r="L1311" s="8" t="s">
        <v>1792</v>
      </c>
      <c r="M1311" t="s">
        <v>937</v>
      </c>
      <c r="N1311" s="8" t="s">
        <v>1765</v>
      </c>
      <c r="O1311" t="s">
        <v>886</v>
      </c>
      <c r="P1311" t="s">
        <v>887</v>
      </c>
      <c r="Q1311" t="s">
        <v>940</v>
      </c>
      <c r="R1311" t="s">
        <v>851</v>
      </c>
      <c r="S1311" t="s">
        <v>975</v>
      </c>
      <c r="T1311" t="s">
        <v>942</v>
      </c>
      <c r="U1311" t="s">
        <v>1071</v>
      </c>
      <c r="V1311">
        <v>488</v>
      </c>
      <c r="W1311">
        <v>530</v>
      </c>
      <c r="X1311"/>
      <c r="Y1311" t="s">
        <v>1558</v>
      </c>
      <c r="Z1311" s="8" t="s">
        <v>1693</v>
      </c>
      <c r="AA1311">
        <v>10</v>
      </c>
      <c r="AB1311"/>
      <c r="AC1311" s="8" t="s">
        <v>1768</v>
      </c>
      <c r="AD1311" s="8" t="s">
        <v>1767</v>
      </c>
      <c r="AE1311" t="s">
        <v>993</v>
      </c>
      <c r="AF1311" t="s">
        <v>894</v>
      </c>
      <c r="AG1311" s="7" t="s">
        <v>877</v>
      </c>
      <c r="AH1311" s="8">
        <v>1</v>
      </c>
      <c r="AI1311" s="8">
        <v>1</v>
      </c>
      <c r="AJ1311" s="7" t="s">
        <v>139</v>
      </c>
      <c r="AK1311" s="7" t="s">
        <v>161</v>
      </c>
      <c r="AL1311" s="7" t="s">
        <v>75</v>
      </c>
      <c r="AM1311" s="7" t="s">
        <v>141</v>
      </c>
      <c r="AN1311" s="7" t="s">
        <v>77</v>
      </c>
      <c r="AO1311" s="7" t="s">
        <v>142</v>
      </c>
      <c r="AP1311" s="7" t="s">
        <v>76</v>
      </c>
      <c r="AQ1311" s="7" t="s">
        <v>76</v>
      </c>
      <c r="AR1311" s="7" t="s">
        <v>76</v>
      </c>
      <c r="AS1311" s="7" t="s">
        <v>76</v>
      </c>
      <c r="AT1311" s="7" t="s">
        <v>76</v>
      </c>
      <c r="AU1311" s="7" t="s">
        <v>76</v>
      </c>
      <c r="AV1311" s="7" t="s">
        <v>145</v>
      </c>
      <c r="AW1311" s="7" t="s">
        <v>146</v>
      </c>
      <c r="AX1311" s="7" t="s">
        <v>147</v>
      </c>
      <c r="AY1311" s="7" t="s">
        <v>162</v>
      </c>
      <c r="AZ1311" s="7" t="s">
        <v>163</v>
      </c>
      <c r="BA1311" s="7" t="s">
        <v>1</v>
      </c>
      <c r="BB1311" s="7" t="s">
        <v>71</v>
      </c>
      <c r="BC1311" s="7" t="s">
        <v>1700</v>
      </c>
      <c r="BD1311" s="17" t="s">
        <v>1746</v>
      </c>
    </row>
    <row r="1312" spans="1:56" s="7" customFormat="1" x14ac:dyDescent="0.2">
      <c r="A1312" s="7" t="s">
        <v>354</v>
      </c>
      <c r="C1312"/>
      <c r="D1312" s="15" t="s">
        <v>1790</v>
      </c>
      <c r="E1312"/>
      <c r="F1312" s="19" t="s">
        <v>1761</v>
      </c>
      <c r="G1312" t="s">
        <v>1305</v>
      </c>
      <c r="H1312" t="s">
        <v>1553</v>
      </c>
      <c r="I1312" t="s">
        <v>1763</v>
      </c>
      <c r="J1312">
        <v>1</v>
      </c>
      <c r="K1312" t="s">
        <v>970</v>
      </c>
      <c r="L1312"/>
      <c r="M1312"/>
      <c r="N1312"/>
      <c r="O1312"/>
      <c r="P1312" t="s">
        <v>905</v>
      </c>
      <c r="Q1312" t="s">
        <v>1081</v>
      </c>
      <c r="R1312"/>
      <c r="S1312"/>
      <c r="T1312"/>
      <c r="U1312"/>
      <c r="V1312"/>
      <c r="W1312"/>
      <c r="X1312"/>
      <c r="Y1312" t="s">
        <v>1559</v>
      </c>
      <c r="Z1312"/>
      <c r="AA1312"/>
      <c r="AB1312"/>
      <c r="AC1312"/>
      <c r="AD1312"/>
      <c r="AE1312"/>
      <c r="AF1312"/>
      <c r="AG1312"/>
      <c r="AH1312"/>
      <c r="AI1312"/>
    </row>
    <row r="1313" spans="1:56" s="7" customFormat="1" x14ac:dyDescent="0.2">
      <c r="A1313" s="7" t="s">
        <v>354</v>
      </c>
      <c r="C1313"/>
      <c r="D1313" s="8"/>
      <c r="E1313"/>
      <c r="F1313"/>
      <c r="G1313" s="25" t="s">
        <v>1344</v>
      </c>
      <c r="H1313" t="s">
        <v>1553</v>
      </c>
      <c r="I1313" t="s">
        <v>1766</v>
      </c>
      <c r="J1313"/>
      <c r="K1313"/>
      <c r="L1313"/>
      <c r="M1313"/>
      <c r="N1313"/>
      <c r="O1313"/>
      <c r="P1313"/>
      <c r="Q1313"/>
      <c r="R1313"/>
      <c r="S1313"/>
      <c r="T1313"/>
      <c r="U1313"/>
      <c r="V1313"/>
      <c r="W1313"/>
      <c r="X1313"/>
      <c r="Y1313"/>
      <c r="Z1313"/>
      <c r="AA1313"/>
      <c r="AB1313"/>
      <c r="AC1313"/>
      <c r="AD1313"/>
      <c r="AE1313"/>
      <c r="AF1313"/>
      <c r="AG1313"/>
      <c r="AH1313"/>
      <c r="AI1313"/>
    </row>
    <row r="1314" spans="1:56" s="7" customFormat="1" x14ac:dyDescent="0.2">
      <c r="A1314" s="7" t="s">
        <v>354</v>
      </c>
      <c r="C1314"/>
      <c r="D1314" s="8"/>
      <c r="E1314"/>
      <c r="F1314"/>
      <c r="G1314" t="s">
        <v>967</v>
      </c>
      <c r="H1314" t="s">
        <v>1553</v>
      </c>
      <c r="I1314" t="s">
        <v>1766</v>
      </c>
      <c r="J1314">
        <v>0.5</v>
      </c>
      <c r="K1314" t="s">
        <v>970</v>
      </c>
      <c r="L1314"/>
      <c r="M1314"/>
      <c r="N1314"/>
      <c r="O1314"/>
      <c r="P1314"/>
      <c r="Q1314"/>
      <c r="R1314"/>
      <c r="S1314"/>
      <c r="T1314"/>
      <c r="U1314"/>
      <c r="V1314"/>
      <c r="W1314"/>
      <c r="X1314"/>
      <c r="Y1314"/>
      <c r="Z1314"/>
      <c r="AA1314"/>
      <c r="AB1314"/>
      <c r="AC1314"/>
      <c r="AD1314"/>
      <c r="AE1314"/>
      <c r="AF1314"/>
      <c r="AG1314"/>
      <c r="AH1314"/>
      <c r="AI1314"/>
    </row>
    <row r="1315" spans="1:56" s="7" customFormat="1" x14ac:dyDescent="0.2">
      <c r="A1315" s="7" t="s">
        <v>354</v>
      </c>
      <c r="C1315"/>
      <c r="D1315" s="8"/>
      <c r="E1315"/>
      <c r="F1315"/>
      <c r="G1315" t="s">
        <v>1312</v>
      </c>
      <c r="H1315" t="s">
        <v>1771</v>
      </c>
      <c r="I1315" s="8"/>
      <c r="J1315"/>
      <c r="K1315"/>
      <c r="L1315"/>
      <c r="M1315"/>
      <c r="N1315"/>
      <c r="O1315"/>
      <c r="P1315"/>
      <c r="Q1315"/>
      <c r="R1315"/>
      <c r="S1315"/>
      <c r="T1315"/>
      <c r="U1315"/>
      <c r="V1315">
        <v>635</v>
      </c>
      <c r="W1315">
        <v>665</v>
      </c>
      <c r="X1315"/>
      <c r="Y1315"/>
      <c r="Z1315"/>
      <c r="AA1315"/>
      <c r="AB1315"/>
      <c r="AC1315"/>
      <c r="AD1315"/>
      <c r="AE1315"/>
      <c r="AF1315"/>
      <c r="AG1315"/>
      <c r="AH1315"/>
      <c r="AI1315"/>
    </row>
    <row r="1316" spans="1:56" s="7" customFormat="1" x14ac:dyDescent="0.2">
      <c r="A1316" s="7" t="s">
        <v>410</v>
      </c>
      <c r="B1316" s="7" t="str">
        <f>IF(OR($A1311=$A1316,ISBLANK($A1316)),"",IF(ISERR(SEARCH("cell-based",E1316)),IF(AND(ISERR(SEARCH("biochem",E1316)),ISERR(SEARCH("protein",E1316)),ISERR(SEARCH("nucleic",E1316))),"",IF(ISERR(SEARCH("target",G1316)),"Define a Target component","")),IF(ISERR(SEARCH("cell",G1316)),"Define a Cell component",""))&amp;IF(ISERR(SEARCH("small-molecule",E1316)),IF(ISBLANK(K1316), "Need a Detector Role",""),"")&amp;IF(ISERR(SEARCH("fluorescence",L1316)),"",IF(ISBLANK(S1316), "Need Emission",IF(ISBLANK(R1316), "Need Excitation","")))&amp;IF(ISERR(SEARCH("absorbance",L1316)),"",IF(ISBLANK(T1316), "Need Absorbance","")))</f>
        <v>Define a Target componentNeed a Detector Role</v>
      </c>
      <c r="C1316" t="s">
        <v>913</v>
      </c>
      <c r="D1316" s="8" t="s">
        <v>1791</v>
      </c>
      <c r="E1316" t="s">
        <v>914</v>
      </c>
      <c r="F1316" t="s">
        <v>842</v>
      </c>
      <c r="G1316" t="s">
        <v>1392</v>
      </c>
      <c r="H1316" s="7" t="s">
        <v>1541</v>
      </c>
      <c r="I1316" s="8" t="s">
        <v>1791</v>
      </c>
      <c r="J1316"/>
      <c r="K1316"/>
      <c r="L1316" s="8" t="s">
        <v>1792</v>
      </c>
      <c r="M1316" t="s">
        <v>937</v>
      </c>
      <c r="N1316" s="8" t="s">
        <v>1765</v>
      </c>
      <c r="O1316" t="s">
        <v>886</v>
      </c>
      <c r="P1316" t="s">
        <v>887</v>
      </c>
      <c r="Q1316" t="s">
        <v>940</v>
      </c>
      <c r="R1316" t="s">
        <v>851</v>
      </c>
      <c r="S1316" t="s">
        <v>975</v>
      </c>
      <c r="T1316" t="s">
        <v>942</v>
      </c>
      <c r="U1316" t="s">
        <v>1071</v>
      </c>
      <c r="V1316">
        <v>488</v>
      </c>
      <c r="W1316">
        <v>530</v>
      </c>
      <c r="X1316"/>
      <c r="Y1316" t="s">
        <v>1614</v>
      </c>
      <c r="Z1316" s="8" t="s">
        <v>1697</v>
      </c>
      <c r="AA1316">
        <v>30</v>
      </c>
      <c r="AB1316" t="s">
        <v>1348</v>
      </c>
      <c r="AC1316" s="8" t="s">
        <v>1768</v>
      </c>
      <c r="AD1316" s="8" t="s">
        <v>1767</v>
      </c>
      <c r="AE1316" t="s">
        <v>993</v>
      </c>
      <c r="AF1316" t="s">
        <v>894</v>
      </c>
      <c r="AG1316" t="s">
        <v>877</v>
      </c>
      <c r="AH1316" s="8">
        <v>9</v>
      </c>
      <c r="AI1316">
        <v>1</v>
      </c>
      <c r="AJ1316" s="7" t="s">
        <v>139</v>
      </c>
      <c r="AK1316" s="7" t="s">
        <v>161</v>
      </c>
      <c r="AL1316" s="7" t="s">
        <v>75</v>
      </c>
      <c r="AM1316" s="7" t="s">
        <v>141</v>
      </c>
      <c r="AN1316" s="7" t="s">
        <v>77</v>
      </c>
      <c r="AO1316" s="7" t="s">
        <v>142</v>
      </c>
      <c r="AP1316" s="7" t="s">
        <v>76</v>
      </c>
      <c r="AQ1316" s="7" t="s">
        <v>76</v>
      </c>
      <c r="AR1316" s="7" t="s">
        <v>76</v>
      </c>
      <c r="AS1316" s="7" t="s">
        <v>76</v>
      </c>
      <c r="AT1316" s="7" t="s">
        <v>76</v>
      </c>
      <c r="AU1316" s="7" t="s">
        <v>76</v>
      </c>
      <c r="AV1316" s="7" t="s">
        <v>145</v>
      </c>
      <c r="AW1316" s="7" t="s">
        <v>146</v>
      </c>
      <c r="AX1316" s="7" t="s">
        <v>147</v>
      </c>
      <c r="AY1316" s="7" t="s">
        <v>162</v>
      </c>
      <c r="AZ1316" s="7" t="s">
        <v>163</v>
      </c>
      <c r="BA1316" s="7" t="s">
        <v>1</v>
      </c>
      <c r="BB1316" s="7" t="s">
        <v>1</v>
      </c>
      <c r="BC1316" s="7" t="s">
        <v>1700</v>
      </c>
      <c r="BD1316" s="7" t="s">
        <v>1746</v>
      </c>
    </row>
    <row r="1317" spans="1:56" s="7" customFormat="1" x14ac:dyDescent="0.2">
      <c r="A1317" s="7" t="s">
        <v>410</v>
      </c>
      <c r="C1317"/>
      <c r="D1317" s="15" t="s">
        <v>1790</v>
      </c>
      <c r="E1317"/>
      <c r="F1317" s="19" t="s">
        <v>1761</v>
      </c>
      <c r="G1317" t="s">
        <v>1305</v>
      </c>
      <c r="H1317" t="s">
        <v>1553</v>
      </c>
      <c r="I1317" t="s">
        <v>1763</v>
      </c>
      <c r="J1317">
        <v>1</v>
      </c>
      <c r="K1317" t="s">
        <v>970</v>
      </c>
      <c r="L1317"/>
      <c r="M1317"/>
      <c r="N1317"/>
      <c r="O1317"/>
      <c r="P1317" t="s">
        <v>905</v>
      </c>
      <c r="Q1317" t="s">
        <v>1081</v>
      </c>
      <c r="R1317"/>
      <c r="S1317"/>
      <c r="T1317"/>
      <c r="U1317"/>
      <c r="V1317"/>
      <c r="W1317"/>
      <c r="X1317"/>
      <c r="Y1317" t="s">
        <v>1635</v>
      </c>
      <c r="Z1317" t="s">
        <v>1693</v>
      </c>
      <c r="AA1317">
        <v>25</v>
      </c>
      <c r="AB1317" t="s">
        <v>1039</v>
      </c>
      <c r="AC1317"/>
      <c r="AD1317"/>
      <c r="AE1317"/>
      <c r="AF1317"/>
      <c r="AG1317"/>
      <c r="AH1317"/>
      <c r="AI1317"/>
    </row>
    <row r="1318" spans="1:56" s="7" customFormat="1" x14ac:dyDescent="0.2">
      <c r="A1318" s="7" t="s">
        <v>410</v>
      </c>
      <c r="C1318"/>
      <c r="D1318" s="8"/>
      <c r="E1318"/>
      <c r="F1318"/>
      <c r="G1318" s="25" t="s">
        <v>1344</v>
      </c>
      <c r="H1318" t="s">
        <v>1553</v>
      </c>
      <c r="I1318" t="s">
        <v>1766</v>
      </c>
      <c r="J1318">
        <v>100</v>
      </c>
      <c r="K1318" t="s">
        <v>986</v>
      </c>
      <c r="L1318"/>
      <c r="M1318"/>
      <c r="N1318"/>
      <c r="O1318"/>
      <c r="P1318"/>
      <c r="Q1318"/>
      <c r="R1318"/>
      <c r="S1318"/>
      <c r="T1318"/>
      <c r="U1318"/>
      <c r="V1318"/>
      <c r="W1318"/>
      <c r="X1318"/>
      <c r="Y1318"/>
      <c r="Z1318"/>
      <c r="AA1318"/>
      <c r="AB1318"/>
      <c r="AC1318"/>
      <c r="AD1318"/>
      <c r="AE1318"/>
      <c r="AF1318"/>
      <c r="AG1318"/>
      <c r="AH1318"/>
      <c r="AI1318"/>
    </row>
    <row r="1319" spans="1:56" s="7" customFormat="1" x14ac:dyDescent="0.2">
      <c r="A1319" s="7" t="s">
        <v>410</v>
      </c>
      <c r="C1319"/>
      <c r="D1319" s="8"/>
      <c r="E1319"/>
      <c r="F1319"/>
      <c r="G1319" t="s">
        <v>967</v>
      </c>
      <c r="H1319" t="s">
        <v>1553</v>
      </c>
      <c r="I1319" t="s">
        <v>1766</v>
      </c>
      <c r="J1319">
        <v>0.5</v>
      </c>
      <c r="K1319" t="s">
        <v>970</v>
      </c>
      <c r="L1319"/>
      <c r="M1319"/>
      <c r="N1319"/>
      <c r="O1319"/>
      <c r="P1319"/>
      <c r="Q1319"/>
      <c r="R1319"/>
      <c r="S1319"/>
      <c r="T1319"/>
      <c r="U1319"/>
      <c r="V1319"/>
      <c r="W1319"/>
      <c r="X1319"/>
      <c r="Y1319"/>
      <c r="Z1319"/>
      <c r="AA1319"/>
      <c r="AB1319"/>
      <c r="AC1319"/>
      <c r="AD1319"/>
      <c r="AE1319"/>
      <c r="AF1319"/>
      <c r="AG1319"/>
      <c r="AH1319"/>
      <c r="AI1319"/>
    </row>
    <row r="1320" spans="1:56" s="7" customFormat="1" x14ac:dyDescent="0.2">
      <c r="A1320" s="7" t="s">
        <v>410</v>
      </c>
      <c r="C1320"/>
      <c r="D1320" s="8"/>
      <c r="E1320"/>
      <c r="F1320"/>
      <c r="G1320" t="s">
        <v>1312</v>
      </c>
      <c r="H1320" t="s">
        <v>1771</v>
      </c>
      <c r="I1320" s="8"/>
      <c r="J1320"/>
      <c r="K1320"/>
      <c r="L1320"/>
      <c r="M1320"/>
      <c r="N1320"/>
      <c r="O1320"/>
      <c r="P1320"/>
      <c r="Q1320"/>
      <c r="R1320"/>
      <c r="S1320"/>
      <c r="T1320"/>
      <c r="U1320"/>
      <c r="V1320">
        <v>635</v>
      </c>
      <c r="W1320">
        <v>665</v>
      </c>
      <c r="X1320"/>
      <c r="Y1320"/>
      <c r="Z1320"/>
      <c r="AA1320"/>
      <c r="AB1320"/>
      <c r="AC1320"/>
      <c r="AD1320"/>
      <c r="AE1320"/>
      <c r="AF1320"/>
      <c r="AG1320"/>
      <c r="AH1320"/>
      <c r="AI1320"/>
    </row>
    <row r="1321" spans="1:56" s="7" customFormat="1" x14ac:dyDescent="0.2">
      <c r="A1321" s="7" t="s">
        <v>419</v>
      </c>
      <c r="B1321" s="7" t="str">
        <f>IF(OR($A1316=$A1321,ISBLANK($A1321)),"",IF(ISERR(SEARCH("cell-based",E1321)),IF(AND(ISERR(SEARCH("biochem",E1321)),ISERR(SEARCH("protein",E1321)),ISERR(SEARCH("nucleic",E1321))),"",IF(ISERR(SEARCH("target",G1321)),"Define a Target component","")),IF(ISERR(SEARCH("cell",G1321)),"Define a Cell component",""))&amp;IF(ISERR(SEARCH("small-molecule",E1321)),IF(ISBLANK(K1321), "Need a Detector Role",""),"")&amp;IF(ISERR(SEARCH("fluorescence",L1321)),"",IF(ISBLANK(S1321), "Need Emission",IF(ISBLANK(R1321), "Need Excitation","")))&amp;IF(ISERR(SEARCH("absorbance",L1321)),"",IF(ISBLANK(T1321), "Need Absorbance","")))</f>
        <v>Define a Target componentNeed a Detector Role</v>
      </c>
      <c r="C1321" t="s">
        <v>913</v>
      </c>
      <c r="D1321" s="8" t="s">
        <v>1791</v>
      </c>
      <c r="E1321" t="s">
        <v>914</v>
      </c>
      <c r="F1321" t="s">
        <v>842</v>
      </c>
      <c r="G1321" t="s">
        <v>1392</v>
      </c>
      <c r="H1321" s="7" t="s">
        <v>1541</v>
      </c>
      <c r="I1321" s="8" t="s">
        <v>1791</v>
      </c>
      <c r="J1321"/>
      <c r="K1321"/>
      <c r="L1321" s="8" t="s">
        <v>1792</v>
      </c>
      <c r="M1321" t="s">
        <v>937</v>
      </c>
      <c r="N1321" s="8" t="s">
        <v>1765</v>
      </c>
      <c r="O1321" t="s">
        <v>886</v>
      </c>
      <c r="P1321" t="s">
        <v>887</v>
      </c>
      <c r="Q1321" t="s">
        <v>940</v>
      </c>
      <c r="R1321" t="s">
        <v>851</v>
      </c>
      <c r="S1321" t="s">
        <v>975</v>
      </c>
      <c r="T1321" t="s">
        <v>942</v>
      </c>
      <c r="U1321" t="s">
        <v>1071</v>
      </c>
      <c r="V1321">
        <v>488</v>
      </c>
      <c r="W1321">
        <v>530</v>
      </c>
      <c r="X1321"/>
      <c r="Y1321" t="s">
        <v>1614</v>
      </c>
      <c r="Z1321" s="8" t="s">
        <v>1697</v>
      </c>
      <c r="AA1321">
        <v>30</v>
      </c>
      <c r="AB1321" t="s">
        <v>1348</v>
      </c>
      <c r="AC1321" s="8" t="s">
        <v>1768</v>
      </c>
      <c r="AD1321" s="8" t="s">
        <v>1767</v>
      </c>
      <c r="AE1321" t="s">
        <v>993</v>
      </c>
      <c r="AF1321" t="s">
        <v>894</v>
      </c>
      <c r="AG1321" t="s">
        <v>877</v>
      </c>
      <c r="AH1321" s="8">
        <v>9</v>
      </c>
      <c r="AI1321">
        <v>1</v>
      </c>
      <c r="AJ1321" s="7" t="s">
        <v>139</v>
      </c>
      <c r="AK1321" s="7" t="s">
        <v>161</v>
      </c>
      <c r="AL1321" s="7" t="s">
        <v>75</v>
      </c>
      <c r="AM1321" s="7" t="s">
        <v>141</v>
      </c>
      <c r="AN1321" s="7" t="s">
        <v>77</v>
      </c>
      <c r="AO1321" s="7" t="s">
        <v>142</v>
      </c>
      <c r="AP1321" s="7" t="s">
        <v>76</v>
      </c>
      <c r="AQ1321" s="7" t="s">
        <v>76</v>
      </c>
      <c r="AR1321" s="7" t="s">
        <v>76</v>
      </c>
      <c r="AS1321" s="7" t="s">
        <v>76</v>
      </c>
      <c r="AT1321" s="7" t="s">
        <v>76</v>
      </c>
      <c r="AU1321" s="7" t="s">
        <v>76</v>
      </c>
      <c r="AV1321" s="7" t="s">
        <v>145</v>
      </c>
      <c r="AW1321" s="7" t="s">
        <v>146</v>
      </c>
      <c r="AX1321" s="7" t="s">
        <v>147</v>
      </c>
      <c r="AY1321" s="7" t="s">
        <v>162</v>
      </c>
      <c r="AZ1321" s="7" t="s">
        <v>163</v>
      </c>
      <c r="BA1321" s="7" t="s">
        <v>1</v>
      </c>
      <c r="BB1321" s="7" t="s">
        <v>1</v>
      </c>
      <c r="BC1321" s="7" t="s">
        <v>1700</v>
      </c>
      <c r="BD1321" s="7" t="s">
        <v>1746</v>
      </c>
    </row>
    <row r="1322" spans="1:56" s="7" customFormat="1" x14ac:dyDescent="0.2">
      <c r="A1322" s="7" t="s">
        <v>419</v>
      </c>
      <c r="C1322"/>
      <c r="D1322" s="15" t="s">
        <v>1790</v>
      </c>
      <c r="E1322"/>
      <c r="F1322" s="19" t="s">
        <v>1761</v>
      </c>
      <c r="G1322" t="s">
        <v>1305</v>
      </c>
      <c r="H1322" t="s">
        <v>1553</v>
      </c>
      <c r="I1322" t="s">
        <v>1763</v>
      </c>
      <c r="J1322">
        <v>1</v>
      </c>
      <c r="K1322" t="s">
        <v>970</v>
      </c>
      <c r="L1322"/>
      <c r="M1322"/>
      <c r="N1322"/>
      <c r="O1322"/>
      <c r="P1322" t="s">
        <v>905</v>
      </c>
      <c r="Q1322" t="s">
        <v>1081</v>
      </c>
      <c r="R1322"/>
      <c r="S1322"/>
      <c r="T1322"/>
      <c r="U1322"/>
      <c r="V1322"/>
      <c r="W1322"/>
      <c r="X1322"/>
      <c r="Y1322" t="s">
        <v>1635</v>
      </c>
      <c r="Z1322" t="s">
        <v>1693</v>
      </c>
      <c r="AA1322">
        <v>25</v>
      </c>
      <c r="AB1322" t="s">
        <v>1039</v>
      </c>
      <c r="AC1322"/>
      <c r="AD1322"/>
      <c r="AE1322"/>
      <c r="AF1322"/>
      <c r="AG1322"/>
      <c r="AH1322"/>
      <c r="AI1322"/>
    </row>
    <row r="1323" spans="1:56" s="7" customFormat="1" x14ac:dyDescent="0.2">
      <c r="A1323" s="7" t="s">
        <v>419</v>
      </c>
      <c r="C1323"/>
      <c r="D1323" s="8"/>
      <c r="E1323"/>
      <c r="F1323"/>
      <c r="G1323" s="25" t="s">
        <v>1344</v>
      </c>
      <c r="H1323" t="s">
        <v>1553</v>
      </c>
      <c r="I1323" t="s">
        <v>1766</v>
      </c>
      <c r="J1323">
        <v>100</v>
      </c>
      <c r="K1323" t="s">
        <v>986</v>
      </c>
      <c r="L1323"/>
      <c r="M1323"/>
      <c r="N1323"/>
      <c r="O1323"/>
      <c r="P1323"/>
      <c r="Q1323"/>
      <c r="R1323"/>
      <c r="S1323"/>
      <c r="T1323"/>
      <c r="U1323"/>
      <c r="V1323"/>
      <c r="W1323"/>
      <c r="X1323"/>
      <c r="Y1323"/>
      <c r="Z1323"/>
      <c r="AA1323"/>
      <c r="AB1323"/>
      <c r="AC1323"/>
      <c r="AD1323"/>
      <c r="AE1323"/>
      <c r="AF1323"/>
      <c r="AG1323"/>
      <c r="AH1323"/>
      <c r="AI1323"/>
    </row>
    <row r="1324" spans="1:56" s="7" customFormat="1" x14ac:dyDescent="0.2">
      <c r="A1324" s="7" t="s">
        <v>419</v>
      </c>
      <c r="C1324"/>
      <c r="D1324" s="8"/>
      <c r="E1324"/>
      <c r="F1324"/>
      <c r="G1324" t="s">
        <v>967</v>
      </c>
      <c r="H1324" t="s">
        <v>1553</v>
      </c>
      <c r="I1324" t="s">
        <v>1766</v>
      </c>
      <c r="J1324">
        <v>0.5</v>
      </c>
      <c r="K1324" t="s">
        <v>970</v>
      </c>
      <c r="L1324"/>
      <c r="M1324"/>
      <c r="N1324"/>
      <c r="O1324"/>
      <c r="P1324"/>
      <c r="Q1324"/>
      <c r="R1324"/>
      <c r="S1324"/>
      <c r="T1324"/>
      <c r="U1324"/>
      <c r="V1324"/>
      <c r="W1324"/>
      <c r="X1324"/>
      <c r="Y1324"/>
      <c r="Z1324"/>
      <c r="AA1324"/>
      <c r="AB1324"/>
      <c r="AC1324"/>
      <c r="AD1324"/>
      <c r="AE1324"/>
      <c r="AF1324"/>
      <c r="AG1324"/>
      <c r="AH1324"/>
      <c r="AI1324"/>
    </row>
    <row r="1325" spans="1:56" s="7" customFormat="1" x14ac:dyDescent="0.2">
      <c r="A1325" s="7" t="s">
        <v>419</v>
      </c>
      <c r="C1325"/>
      <c r="D1325" s="8"/>
      <c r="E1325"/>
      <c r="F1325"/>
      <c r="G1325" t="s">
        <v>1312</v>
      </c>
      <c r="H1325" t="s">
        <v>1771</v>
      </c>
      <c r="I1325" s="8"/>
      <c r="J1325"/>
      <c r="K1325"/>
      <c r="L1325"/>
      <c r="M1325"/>
      <c r="N1325"/>
      <c r="O1325"/>
      <c r="P1325"/>
      <c r="Q1325"/>
      <c r="R1325"/>
      <c r="S1325"/>
      <c r="T1325"/>
      <c r="U1325"/>
      <c r="V1325">
        <v>635</v>
      </c>
      <c r="W1325">
        <v>665</v>
      </c>
      <c r="X1325"/>
      <c r="Y1325"/>
      <c r="Z1325"/>
      <c r="AA1325"/>
      <c r="AB1325"/>
      <c r="AC1325"/>
      <c r="AD1325"/>
      <c r="AE1325"/>
      <c r="AF1325"/>
      <c r="AG1325"/>
      <c r="AH1325"/>
      <c r="AI1325"/>
    </row>
    <row r="1326" spans="1:56" s="7" customFormat="1" x14ac:dyDescent="0.2">
      <c r="A1326" s="7" t="s">
        <v>420</v>
      </c>
      <c r="B1326" s="7" t="str">
        <f>IF(OR($A1321=$A1326,ISBLANK($A1326)),"",IF(ISERR(SEARCH("cell-based",E1326)),IF(AND(ISERR(SEARCH("biochem",E1326)),ISERR(SEARCH("protein",E1326)),ISERR(SEARCH("nucleic",E1326))),"",IF(ISERR(SEARCH("target",G1326)),"Define a Target component","")),IF(ISERR(SEARCH("cell",G1326)),"Define a Cell component",""))&amp;IF(ISERR(SEARCH("small-molecule",E1326)),IF(ISBLANK(K1326), "Need a Detector Role",""),"")&amp;IF(ISERR(SEARCH("fluorescence",L1326)),"",IF(ISBLANK(S1326), "Need Emission",IF(ISBLANK(R1326), "Need Excitation","")))&amp;IF(ISERR(SEARCH("absorbance",L1326)),"",IF(ISBLANK(T1326), "Need Absorbance","")))</f>
        <v>Define a Target componentNeed a Detector Role</v>
      </c>
      <c r="C1326" t="s">
        <v>913</v>
      </c>
      <c r="D1326" s="8" t="s">
        <v>1791</v>
      </c>
      <c r="E1326" t="s">
        <v>914</v>
      </c>
      <c r="F1326" t="s">
        <v>842</v>
      </c>
      <c r="G1326" t="s">
        <v>1392</v>
      </c>
      <c r="H1326" s="7" t="s">
        <v>1541</v>
      </c>
      <c r="I1326" s="8" t="s">
        <v>1791</v>
      </c>
      <c r="J1326"/>
      <c r="K1326"/>
      <c r="L1326" s="8" t="s">
        <v>1792</v>
      </c>
      <c r="M1326" t="s">
        <v>937</v>
      </c>
      <c r="N1326" s="8" t="s">
        <v>1765</v>
      </c>
      <c r="O1326" t="s">
        <v>886</v>
      </c>
      <c r="P1326" t="s">
        <v>887</v>
      </c>
      <c r="Q1326" t="s">
        <v>940</v>
      </c>
      <c r="R1326" t="s">
        <v>851</v>
      </c>
      <c r="S1326" t="s">
        <v>975</v>
      </c>
      <c r="T1326" t="s">
        <v>942</v>
      </c>
      <c r="U1326" t="s">
        <v>1071</v>
      </c>
      <c r="V1326">
        <v>488</v>
      </c>
      <c r="W1326">
        <v>530</v>
      </c>
      <c r="X1326"/>
      <c r="Y1326" t="s">
        <v>1614</v>
      </c>
      <c r="Z1326" s="8" t="s">
        <v>1697</v>
      </c>
      <c r="AA1326">
        <v>30</v>
      </c>
      <c r="AB1326" t="s">
        <v>1348</v>
      </c>
      <c r="AC1326" s="8" t="s">
        <v>1768</v>
      </c>
      <c r="AD1326" s="8" t="s">
        <v>1767</v>
      </c>
      <c r="AE1326" t="s">
        <v>993</v>
      </c>
      <c r="AF1326" t="s">
        <v>894</v>
      </c>
      <c r="AG1326" t="s">
        <v>877</v>
      </c>
      <c r="AH1326" s="8">
        <v>9</v>
      </c>
      <c r="AI1326">
        <v>1</v>
      </c>
      <c r="AJ1326" s="7" t="s">
        <v>139</v>
      </c>
      <c r="AK1326" s="7" t="s">
        <v>161</v>
      </c>
      <c r="AL1326" s="7" t="s">
        <v>75</v>
      </c>
      <c r="AM1326" s="7" t="s">
        <v>141</v>
      </c>
      <c r="AN1326" s="7" t="s">
        <v>77</v>
      </c>
      <c r="AO1326" s="7" t="s">
        <v>142</v>
      </c>
      <c r="AP1326" s="7" t="s">
        <v>76</v>
      </c>
      <c r="AQ1326" s="7" t="s">
        <v>76</v>
      </c>
      <c r="AR1326" s="7" t="s">
        <v>76</v>
      </c>
      <c r="AS1326" s="7" t="s">
        <v>76</v>
      </c>
      <c r="AT1326" s="7" t="s">
        <v>76</v>
      </c>
      <c r="AU1326" s="7" t="s">
        <v>76</v>
      </c>
      <c r="AV1326" s="7" t="s">
        <v>145</v>
      </c>
      <c r="AW1326" s="7" t="s">
        <v>146</v>
      </c>
      <c r="AX1326" s="7" t="s">
        <v>147</v>
      </c>
      <c r="AY1326" s="7" t="s">
        <v>162</v>
      </c>
      <c r="AZ1326" s="7" t="s">
        <v>163</v>
      </c>
      <c r="BA1326" s="7" t="s">
        <v>1</v>
      </c>
      <c r="BB1326" s="7" t="s">
        <v>1</v>
      </c>
      <c r="BC1326" s="7" t="s">
        <v>1700</v>
      </c>
      <c r="BD1326" s="7" t="s">
        <v>1746</v>
      </c>
    </row>
    <row r="1327" spans="1:56" s="7" customFormat="1" x14ac:dyDescent="0.2">
      <c r="A1327" s="7" t="s">
        <v>420</v>
      </c>
      <c r="C1327"/>
      <c r="D1327" s="15" t="s">
        <v>1790</v>
      </c>
      <c r="E1327"/>
      <c r="F1327" s="19" t="s">
        <v>1761</v>
      </c>
      <c r="G1327" t="s">
        <v>1305</v>
      </c>
      <c r="H1327" t="s">
        <v>1553</v>
      </c>
      <c r="I1327" t="s">
        <v>1763</v>
      </c>
      <c r="J1327">
        <v>1</v>
      </c>
      <c r="K1327" t="s">
        <v>970</v>
      </c>
      <c r="L1327"/>
      <c r="M1327"/>
      <c r="N1327"/>
      <c r="O1327"/>
      <c r="P1327" t="s">
        <v>905</v>
      </c>
      <c r="Q1327" t="s">
        <v>1081</v>
      </c>
      <c r="R1327"/>
      <c r="S1327"/>
      <c r="T1327"/>
      <c r="U1327"/>
      <c r="V1327"/>
      <c r="W1327"/>
      <c r="X1327"/>
      <c r="Y1327" t="s">
        <v>1635</v>
      </c>
      <c r="Z1327" t="s">
        <v>1693</v>
      </c>
      <c r="AA1327">
        <v>25</v>
      </c>
      <c r="AB1327" t="s">
        <v>1039</v>
      </c>
      <c r="AC1327"/>
      <c r="AD1327"/>
      <c r="AE1327"/>
      <c r="AF1327"/>
      <c r="AG1327"/>
      <c r="AH1327"/>
      <c r="AI1327"/>
    </row>
    <row r="1328" spans="1:56" s="7" customFormat="1" x14ac:dyDescent="0.2">
      <c r="A1328" s="7" t="s">
        <v>420</v>
      </c>
      <c r="C1328"/>
      <c r="D1328" s="8"/>
      <c r="E1328"/>
      <c r="F1328"/>
      <c r="G1328" s="25" t="s">
        <v>1344</v>
      </c>
      <c r="H1328" t="s">
        <v>1553</v>
      </c>
      <c r="I1328" t="s">
        <v>1766</v>
      </c>
      <c r="J1328">
        <v>100</v>
      </c>
      <c r="K1328" t="s">
        <v>986</v>
      </c>
      <c r="L1328"/>
      <c r="M1328"/>
      <c r="N1328"/>
      <c r="O1328"/>
      <c r="P1328"/>
      <c r="Q1328"/>
      <c r="R1328"/>
      <c r="S1328"/>
      <c r="T1328"/>
      <c r="U1328"/>
      <c r="V1328"/>
      <c r="W1328"/>
      <c r="X1328"/>
      <c r="Y1328"/>
      <c r="Z1328"/>
      <c r="AA1328"/>
      <c r="AB1328"/>
      <c r="AC1328"/>
      <c r="AD1328"/>
      <c r="AE1328"/>
      <c r="AF1328"/>
      <c r="AG1328"/>
      <c r="AH1328"/>
      <c r="AI1328"/>
    </row>
    <row r="1329" spans="1:56" s="7" customFormat="1" x14ac:dyDescent="0.2">
      <c r="A1329" s="7" t="s">
        <v>420</v>
      </c>
      <c r="C1329"/>
      <c r="D1329" s="8"/>
      <c r="E1329"/>
      <c r="F1329"/>
      <c r="G1329" t="s">
        <v>967</v>
      </c>
      <c r="H1329" t="s">
        <v>1553</v>
      </c>
      <c r="I1329" t="s">
        <v>1766</v>
      </c>
      <c r="J1329">
        <v>0.5</v>
      </c>
      <c r="K1329" t="s">
        <v>970</v>
      </c>
      <c r="L1329"/>
      <c r="M1329"/>
      <c r="N1329"/>
      <c r="O1329"/>
      <c r="P1329"/>
      <c r="Q1329"/>
      <c r="R1329"/>
      <c r="S1329"/>
      <c r="T1329"/>
      <c r="U1329"/>
      <c r="V1329"/>
      <c r="W1329"/>
      <c r="X1329"/>
      <c r="Y1329"/>
      <c r="Z1329"/>
      <c r="AA1329"/>
      <c r="AB1329"/>
      <c r="AC1329"/>
      <c r="AD1329"/>
      <c r="AE1329"/>
      <c r="AF1329"/>
      <c r="AG1329"/>
      <c r="AH1329"/>
      <c r="AI1329"/>
    </row>
    <row r="1330" spans="1:56" s="7" customFormat="1" x14ac:dyDescent="0.2">
      <c r="A1330" s="7" t="s">
        <v>420</v>
      </c>
      <c r="C1330"/>
      <c r="D1330" s="8"/>
      <c r="E1330"/>
      <c r="F1330"/>
      <c r="G1330" t="s">
        <v>1312</v>
      </c>
      <c r="H1330" t="s">
        <v>1771</v>
      </c>
      <c r="I1330" s="8"/>
      <c r="J1330"/>
      <c r="K1330"/>
      <c r="L1330"/>
      <c r="M1330"/>
      <c r="N1330"/>
      <c r="O1330"/>
      <c r="P1330"/>
      <c r="Q1330"/>
      <c r="R1330"/>
      <c r="S1330"/>
      <c r="T1330"/>
      <c r="U1330"/>
      <c r="V1330">
        <v>635</v>
      </c>
      <c r="W1330">
        <v>665</v>
      </c>
      <c r="X1330"/>
      <c r="Y1330"/>
      <c r="Z1330"/>
      <c r="AA1330"/>
      <c r="AB1330"/>
      <c r="AC1330"/>
      <c r="AD1330"/>
      <c r="AE1330"/>
      <c r="AF1330"/>
      <c r="AG1330"/>
      <c r="AH1330"/>
      <c r="AI1330"/>
    </row>
    <row r="1331" spans="1:56" s="7" customFormat="1" x14ac:dyDescent="0.2">
      <c r="A1331" s="7" t="s">
        <v>156</v>
      </c>
      <c r="B1331" s="7" t="str">
        <f>IF(OR($A1326=$A1331,ISBLANK($A1331)),"",IF(ISERR(SEARCH("cell-based",E1331)),IF(AND(ISERR(SEARCH("biochem",E1331)),ISERR(SEARCH("protein",E1331)),ISERR(SEARCH("nucleic",E1331))),"",IF(ISERR(SEARCH("target",G1331)),"Define a Target component","")),IF(ISERR(SEARCH("cell",G1331)),"Define a Cell component",""))&amp;IF(ISERR(SEARCH("small-molecule",E1331)),IF(ISBLANK(K1331), "Need a Detector Role",""),"")&amp;IF(ISERR(SEARCH("fluorescence",L1331)),"",IF(ISBLANK(S1331), "Need Emission",IF(ISBLANK(R1331), "Need Excitation","")))&amp;IF(ISERR(SEARCH("absorbance",L1331)),"",IF(ISBLANK(T1331), "Need Absorbance","")))</f>
        <v>Define a Target componentNeed a Detector Role</v>
      </c>
      <c r="C1331" t="s">
        <v>913</v>
      </c>
      <c r="D1331" s="8" t="s">
        <v>1773</v>
      </c>
      <c r="E1331" t="s">
        <v>914</v>
      </c>
      <c r="F1331" t="s">
        <v>842</v>
      </c>
      <c r="G1331" t="s">
        <v>1392</v>
      </c>
      <c r="H1331" s="7" t="s">
        <v>1541</v>
      </c>
      <c r="I1331" s="8" t="s">
        <v>1773</v>
      </c>
      <c r="J1331"/>
      <c r="K1331"/>
      <c r="L1331" s="8" t="s">
        <v>1775</v>
      </c>
      <c r="M1331" t="s">
        <v>1079</v>
      </c>
      <c r="N1331" s="8" t="s">
        <v>1765</v>
      </c>
      <c r="O1331" t="s">
        <v>886</v>
      </c>
      <c r="P1331" t="s">
        <v>887</v>
      </c>
      <c r="Q1331" t="s">
        <v>940</v>
      </c>
      <c r="R1331" t="s">
        <v>851</v>
      </c>
      <c r="S1331" t="s">
        <v>975</v>
      </c>
      <c r="T1331" t="s">
        <v>942</v>
      </c>
      <c r="U1331" t="s">
        <v>1071</v>
      </c>
      <c r="V1331">
        <v>488</v>
      </c>
      <c r="W1331">
        <v>530</v>
      </c>
      <c r="X1331"/>
      <c r="Y1331" t="s">
        <v>1635</v>
      </c>
      <c r="Z1331" s="8" t="s">
        <v>1693</v>
      </c>
      <c r="AA1331">
        <v>20</v>
      </c>
      <c r="AB1331" t="s">
        <v>1039</v>
      </c>
      <c r="AC1331" s="8" t="s">
        <v>1768</v>
      </c>
      <c r="AD1331" s="8" t="s">
        <v>1767</v>
      </c>
      <c r="AE1331" t="s">
        <v>993</v>
      </c>
      <c r="AF1331" t="s">
        <v>894</v>
      </c>
      <c r="AG1331" t="s">
        <v>895</v>
      </c>
      <c r="AH1331" s="8">
        <v>1</v>
      </c>
      <c r="AI1331">
        <v>1</v>
      </c>
      <c r="AJ1331" s="7" t="s">
        <v>139</v>
      </c>
      <c r="AK1331" s="7" t="s">
        <v>157</v>
      </c>
      <c r="AL1331" s="7" t="s">
        <v>75</v>
      </c>
      <c r="AM1331" s="7" t="s">
        <v>141</v>
      </c>
      <c r="AN1331" s="7" t="s">
        <v>77</v>
      </c>
      <c r="AO1331" s="7" t="s">
        <v>142</v>
      </c>
      <c r="AP1331" s="7" t="s">
        <v>76</v>
      </c>
      <c r="AQ1331" s="7" t="s">
        <v>76</v>
      </c>
      <c r="AR1331" s="7" t="s">
        <v>76</v>
      </c>
      <c r="AS1331" s="7" t="s">
        <v>76</v>
      </c>
      <c r="AT1331" s="7" t="s">
        <v>76</v>
      </c>
      <c r="AU1331" s="7" t="s">
        <v>76</v>
      </c>
      <c r="AV1331" s="7" t="s">
        <v>145</v>
      </c>
      <c r="AW1331" s="7" t="s">
        <v>146</v>
      </c>
      <c r="AX1331" s="7" t="s">
        <v>147</v>
      </c>
      <c r="AY1331" s="7" t="s">
        <v>158</v>
      </c>
      <c r="AZ1331" s="7" t="s">
        <v>159</v>
      </c>
      <c r="BA1331" s="7" t="s">
        <v>1</v>
      </c>
      <c r="BB1331" s="7" t="s">
        <v>71</v>
      </c>
      <c r="BC1331" s="7" t="s">
        <v>1700</v>
      </c>
      <c r="BD1331" s="7" t="s">
        <v>1746</v>
      </c>
    </row>
    <row r="1332" spans="1:56" s="7" customFormat="1" x14ac:dyDescent="0.2">
      <c r="A1332" s="7" t="s">
        <v>156</v>
      </c>
      <c r="C1332"/>
      <c r="D1332" s="20" t="s">
        <v>1779</v>
      </c>
      <c r="E1332"/>
      <c r="F1332" s="19" t="s">
        <v>1761</v>
      </c>
      <c r="G1332" t="s">
        <v>1305</v>
      </c>
      <c r="H1332" t="s">
        <v>1553</v>
      </c>
      <c r="I1332" t="s">
        <v>1763</v>
      </c>
      <c r="J1332">
        <v>1</v>
      </c>
      <c r="K1332" t="s">
        <v>970</v>
      </c>
      <c r="L1332"/>
      <c r="M1332"/>
      <c r="N1332"/>
      <c r="O1332"/>
      <c r="P1332" t="s">
        <v>905</v>
      </c>
      <c r="Q1332" t="s">
        <v>1081</v>
      </c>
      <c r="R1332"/>
      <c r="S1332"/>
      <c r="T1332"/>
      <c r="U1332"/>
      <c r="V1332"/>
      <c r="W1332"/>
      <c r="X1332"/>
      <c r="Y1332"/>
      <c r="Z1332"/>
      <c r="AA1332"/>
      <c r="AB1332"/>
      <c r="AC1332"/>
      <c r="AD1332"/>
      <c r="AE1332"/>
      <c r="AF1332"/>
      <c r="AG1332"/>
      <c r="AH1332"/>
      <c r="AI1332"/>
    </row>
    <row r="1333" spans="1:56" s="7" customFormat="1" x14ac:dyDescent="0.2">
      <c r="A1333" s="7" t="s">
        <v>156</v>
      </c>
      <c r="C1333"/>
      <c r="D1333" s="8"/>
      <c r="E1333"/>
      <c r="F1333"/>
      <c r="G1333" s="25" t="s">
        <v>1344</v>
      </c>
      <c r="H1333" t="s">
        <v>1553</v>
      </c>
      <c r="I1333" t="s">
        <v>1766</v>
      </c>
      <c r="J1333">
        <v>100</v>
      </c>
      <c r="K1333" t="s">
        <v>986</v>
      </c>
      <c r="L1333"/>
      <c r="M1333"/>
      <c r="N1333"/>
      <c r="O1333"/>
      <c r="P1333"/>
      <c r="Q1333"/>
      <c r="R1333"/>
      <c r="S1333"/>
      <c r="T1333"/>
      <c r="U1333"/>
      <c r="V1333"/>
      <c r="W1333"/>
      <c r="X1333"/>
      <c r="Y1333"/>
      <c r="Z1333"/>
      <c r="AA1333"/>
      <c r="AB1333"/>
      <c r="AC1333"/>
      <c r="AD1333"/>
      <c r="AE1333"/>
      <c r="AF1333"/>
      <c r="AG1333"/>
      <c r="AH1333"/>
      <c r="AI1333"/>
    </row>
    <row r="1334" spans="1:56" s="7" customFormat="1" x14ac:dyDescent="0.2">
      <c r="A1334" s="7" t="s">
        <v>156</v>
      </c>
      <c r="C1334"/>
      <c r="D1334" s="8"/>
      <c r="E1334"/>
      <c r="F1334"/>
      <c r="G1334" t="s">
        <v>967</v>
      </c>
      <c r="H1334" t="s">
        <v>1553</v>
      </c>
      <c r="I1334" t="s">
        <v>1766</v>
      </c>
      <c r="J1334">
        <v>0.5</v>
      </c>
      <c r="K1334" t="s">
        <v>970</v>
      </c>
      <c r="L1334"/>
      <c r="M1334"/>
      <c r="N1334"/>
      <c r="O1334"/>
      <c r="P1334"/>
      <c r="Q1334"/>
      <c r="R1334"/>
      <c r="S1334"/>
      <c r="T1334"/>
      <c r="U1334"/>
      <c r="V1334"/>
      <c r="W1334"/>
      <c r="X1334"/>
      <c r="Y1334"/>
      <c r="Z1334"/>
      <c r="AA1334"/>
      <c r="AB1334"/>
      <c r="AC1334"/>
      <c r="AD1334"/>
      <c r="AE1334"/>
      <c r="AF1334"/>
      <c r="AG1334"/>
      <c r="AH1334"/>
      <c r="AI1334"/>
    </row>
    <row r="1335" spans="1:56" s="7" customFormat="1" x14ac:dyDescent="0.2">
      <c r="A1335" s="7" t="s">
        <v>156</v>
      </c>
      <c r="C1335"/>
      <c r="D1335" s="8"/>
      <c r="E1335"/>
      <c r="F1335"/>
      <c r="G1335" t="s">
        <v>1312</v>
      </c>
      <c r="H1335" t="s">
        <v>1771</v>
      </c>
      <c r="I1335" s="8"/>
      <c r="J1335"/>
      <c r="K1335"/>
      <c r="L1335"/>
      <c r="M1335"/>
      <c r="N1335"/>
      <c r="O1335"/>
      <c r="P1335"/>
      <c r="Q1335"/>
      <c r="R1335"/>
      <c r="S1335"/>
      <c r="T1335"/>
      <c r="U1335"/>
      <c r="V1335">
        <v>635</v>
      </c>
      <c r="W1335">
        <v>665</v>
      </c>
      <c r="X1335"/>
      <c r="Y1335"/>
      <c r="Z1335"/>
      <c r="AA1335"/>
      <c r="AB1335"/>
      <c r="AC1335"/>
      <c r="AD1335"/>
      <c r="AE1335"/>
      <c r="AF1335"/>
      <c r="AG1335"/>
      <c r="AH1335"/>
      <c r="AI1335"/>
    </row>
    <row r="1336" spans="1:56" s="7" customFormat="1" x14ac:dyDescent="0.2">
      <c r="A1336" s="7" t="s">
        <v>303</v>
      </c>
      <c r="B1336" s="7" t="str">
        <f>IF(OR($A1331=$A1336,ISBLANK($A1336)),"",IF(ISERR(SEARCH("cell-based",E1336)),IF(AND(ISERR(SEARCH("biochem",E1336)),ISERR(SEARCH("protein",E1336)),ISERR(SEARCH("nucleic",E1336))),"",IF(ISERR(SEARCH("target",G1336)),"Define a Target component","")),IF(ISERR(SEARCH("cell",G1336)),"Define a Cell component",""))&amp;IF(ISERR(SEARCH("small-molecule",E1336)),IF(ISBLANK(K1336), "Need a Detector Role",""),"")&amp;IF(ISERR(SEARCH("fluorescence",L1336)),"",IF(ISBLANK(S1336), "Need Emission",IF(ISBLANK(R1336), "Need Excitation","")))&amp;IF(ISERR(SEARCH("absorbance",L1336)),"",IF(ISBLANK(T1336), "Need Absorbance","")))</f>
        <v>Define a Target componentNeed a Detector Role</v>
      </c>
      <c r="C1336" t="s">
        <v>913</v>
      </c>
      <c r="D1336" s="8" t="s">
        <v>1773</v>
      </c>
      <c r="E1336" t="s">
        <v>914</v>
      </c>
      <c r="F1336" t="s">
        <v>842</v>
      </c>
      <c r="G1336" t="s">
        <v>1392</v>
      </c>
      <c r="H1336" s="7" t="s">
        <v>1541</v>
      </c>
      <c r="I1336" s="8" t="s">
        <v>1773</v>
      </c>
      <c r="J1336"/>
      <c r="K1336"/>
      <c r="L1336" s="8" t="s">
        <v>1775</v>
      </c>
      <c r="M1336" t="s">
        <v>1079</v>
      </c>
      <c r="N1336" s="8" t="s">
        <v>1765</v>
      </c>
      <c r="O1336" t="s">
        <v>886</v>
      </c>
      <c r="P1336" t="s">
        <v>887</v>
      </c>
      <c r="Q1336" t="s">
        <v>940</v>
      </c>
      <c r="R1336" t="s">
        <v>851</v>
      </c>
      <c r="S1336" t="s">
        <v>975</v>
      </c>
      <c r="T1336" t="s">
        <v>942</v>
      </c>
      <c r="U1336" t="s">
        <v>1071</v>
      </c>
      <c r="V1336">
        <v>488</v>
      </c>
      <c r="W1336">
        <v>530</v>
      </c>
      <c r="X1336"/>
      <c r="Y1336" t="s">
        <v>1614</v>
      </c>
      <c r="Z1336" s="8" t="s">
        <v>1697</v>
      </c>
      <c r="AA1336">
        <v>30</v>
      </c>
      <c r="AB1336" t="s">
        <v>1348</v>
      </c>
      <c r="AC1336" s="8" t="s">
        <v>1768</v>
      </c>
      <c r="AD1336" s="8" t="s">
        <v>1767</v>
      </c>
      <c r="AE1336" t="s">
        <v>993</v>
      </c>
      <c r="AF1336" t="s">
        <v>894</v>
      </c>
      <c r="AG1336" t="s">
        <v>858</v>
      </c>
      <c r="AH1336" s="8">
        <v>9</v>
      </c>
      <c r="AI1336">
        <v>1</v>
      </c>
      <c r="AJ1336" s="7" t="s">
        <v>139</v>
      </c>
      <c r="AK1336" s="7" t="s">
        <v>157</v>
      </c>
      <c r="AL1336" s="7" t="s">
        <v>75</v>
      </c>
      <c r="AM1336" s="7" t="s">
        <v>141</v>
      </c>
      <c r="AN1336" s="7" t="s">
        <v>77</v>
      </c>
      <c r="AO1336" s="7" t="s">
        <v>142</v>
      </c>
      <c r="AP1336" s="7" t="s">
        <v>76</v>
      </c>
      <c r="AQ1336" s="7" t="s">
        <v>76</v>
      </c>
      <c r="AR1336" s="7" t="s">
        <v>76</v>
      </c>
      <c r="AS1336" s="7" t="s">
        <v>76</v>
      </c>
      <c r="AT1336" s="7" t="s">
        <v>76</v>
      </c>
      <c r="AU1336" s="7" t="s">
        <v>76</v>
      </c>
      <c r="AV1336" s="7" t="s">
        <v>145</v>
      </c>
      <c r="AW1336" s="7" t="s">
        <v>146</v>
      </c>
      <c r="AX1336" s="7" t="s">
        <v>147</v>
      </c>
      <c r="AY1336" s="7" t="s">
        <v>158</v>
      </c>
      <c r="AZ1336" s="7" t="s">
        <v>159</v>
      </c>
      <c r="BA1336" s="7" t="s">
        <v>1</v>
      </c>
      <c r="BB1336" s="7" t="s">
        <v>1</v>
      </c>
      <c r="BC1336" s="7" t="s">
        <v>1700</v>
      </c>
      <c r="BD1336" s="7" t="s">
        <v>1746</v>
      </c>
    </row>
    <row r="1337" spans="1:56" s="7" customFormat="1" x14ac:dyDescent="0.2">
      <c r="A1337" s="7" t="s">
        <v>303</v>
      </c>
      <c r="C1337"/>
      <c r="D1337" s="20" t="s">
        <v>1779</v>
      </c>
      <c r="E1337"/>
      <c r="F1337" s="19" t="s">
        <v>1761</v>
      </c>
      <c r="G1337" t="s">
        <v>1305</v>
      </c>
      <c r="H1337" t="s">
        <v>1553</v>
      </c>
      <c r="I1337" t="s">
        <v>1763</v>
      </c>
      <c r="J1337">
        <v>1</v>
      </c>
      <c r="K1337" t="s">
        <v>970</v>
      </c>
      <c r="L1337"/>
      <c r="M1337"/>
      <c r="N1337"/>
      <c r="O1337"/>
      <c r="P1337" t="s">
        <v>905</v>
      </c>
      <c r="Q1337" t="s">
        <v>1081</v>
      </c>
      <c r="R1337"/>
      <c r="S1337"/>
      <c r="T1337"/>
      <c r="U1337"/>
      <c r="V1337"/>
      <c r="W1337"/>
      <c r="X1337"/>
      <c r="Y1337" t="s">
        <v>1635</v>
      </c>
      <c r="Z1337"/>
      <c r="AA1337"/>
      <c r="AB1337"/>
      <c r="AC1337"/>
      <c r="AD1337"/>
      <c r="AE1337"/>
      <c r="AF1337"/>
      <c r="AG1337"/>
      <c r="AH1337"/>
      <c r="AI1337"/>
    </row>
    <row r="1338" spans="1:56" s="7" customFormat="1" x14ac:dyDescent="0.2">
      <c r="A1338" s="7" t="s">
        <v>303</v>
      </c>
      <c r="C1338"/>
      <c r="D1338" s="8"/>
      <c r="E1338"/>
      <c r="F1338"/>
      <c r="G1338" s="25" t="s">
        <v>1344</v>
      </c>
      <c r="H1338" t="s">
        <v>1553</v>
      </c>
      <c r="I1338" t="s">
        <v>1766</v>
      </c>
      <c r="J1338">
        <v>100</v>
      </c>
      <c r="K1338" t="s">
        <v>986</v>
      </c>
      <c r="L1338"/>
      <c r="M1338"/>
      <c r="N1338"/>
      <c r="O1338"/>
      <c r="P1338"/>
      <c r="Q1338"/>
      <c r="R1338"/>
      <c r="S1338"/>
      <c r="T1338"/>
      <c r="U1338"/>
      <c r="V1338"/>
      <c r="W1338"/>
      <c r="X1338"/>
      <c r="Y1338"/>
      <c r="Z1338"/>
      <c r="AA1338"/>
      <c r="AB1338"/>
      <c r="AC1338"/>
      <c r="AD1338"/>
      <c r="AE1338"/>
      <c r="AF1338"/>
      <c r="AG1338"/>
      <c r="AH1338"/>
      <c r="AI1338"/>
    </row>
    <row r="1339" spans="1:56" s="7" customFormat="1" x14ac:dyDescent="0.2">
      <c r="A1339" s="7" t="s">
        <v>303</v>
      </c>
      <c r="C1339"/>
      <c r="D1339" s="8"/>
      <c r="E1339"/>
      <c r="F1339"/>
      <c r="G1339" t="s">
        <v>967</v>
      </c>
      <c r="H1339" t="s">
        <v>1553</v>
      </c>
      <c r="I1339" t="s">
        <v>1766</v>
      </c>
      <c r="J1339">
        <v>0.5</v>
      </c>
      <c r="K1339" t="s">
        <v>970</v>
      </c>
      <c r="L1339"/>
      <c r="M1339"/>
      <c r="N1339"/>
      <c r="O1339"/>
      <c r="P1339"/>
      <c r="Q1339"/>
      <c r="R1339"/>
      <c r="S1339"/>
      <c r="T1339"/>
      <c r="U1339"/>
      <c r="V1339"/>
      <c r="W1339"/>
      <c r="X1339"/>
      <c r="Y1339"/>
      <c r="Z1339"/>
      <c r="AA1339"/>
      <c r="AB1339"/>
      <c r="AC1339"/>
      <c r="AD1339"/>
      <c r="AE1339"/>
      <c r="AF1339"/>
      <c r="AG1339"/>
      <c r="AH1339"/>
      <c r="AI1339"/>
    </row>
    <row r="1340" spans="1:56" s="7" customFormat="1" x14ac:dyDescent="0.2">
      <c r="A1340" s="7" t="s">
        <v>303</v>
      </c>
      <c r="C1340"/>
      <c r="D1340" s="8"/>
      <c r="E1340"/>
      <c r="F1340"/>
      <c r="G1340" t="s">
        <v>1312</v>
      </c>
      <c r="H1340" t="s">
        <v>1771</v>
      </c>
      <c r="I1340" s="8"/>
      <c r="J1340"/>
      <c r="K1340"/>
      <c r="L1340"/>
      <c r="M1340"/>
      <c r="N1340"/>
      <c r="O1340"/>
      <c r="P1340"/>
      <c r="Q1340"/>
      <c r="R1340"/>
      <c r="S1340"/>
      <c r="T1340"/>
      <c r="U1340"/>
      <c r="V1340">
        <v>635</v>
      </c>
      <c r="W1340">
        <v>665</v>
      </c>
      <c r="X1340"/>
      <c r="Y1340"/>
      <c r="Z1340"/>
      <c r="AA1340"/>
      <c r="AB1340"/>
      <c r="AC1340"/>
      <c r="AD1340"/>
      <c r="AE1340"/>
      <c r="AF1340"/>
      <c r="AG1340"/>
      <c r="AH1340"/>
      <c r="AI1340"/>
    </row>
    <row r="1341" spans="1:56" s="7" customFormat="1" x14ac:dyDescent="0.2">
      <c r="A1341" s="7" t="s">
        <v>350</v>
      </c>
      <c r="B1341" s="7" t="str">
        <f>IF(OR($A1336=$A1341,ISBLANK($A1341)),"",IF(ISERR(SEARCH("cell-based",E1341)),IF(AND(ISERR(SEARCH("biochem",E1341)),ISERR(SEARCH("protein",E1341)),ISERR(SEARCH("nucleic",E1341))),"",IF(ISERR(SEARCH("target",G1341)),"Define a Target component","")),IF(ISERR(SEARCH("cell",G1341)),"Define a Cell component",""))&amp;IF(ISERR(SEARCH("small-molecule",E1341)),IF(ISBLANK(K1341), "Need a Detector Role",""),"")&amp;IF(ISERR(SEARCH("fluorescence",L1341)),"",IF(ISBLANK(S1341), "Need Emission",IF(ISBLANK(R1341), "Need Excitation","")))&amp;IF(ISERR(SEARCH("absorbance",L1341)),"",IF(ISBLANK(T1341), "Need Absorbance","")))</f>
        <v>Define a Target componentNeed a Detector Role</v>
      </c>
      <c r="C1341" t="s">
        <v>913</v>
      </c>
      <c r="D1341" s="8" t="s">
        <v>1773</v>
      </c>
      <c r="E1341" t="s">
        <v>914</v>
      </c>
      <c r="F1341" t="s">
        <v>842</v>
      </c>
      <c r="G1341" t="s">
        <v>1392</v>
      </c>
      <c r="H1341" s="7" t="s">
        <v>1541</v>
      </c>
      <c r="I1341" s="8" t="s">
        <v>1773</v>
      </c>
      <c r="J1341"/>
      <c r="K1341"/>
      <c r="L1341" s="8" t="s">
        <v>1775</v>
      </c>
      <c r="M1341" t="s">
        <v>1079</v>
      </c>
      <c r="N1341" s="8" t="s">
        <v>1765</v>
      </c>
      <c r="O1341" t="s">
        <v>886</v>
      </c>
      <c r="P1341" t="s">
        <v>887</v>
      </c>
      <c r="Q1341" t="s">
        <v>940</v>
      </c>
      <c r="R1341" t="s">
        <v>851</v>
      </c>
      <c r="S1341" t="s">
        <v>975</v>
      </c>
      <c r="T1341" t="s">
        <v>942</v>
      </c>
      <c r="U1341" t="s">
        <v>1071</v>
      </c>
      <c r="V1341">
        <v>488</v>
      </c>
      <c r="W1341">
        <v>530</v>
      </c>
      <c r="X1341"/>
      <c r="Y1341" t="s">
        <v>1558</v>
      </c>
      <c r="Z1341" s="8" t="s">
        <v>1693</v>
      </c>
      <c r="AA1341">
        <v>10</v>
      </c>
      <c r="AB1341" t="s">
        <v>1039</v>
      </c>
      <c r="AC1341" s="8" t="s">
        <v>1768</v>
      </c>
      <c r="AD1341" s="8" t="s">
        <v>1767</v>
      </c>
      <c r="AE1341" t="s">
        <v>993</v>
      </c>
      <c r="AF1341" t="s">
        <v>894</v>
      </c>
      <c r="AG1341" t="s">
        <v>877</v>
      </c>
      <c r="AH1341" s="8">
        <v>1</v>
      </c>
      <c r="AI1341">
        <v>1</v>
      </c>
      <c r="AJ1341" s="7" t="s">
        <v>139</v>
      </c>
      <c r="AK1341" s="7" t="s">
        <v>157</v>
      </c>
      <c r="AL1341" s="7" t="s">
        <v>75</v>
      </c>
      <c r="AM1341" s="7" t="s">
        <v>141</v>
      </c>
      <c r="AN1341" s="7" t="s">
        <v>77</v>
      </c>
      <c r="AO1341" s="7" t="s">
        <v>142</v>
      </c>
      <c r="AP1341" s="7" t="s">
        <v>76</v>
      </c>
      <c r="AQ1341" s="7" t="s">
        <v>76</v>
      </c>
      <c r="AR1341" s="7" t="s">
        <v>76</v>
      </c>
      <c r="AS1341" s="7" t="s">
        <v>76</v>
      </c>
      <c r="AT1341" s="7" t="s">
        <v>76</v>
      </c>
      <c r="AU1341" s="7" t="s">
        <v>76</v>
      </c>
      <c r="AV1341" s="7" t="s">
        <v>145</v>
      </c>
      <c r="AW1341" s="7" t="s">
        <v>146</v>
      </c>
      <c r="AX1341" s="7" t="s">
        <v>147</v>
      </c>
      <c r="AY1341" s="7" t="s">
        <v>158</v>
      </c>
      <c r="AZ1341" s="7" t="s">
        <v>159</v>
      </c>
      <c r="BA1341" s="7" t="s">
        <v>1</v>
      </c>
      <c r="BB1341" s="7" t="s">
        <v>71</v>
      </c>
      <c r="BC1341" s="7" t="s">
        <v>1700</v>
      </c>
      <c r="BD1341" s="17" t="s">
        <v>1746</v>
      </c>
    </row>
    <row r="1342" spans="1:56" s="7" customFormat="1" x14ac:dyDescent="0.2">
      <c r="A1342" s="7" t="s">
        <v>350</v>
      </c>
      <c r="C1342"/>
      <c r="D1342" s="20" t="s">
        <v>1779</v>
      </c>
      <c r="E1342"/>
      <c r="F1342" s="19" t="s">
        <v>1761</v>
      </c>
      <c r="G1342" t="s">
        <v>1305</v>
      </c>
      <c r="H1342" t="s">
        <v>1553</v>
      </c>
      <c r="I1342" t="s">
        <v>1763</v>
      </c>
      <c r="J1342">
        <v>1</v>
      </c>
      <c r="K1342" t="s">
        <v>970</v>
      </c>
      <c r="L1342"/>
      <c r="M1342"/>
      <c r="N1342"/>
      <c r="O1342"/>
      <c r="P1342" t="s">
        <v>905</v>
      </c>
      <c r="Q1342" t="s">
        <v>1081</v>
      </c>
      <c r="R1342"/>
      <c r="S1342"/>
      <c r="T1342"/>
      <c r="U1342"/>
      <c r="V1342"/>
      <c r="W1342"/>
      <c r="X1342"/>
      <c r="Y1342" t="s">
        <v>1559</v>
      </c>
      <c r="Z1342"/>
      <c r="AA1342"/>
      <c r="AB1342"/>
      <c r="AC1342"/>
      <c r="AD1342"/>
      <c r="AE1342"/>
      <c r="AF1342"/>
      <c r="AG1342"/>
      <c r="AH1342"/>
      <c r="AI1342"/>
    </row>
    <row r="1343" spans="1:56" s="7" customFormat="1" x14ac:dyDescent="0.2">
      <c r="A1343" s="7" t="s">
        <v>350</v>
      </c>
      <c r="C1343"/>
      <c r="D1343" s="8"/>
      <c r="E1343"/>
      <c r="F1343"/>
      <c r="G1343" s="25" t="s">
        <v>1344</v>
      </c>
      <c r="H1343" t="s">
        <v>1553</v>
      </c>
      <c r="I1343" t="s">
        <v>1766</v>
      </c>
      <c r="J1343"/>
      <c r="K1343"/>
      <c r="L1343"/>
      <c r="M1343"/>
      <c r="N1343"/>
      <c r="O1343"/>
      <c r="P1343"/>
      <c r="Q1343"/>
      <c r="R1343"/>
      <c r="S1343"/>
      <c r="T1343"/>
      <c r="U1343"/>
      <c r="V1343"/>
      <c r="W1343"/>
      <c r="X1343"/>
      <c r="Y1343"/>
      <c r="Z1343"/>
      <c r="AA1343"/>
      <c r="AB1343"/>
      <c r="AC1343"/>
      <c r="AD1343"/>
      <c r="AE1343"/>
      <c r="AF1343"/>
      <c r="AG1343"/>
      <c r="AH1343"/>
      <c r="AI1343"/>
    </row>
    <row r="1344" spans="1:56" s="7" customFormat="1" x14ac:dyDescent="0.2">
      <c r="A1344" s="7" t="s">
        <v>350</v>
      </c>
      <c r="C1344"/>
      <c r="D1344" s="8"/>
      <c r="E1344"/>
      <c r="F1344"/>
      <c r="G1344" t="s">
        <v>967</v>
      </c>
      <c r="H1344" t="s">
        <v>1553</v>
      </c>
      <c r="I1344" t="s">
        <v>1766</v>
      </c>
      <c r="J1344">
        <v>0.5</v>
      </c>
      <c r="K1344" t="s">
        <v>970</v>
      </c>
      <c r="L1344"/>
      <c r="M1344"/>
      <c r="N1344"/>
      <c r="O1344"/>
      <c r="P1344"/>
      <c r="Q1344"/>
      <c r="R1344"/>
      <c r="S1344"/>
      <c r="T1344"/>
      <c r="U1344"/>
      <c r="V1344"/>
      <c r="W1344"/>
      <c r="X1344"/>
      <c r="Y1344"/>
      <c r="Z1344"/>
      <c r="AA1344"/>
      <c r="AB1344"/>
      <c r="AC1344"/>
      <c r="AD1344"/>
      <c r="AE1344"/>
      <c r="AF1344"/>
      <c r="AG1344"/>
      <c r="AH1344"/>
      <c r="AI1344"/>
    </row>
    <row r="1345" spans="1:56" s="7" customFormat="1" x14ac:dyDescent="0.2">
      <c r="A1345" s="7" t="s">
        <v>350</v>
      </c>
      <c r="C1345"/>
      <c r="D1345" s="8"/>
      <c r="E1345"/>
      <c r="F1345"/>
      <c r="G1345" t="s">
        <v>1312</v>
      </c>
      <c r="H1345" t="s">
        <v>1771</v>
      </c>
      <c r="I1345" s="8"/>
      <c r="J1345"/>
      <c r="K1345"/>
      <c r="L1345"/>
      <c r="M1345"/>
      <c r="N1345"/>
      <c r="O1345"/>
      <c r="P1345"/>
      <c r="Q1345"/>
      <c r="R1345"/>
      <c r="S1345"/>
      <c r="T1345"/>
      <c r="U1345"/>
      <c r="V1345">
        <v>635</v>
      </c>
      <c r="W1345">
        <v>665</v>
      </c>
      <c r="X1345"/>
      <c r="Y1345"/>
      <c r="Z1345"/>
      <c r="AA1345"/>
      <c r="AB1345"/>
      <c r="AC1345"/>
      <c r="AD1345"/>
      <c r="AE1345"/>
      <c r="AF1345"/>
      <c r="AG1345"/>
      <c r="AH1345"/>
      <c r="AI1345"/>
    </row>
    <row r="1346" spans="1:56" s="7" customFormat="1" x14ac:dyDescent="0.2">
      <c r="A1346" s="7" t="s">
        <v>352</v>
      </c>
      <c r="B1346" s="7" t="str">
        <f>IF(OR($A1341=$A1346,ISBLANK($A1346)),"",IF(ISERR(SEARCH("cell-based",E1346)),IF(AND(ISERR(SEARCH("biochem",E1346)),ISERR(SEARCH("protein",E1346)),ISERR(SEARCH("nucleic",E1346))),"",IF(ISERR(SEARCH("target",G1346)),"Define a Target component","")),IF(ISERR(SEARCH("cell",G1346)),"Define a Cell component",""))&amp;IF(ISERR(SEARCH("small-molecule",E1346)),IF(ISBLANK(K1346), "Need a Detector Role",""),"")&amp;IF(ISERR(SEARCH("fluorescence",L1346)),"",IF(ISBLANK(S1346), "Need Emission",IF(ISBLANK(R1346), "Need Excitation","")))&amp;IF(ISERR(SEARCH("absorbance",L1346)),"",IF(ISBLANK(T1346), "Need Absorbance","")))</f>
        <v>Define a Target componentNeed a Detector Role</v>
      </c>
      <c r="C1346" t="s">
        <v>913</v>
      </c>
      <c r="D1346" s="8" t="s">
        <v>1773</v>
      </c>
      <c r="E1346" t="s">
        <v>914</v>
      </c>
      <c r="F1346" t="s">
        <v>842</v>
      </c>
      <c r="G1346" t="s">
        <v>1392</v>
      </c>
      <c r="H1346" s="7" t="s">
        <v>1541</v>
      </c>
      <c r="I1346" s="8" t="s">
        <v>1773</v>
      </c>
      <c r="J1346"/>
      <c r="K1346"/>
      <c r="L1346" s="8" t="s">
        <v>1774</v>
      </c>
      <c r="M1346" t="s">
        <v>1079</v>
      </c>
      <c r="N1346" s="8" t="s">
        <v>1765</v>
      </c>
      <c r="O1346" t="s">
        <v>886</v>
      </c>
      <c r="P1346" t="s">
        <v>887</v>
      </c>
      <c r="Q1346" t="s">
        <v>940</v>
      </c>
      <c r="R1346" t="s">
        <v>851</v>
      </c>
      <c r="S1346" t="s">
        <v>975</v>
      </c>
      <c r="T1346" t="s">
        <v>942</v>
      </c>
      <c r="U1346" t="s">
        <v>1071</v>
      </c>
      <c r="V1346">
        <v>488</v>
      </c>
      <c r="W1346">
        <v>530</v>
      </c>
      <c r="X1346"/>
      <c r="Y1346" t="s">
        <v>1558</v>
      </c>
      <c r="Z1346" s="8" t="s">
        <v>1693</v>
      </c>
      <c r="AA1346">
        <v>10</v>
      </c>
      <c r="AB1346" t="s">
        <v>1039</v>
      </c>
      <c r="AC1346" s="8" t="s">
        <v>1768</v>
      </c>
      <c r="AD1346" s="8" t="s">
        <v>1767</v>
      </c>
      <c r="AE1346" t="s">
        <v>993</v>
      </c>
      <c r="AF1346" t="s">
        <v>894</v>
      </c>
      <c r="AG1346" t="s">
        <v>877</v>
      </c>
      <c r="AH1346" s="8">
        <v>1</v>
      </c>
      <c r="AI1346">
        <v>1</v>
      </c>
      <c r="AJ1346" s="7" t="s">
        <v>139</v>
      </c>
      <c r="AK1346" s="7" t="s">
        <v>157</v>
      </c>
      <c r="AL1346" s="7" t="s">
        <v>75</v>
      </c>
      <c r="AM1346" s="7" t="s">
        <v>141</v>
      </c>
      <c r="AN1346" s="7" t="s">
        <v>77</v>
      </c>
      <c r="AO1346" s="7" t="s">
        <v>142</v>
      </c>
      <c r="AP1346" s="7" t="s">
        <v>76</v>
      </c>
      <c r="AQ1346" s="7" t="s">
        <v>76</v>
      </c>
      <c r="AR1346" s="7" t="s">
        <v>76</v>
      </c>
      <c r="AS1346" s="7" t="s">
        <v>76</v>
      </c>
      <c r="AT1346" s="7" t="s">
        <v>76</v>
      </c>
      <c r="AU1346" s="7" t="s">
        <v>76</v>
      </c>
      <c r="AV1346" s="7" t="s">
        <v>145</v>
      </c>
      <c r="AW1346" s="7" t="s">
        <v>146</v>
      </c>
      <c r="AX1346" s="7" t="s">
        <v>147</v>
      </c>
      <c r="AY1346" s="7" t="s">
        <v>158</v>
      </c>
      <c r="AZ1346" s="7" t="s">
        <v>159</v>
      </c>
      <c r="BA1346" s="7" t="s">
        <v>1</v>
      </c>
      <c r="BB1346" s="7" t="s">
        <v>71</v>
      </c>
      <c r="BC1346" s="7" t="s">
        <v>1700</v>
      </c>
      <c r="BD1346" s="17" t="s">
        <v>1746</v>
      </c>
    </row>
    <row r="1347" spans="1:56" s="7" customFormat="1" x14ac:dyDescent="0.2">
      <c r="A1347" s="7" t="s">
        <v>352</v>
      </c>
      <c r="C1347"/>
      <c r="D1347" s="20" t="s">
        <v>1779</v>
      </c>
      <c r="E1347"/>
      <c r="F1347" s="19" t="s">
        <v>1761</v>
      </c>
      <c r="G1347" t="s">
        <v>1305</v>
      </c>
      <c r="H1347" t="s">
        <v>1553</v>
      </c>
      <c r="I1347" t="s">
        <v>1763</v>
      </c>
      <c r="J1347">
        <v>1</v>
      </c>
      <c r="K1347" t="s">
        <v>970</v>
      </c>
      <c r="L1347"/>
      <c r="M1347"/>
      <c r="N1347"/>
      <c r="O1347"/>
      <c r="P1347" t="s">
        <v>905</v>
      </c>
      <c r="Q1347" t="s">
        <v>1081</v>
      </c>
      <c r="R1347"/>
      <c r="S1347"/>
      <c r="T1347"/>
      <c r="U1347"/>
      <c r="V1347"/>
      <c r="W1347"/>
      <c r="X1347"/>
      <c r="Y1347" t="s">
        <v>1559</v>
      </c>
      <c r="Z1347"/>
      <c r="AA1347"/>
      <c r="AB1347"/>
      <c r="AC1347"/>
      <c r="AD1347"/>
      <c r="AE1347"/>
      <c r="AF1347"/>
      <c r="AG1347"/>
      <c r="AH1347"/>
      <c r="AI1347"/>
    </row>
    <row r="1348" spans="1:56" s="7" customFormat="1" x14ac:dyDescent="0.2">
      <c r="A1348" s="7" t="s">
        <v>352</v>
      </c>
      <c r="C1348"/>
      <c r="D1348" s="8"/>
      <c r="E1348"/>
      <c r="F1348"/>
      <c r="G1348" s="25" t="s">
        <v>1344</v>
      </c>
      <c r="H1348" t="s">
        <v>1553</v>
      </c>
      <c r="I1348" t="s">
        <v>1766</v>
      </c>
      <c r="J1348"/>
      <c r="K1348"/>
      <c r="L1348"/>
      <c r="M1348"/>
      <c r="N1348"/>
      <c r="O1348"/>
      <c r="P1348"/>
      <c r="Q1348"/>
      <c r="R1348"/>
      <c r="S1348"/>
      <c r="T1348"/>
      <c r="U1348"/>
      <c r="V1348"/>
      <c r="W1348"/>
      <c r="X1348"/>
      <c r="Y1348"/>
      <c r="Z1348"/>
      <c r="AA1348"/>
      <c r="AB1348"/>
      <c r="AC1348"/>
      <c r="AD1348"/>
      <c r="AE1348"/>
      <c r="AF1348"/>
      <c r="AG1348"/>
      <c r="AH1348"/>
      <c r="AI1348"/>
    </row>
    <row r="1349" spans="1:56" s="7" customFormat="1" x14ac:dyDescent="0.2">
      <c r="A1349" s="7" t="s">
        <v>352</v>
      </c>
      <c r="C1349"/>
      <c r="D1349" s="8"/>
      <c r="E1349"/>
      <c r="F1349"/>
      <c r="G1349" t="s">
        <v>967</v>
      </c>
      <c r="H1349" t="s">
        <v>1553</v>
      </c>
      <c r="I1349" t="s">
        <v>1766</v>
      </c>
      <c r="J1349">
        <v>0.5</v>
      </c>
      <c r="K1349" t="s">
        <v>970</v>
      </c>
      <c r="L1349"/>
      <c r="M1349"/>
      <c r="N1349"/>
      <c r="O1349"/>
      <c r="P1349"/>
      <c r="Q1349"/>
      <c r="R1349"/>
      <c r="S1349"/>
      <c r="T1349"/>
      <c r="U1349"/>
      <c r="V1349"/>
      <c r="W1349"/>
      <c r="X1349"/>
      <c r="Y1349"/>
      <c r="Z1349"/>
      <c r="AA1349"/>
      <c r="AB1349"/>
      <c r="AC1349"/>
      <c r="AD1349"/>
      <c r="AE1349"/>
      <c r="AF1349"/>
      <c r="AG1349"/>
      <c r="AH1349"/>
      <c r="AI1349"/>
    </row>
    <row r="1350" spans="1:56" s="7" customFormat="1" x14ac:dyDescent="0.2">
      <c r="A1350" s="7" t="s">
        <v>352</v>
      </c>
      <c r="C1350"/>
      <c r="D1350" s="8"/>
      <c r="E1350"/>
      <c r="F1350"/>
      <c r="G1350" t="s">
        <v>1312</v>
      </c>
      <c r="H1350" t="s">
        <v>1771</v>
      </c>
      <c r="I1350" s="8"/>
      <c r="J1350"/>
      <c r="K1350"/>
      <c r="L1350"/>
      <c r="M1350"/>
      <c r="N1350"/>
      <c r="O1350"/>
      <c r="P1350"/>
      <c r="Q1350"/>
      <c r="R1350"/>
      <c r="S1350"/>
      <c r="T1350"/>
      <c r="U1350"/>
      <c r="V1350">
        <v>635</v>
      </c>
      <c r="W1350">
        <v>665</v>
      </c>
      <c r="X1350"/>
      <c r="Y1350"/>
      <c r="Z1350"/>
      <c r="AA1350"/>
      <c r="AB1350"/>
      <c r="AC1350"/>
      <c r="AD1350"/>
      <c r="AE1350"/>
      <c r="AF1350"/>
      <c r="AG1350"/>
      <c r="AH1350"/>
      <c r="AI1350"/>
    </row>
    <row r="1351" spans="1:56" s="7" customFormat="1" x14ac:dyDescent="0.2">
      <c r="A1351" s="7" t="s">
        <v>413</v>
      </c>
      <c r="B1351" s="7" t="str">
        <f>IF(OR($A1346=$A1351,ISBLANK($A1351)),"",IF(ISERR(SEARCH("cell-based",E1351)),IF(AND(ISERR(SEARCH("biochem",E1351)),ISERR(SEARCH("protein",E1351)),ISERR(SEARCH("nucleic",E1351))),"",IF(ISERR(SEARCH("target",G1351)),"Define a Target component","")),IF(ISERR(SEARCH("cell",G1351)),"Define a Cell component",""))&amp;IF(ISERR(SEARCH("small-molecule",E1351)),IF(ISBLANK(K1351), "Need a Detector Role",""),"")&amp;IF(ISERR(SEARCH("fluorescence",L1351)),"",IF(ISBLANK(S1351), "Need Emission",IF(ISBLANK(R1351), "Need Excitation","")))&amp;IF(ISERR(SEARCH("absorbance",L1351)),"",IF(ISBLANK(T1351), "Need Absorbance","")))</f>
        <v>Define a Target componentNeed a Detector Role</v>
      </c>
      <c r="C1351" t="s">
        <v>913</v>
      </c>
      <c r="D1351" s="8" t="s">
        <v>1773</v>
      </c>
      <c r="E1351" t="s">
        <v>914</v>
      </c>
      <c r="F1351" t="s">
        <v>842</v>
      </c>
      <c r="G1351" t="s">
        <v>1392</v>
      </c>
      <c r="H1351" s="7" t="s">
        <v>1541</v>
      </c>
      <c r="I1351" s="8" t="s">
        <v>1773</v>
      </c>
      <c r="J1351"/>
      <c r="K1351"/>
      <c r="L1351" s="8" t="s">
        <v>1775</v>
      </c>
      <c r="M1351" t="s">
        <v>1079</v>
      </c>
      <c r="N1351" s="8" t="s">
        <v>1765</v>
      </c>
      <c r="O1351" t="s">
        <v>886</v>
      </c>
      <c r="P1351" t="s">
        <v>887</v>
      </c>
      <c r="Q1351" t="s">
        <v>940</v>
      </c>
      <c r="R1351" t="s">
        <v>851</v>
      </c>
      <c r="S1351" t="s">
        <v>975</v>
      </c>
      <c r="T1351" t="s">
        <v>942</v>
      </c>
      <c r="U1351" t="s">
        <v>1071</v>
      </c>
      <c r="V1351">
        <v>488</v>
      </c>
      <c r="W1351">
        <v>530</v>
      </c>
      <c r="X1351"/>
      <c r="Y1351" t="s">
        <v>1614</v>
      </c>
      <c r="Z1351" s="8" t="s">
        <v>1697</v>
      </c>
      <c r="AA1351">
        <v>30</v>
      </c>
      <c r="AB1351" t="s">
        <v>1348</v>
      </c>
      <c r="AC1351" s="8" t="s">
        <v>1768</v>
      </c>
      <c r="AD1351" s="8" t="s">
        <v>1767</v>
      </c>
      <c r="AE1351" t="s">
        <v>993</v>
      </c>
      <c r="AF1351" t="s">
        <v>894</v>
      </c>
      <c r="AG1351" t="s">
        <v>858</v>
      </c>
      <c r="AH1351" s="8">
        <v>9</v>
      </c>
      <c r="AI1351">
        <v>1</v>
      </c>
      <c r="AJ1351" s="7" t="s">
        <v>139</v>
      </c>
      <c r="AK1351" s="7" t="s">
        <v>157</v>
      </c>
      <c r="AL1351" s="7" t="s">
        <v>75</v>
      </c>
      <c r="AM1351" s="7" t="s">
        <v>141</v>
      </c>
      <c r="AN1351" s="7" t="s">
        <v>77</v>
      </c>
      <c r="AO1351" s="7" t="s">
        <v>142</v>
      </c>
      <c r="AP1351" s="7" t="s">
        <v>76</v>
      </c>
      <c r="AQ1351" s="7" t="s">
        <v>76</v>
      </c>
      <c r="AR1351" s="7" t="s">
        <v>76</v>
      </c>
      <c r="AS1351" s="7" t="s">
        <v>76</v>
      </c>
      <c r="AT1351" s="7" t="s">
        <v>76</v>
      </c>
      <c r="AU1351" s="7" t="s">
        <v>76</v>
      </c>
      <c r="AV1351" s="7" t="s">
        <v>145</v>
      </c>
      <c r="AW1351" s="7" t="s">
        <v>146</v>
      </c>
      <c r="AX1351" s="7" t="s">
        <v>147</v>
      </c>
      <c r="AY1351" s="7" t="s">
        <v>158</v>
      </c>
      <c r="AZ1351" s="7" t="s">
        <v>159</v>
      </c>
      <c r="BA1351" s="7" t="s">
        <v>1</v>
      </c>
      <c r="BB1351" s="7" t="s">
        <v>1</v>
      </c>
      <c r="BC1351" s="7" t="s">
        <v>1700</v>
      </c>
      <c r="BD1351" s="7" t="s">
        <v>1746</v>
      </c>
    </row>
    <row r="1352" spans="1:56" s="7" customFormat="1" x14ac:dyDescent="0.2">
      <c r="A1352" s="7" t="s">
        <v>413</v>
      </c>
      <c r="C1352"/>
      <c r="D1352" s="20" t="s">
        <v>1779</v>
      </c>
      <c r="E1352"/>
      <c r="F1352" s="19" t="s">
        <v>1761</v>
      </c>
      <c r="G1352" t="s">
        <v>1305</v>
      </c>
      <c r="H1352" t="s">
        <v>1553</v>
      </c>
      <c r="I1352" t="s">
        <v>1763</v>
      </c>
      <c r="J1352">
        <v>1</v>
      </c>
      <c r="K1352" t="s">
        <v>970</v>
      </c>
      <c r="L1352"/>
      <c r="M1352"/>
      <c r="N1352"/>
      <c r="O1352"/>
      <c r="P1352" t="s">
        <v>905</v>
      </c>
      <c r="Q1352" t="s">
        <v>1081</v>
      </c>
      <c r="R1352"/>
      <c r="S1352"/>
      <c r="T1352"/>
      <c r="U1352"/>
      <c r="V1352"/>
      <c r="W1352"/>
      <c r="X1352"/>
      <c r="Y1352" t="s">
        <v>1635</v>
      </c>
      <c r="Z1352" t="s">
        <v>1693</v>
      </c>
      <c r="AA1352">
        <v>25</v>
      </c>
      <c r="AB1352" t="s">
        <v>1039</v>
      </c>
      <c r="AC1352"/>
      <c r="AD1352"/>
      <c r="AE1352"/>
      <c r="AF1352"/>
      <c r="AG1352"/>
      <c r="AH1352"/>
      <c r="AI1352"/>
    </row>
    <row r="1353" spans="1:56" s="7" customFormat="1" x14ac:dyDescent="0.2">
      <c r="A1353" s="7" t="s">
        <v>413</v>
      </c>
      <c r="C1353"/>
      <c r="D1353" s="8"/>
      <c r="E1353"/>
      <c r="F1353"/>
      <c r="G1353" s="25" t="s">
        <v>1344</v>
      </c>
      <c r="H1353" t="s">
        <v>1553</v>
      </c>
      <c r="I1353" t="s">
        <v>1766</v>
      </c>
      <c r="J1353">
        <v>100</v>
      </c>
      <c r="K1353" t="s">
        <v>986</v>
      </c>
      <c r="L1353"/>
      <c r="M1353"/>
      <c r="N1353"/>
      <c r="O1353"/>
      <c r="P1353"/>
      <c r="Q1353"/>
      <c r="R1353"/>
      <c r="S1353"/>
      <c r="T1353"/>
      <c r="U1353"/>
      <c r="V1353"/>
      <c r="W1353"/>
      <c r="X1353"/>
      <c r="Y1353"/>
      <c r="Z1353"/>
      <c r="AA1353"/>
      <c r="AB1353"/>
      <c r="AC1353"/>
      <c r="AD1353"/>
      <c r="AE1353"/>
      <c r="AF1353"/>
      <c r="AG1353"/>
      <c r="AH1353"/>
      <c r="AI1353"/>
    </row>
    <row r="1354" spans="1:56" s="7" customFormat="1" x14ac:dyDescent="0.2">
      <c r="A1354" s="7" t="s">
        <v>413</v>
      </c>
      <c r="C1354"/>
      <c r="D1354" s="8"/>
      <c r="E1354"/>
      <c r="F1354"/>
      <c r="G1354" t="s">
        <v>967</v>
      </c>
      <c r="H1354" t="s">
        <v>1553</v>
      </c>
      <c r="I1354" t="s">
        <v>1766</v>
      </c>
      <c r="J1354">
        <v>0.5</v>
      </c>
      <c r="K1354" t="s">
        <v>970</v>
      </c>
      <c r="L1354"/>
      <c r="M1354"/>
      <c r="N1354"/>
      <c r="O1354"/>
      <c r="P1354"/>
      <c r="Q1354"/>
      <c r="R1354"/>
      <c r="S1354"/>
      <c r="T1354"/>
      <c r="U1354"/>
      <c r="V1354"/>
      <c r="W1354"/>
      <c r="X1354"/>
      <c r="Y1354"/>
      <c r="Z1354"/>
      <c r="AA1354"/>
      <c r="AB1354"/>
      <c r="AC1354"/>
      <c r="AD1354"/>
      <c r="AE1354"/>
      <c r="AF1354"/>
      <c r="AG1354"/>
      <c r="AH1354"/>
      <c r="AI1354"/>
    </row>
    <row r="1355" spans="1:56" s="7" customFormat="1" x14ac:dyDescent="0.2">
      <c r="A1355" s="7" t="s">
        <v>413</v>
      </c>
      <c r="C1355"/>
      <c r="D1355" s="8"/>
      <c r="E1355"/>
      <c r="F1355"/>
      <c r="G1355" t="s">
        <v>1312</v>
      </c>
      <c r="H1355" t="s">
        <v>1771</v>
      </c>
      <c r="I1355" s="8"/>
      <c r="J1355"/>
      <c r="K1355"/>
      <c r="L1355"/>
      <c r="M1355"/>
      <c r="N1355"/>
      <c r="O1355"/>
      <c r="P1355"/>
      <c r="Q1355"/>
      <c r="R1355"/>
      <c r="S1355"/>
      <c r="T1355"/>
      <c r="U1355"/>
      <c r="V1355">
        <v>635</v>
      </c>
      <c r="W1355">
        <v>665</v>
      </c>
      <c r="X1355"/>
      <c r="Y1355"/>
      <c r="Z1355"/>
      <c r="AA1355"/>
      <c r="AB1355"/>
      <c r="AC1355"/>
      <c r="AD1355"/>
      <c r="AE1355"/>
      <c r="AF1355"/>
      <c r="AG1355"/>
      <c r="AH1355"/>
      <c r="AI1355"/>
    </row>
    <row r="1356" spans="1:56" s="7" customFormat="1" x14ac:dyDescent="0.2">
      <c r="A1356" s="7" t="s">
        <v>417</v>
      </c>
      <c r="B1356" s="7" t="str">
        <f>IF(OR($A1351=$A1356,ISBLANK($A1356)),"",IF(ISERR(SEARCH("cell-based",E1356)),IF(AND(ISERR(SEARCH("biochem",E1356)),ISERR(SEARCH("protein",E1356)),ISERR(SEARCH("nucleic",E1356))),"",IF(ISERR(SEARCH("target",G1356)),"Define a Target component","")),IF(ISERR(SEARCH("cell",G1356)),"Define a Cell component",""))&amp;IF(ISERR(SEARCH("small-molecule",E1356)),IF(ISBLANK(K1356), "Need a Detector Role",""),"")&amp;IF(ISERR(SEARCH("fluorescence",L1356)),"",IF(ISBLANK(S1356), "Need Emission",IF(ISBLANK(R1356), "Need Excitation","")))&amp;IF(ISERR(SEARCH("absorbance",L1356)),"",IF(ISBLANK(T1356), "Need Absorbance","")))</f>
        <v>Define a Target componentNeed a Detector Role</v>
      </c>
      <c r="C1356" t="s">
        <v>913</v>
      </c>
      <c r="D1356" s="8" t="s">
        <v>1773</v>
      </c>
      <c r="E1356" t="s">
        <v>914</v>
      </c>
      <c r="F1356" t="s">
        <v>842</v>
      </c>
      <c r="G1356" t="s">
        <v>1392</v>
      </c>
      <c r="H1356" s="7" t="s">
        <v>1537</v>
      </c>
      <c r="I1356" s="8" t="s">
        <v>1773</v>
      </c>
      <c r="J1356"/>
      <c r="K1356"/>
      <c r="L1356" s="8" t="s">
        <v>1774</v>
      </c>
      <c r="M1356" t="s">
        <v>1079</v>
      </c>
      <c r="N1356" s="8" t="s">
        <v>1765</v>
      </c>
      <c r="O1356" t="s">
        <v>886</v>
      </c>
      <c r="P1356" t="s">
        <v>887</v>
      </c>
      <c r="Q1356" t="s">
        <v>940</v>
      </c>
      <c r="R1356" t="s">
        <v>851</v>
      </c>
      <c r="S1356" t="s">
        <v>975</v>
      </c>
      <c r="T1356" t="s">
        <v>942</v>
      </c>
      <c r="U1356" t="s">
        <v>1071</v>
      </c>
      <c r="V1356">
        <v>488</v>
      </c>
      <c r="W1356">
        <v>530</v>
      </c>
      <c r="X1356"/>
      <c r="Y1356" t="s">
        <v>1614</v>
      </c>
      <c r="Z1356" s="8" t="s">
        <v>1697</v>
      </c>
      <c r="AA1356">
        <v>30</v>
      </c>
      <c r="AB1356" t="s">
        <v>1348</v>
      </c>
      <c r="AC1356" s="8" t="s">
        <v>1768</v>
      </c>
      <c r="AD1356" s="8" t="s">
        <v>1767</v>
      </c>
      <c r="AE1356" t="s">
        <v>993</v>
      </c>
      <c r="AF1356" t="s">
        <v>894</v>
      </c>
      <c r="AG1356" t="s">
        <v>858</v>
      </c>
      <c r="AH1356" s="8">
        <v>9</v>
      </c>
      <c r="AI1356">
        <v>1</v>
      </c>
      <c r="AJ1356" s="7" t="s">
        <v>139</v>
      </c>
      <c r="AK1356" s="7" t="s">
        <v>157</v>
      </c>
      <c r="AL1356" s="7" t="s">
        <v>75</v>
      </c>
      <c r="AM1356" s="7" t="s">
        <v>141</v>
      </c>
      <c r="AN1356" s="7" t="s">
        <v>77</v>
      </c>
      <c r="AO1356" s="7" t="s">
        <v>142</v>
      </c>
      <c r="AP1356" s="7" t="s">
        <v>76</v>
      </c>
      <c r="AQ1356" s="7" t="s">
        <v>76</v>
      </c>
      <c r="AR1356" s="7" t="s">
        <v>76</v>
      </c>
      <c r="AS1356" s="7" t="s">
        <v>76</v>
      </c>
      <c r="AT1356" s="7" t="s">
        <v>76</v>
      </c>
      <c r="AU1356" s="7" t="s">
        <v>76</v>
      </c>
      <c r="AV1356" s="7" t="s">
        <v>145</v>
      </c>
      <c r="AW1356" s="7" t="s">
        <v>146</v>
      </c>
      <c r="AX1356" s="7" t="s">
        <v>147</v>
      </c>
      <c r="AY1356" s="7" t="s">
        <v>158</v>
      </c>
      <c r="AZ1356" s="7" t="s">
        <v>159</v>
      </c>
      <c r="BA1356" s="7" t="s">
        <v>1</v>
      </c>
      <c r="BB1356" s="7" t="s">
        <v>1</v>
      </c>
      <c r="BC1356" s="7" t="s">
        <v>1700</v>
      </c>
      <c r="BD1356" s="7" t="s">
        <v>1746</v>
      </c>
    </row>
    <row r="1357" spans="1:56" s="7" customFormat="1" x14ac:dyDescent="0.2">
      <c r="A1357" s="7" t="s">
        <v>417</v>
      </c>
      <c r="C1357"/>
      <c r="D1357" s="20" t="s">
        <v>1779</v>
      </c>
      <c r="E1357"/>
      <c r="F1357" s="19" t="s">
        <v>1761</v>
      </c>
      <c r="G1357" t="s">
        <v>1305</v>
      </c>
      <c r="H1357" t="s">
        <v>1553</v>
      </c>
      <c r="I1357" t="s">
        <v>1763</v>
      </c>
      <c r="J1357">
        <v>1</v>
      </c>
      <c r="K1357" t="s">
        <v>970</v>
      </c>
      <c r="L1357"/>
      <c r="M1357"/>
      <c r="N1357"/>
      <c r="O1357"/>
      <c r="P1357" t="s">
        <v>905</v>
      </c>
      <c r="Q1357" t="s">
        <v>1081</v>
      </c>
      <c r="R1357"/>
      <c r="S1357"/>
      <c r="T1357"/>
      <c r="U1357"/>
      <c r="V1357"/>
      <c r="W1357"/>
      <c r="X1357"/>
      <c r="Y1357" t="s">
        <v>1635</v>
      </c>
      <c r="Z1357" t="s">
        <v>1693</v>
      </c>
      <c r="AA1357">
        <v>25</v>
      </c>
      <c r="AB1357" t="s">
        <v>1039</v>
      </c>
      <c r="AC1357"/>
      <c r="AD1357"/>
      <c r="AE1357"/>
      <c r="AF1357"/>
      <c r="AG1357"/>
      <c r="AH1357"/>
      <c r="AI1357"/>
    </row>
    <row r="1358" spans="1:56" s="7" customFormat="1" x14ac:dyDescent="0.2">
      <c r="A1358" s="7" t="s">
        <v>417</v>
      </c>
      <c r="C1358"/>
      <c r="D1358" s="8"/>
      <c r="E1358"/>
      <c r="F1358"/>
      <c r="G1358" s="25" t="s">
        <v>1344</v>
      </c>
      <c r="H1358" t="s">
        <v>1553</v>
      </c>
      <c r="I1358" t="s">
        <v>1766</v>
      </c>
      <c r="J1358">
        <v>100</v>
      </c>
      <c r="K1358" t="s">
        <v>986</v>
      </c>
      <c r="L1358"/>
      <c r="M1358"/>
      <c r="N1358"/>
      <c r="O1358"/>
      <c r="P1358"/>
      <c r="Q1358"/>
      <c r="R1358"/>
      <c r="S1358"/>
      <c r="T1358"/>
      <c r="U1358"/>
      <c r="V1358"/>
      <c r="W1358"/>
      <c r="X1358"/>
      <c r="Y1358"/>
      <c r="Z1358"/>
      <c r="AA1358"/>
      <c r="AB1358"/>
      <c r="AC1358"/>
      <c r="AD1358"/>
      <c r="AE1358"/>
      <c r="AF1358"/>
      <c r="AG1358"/>
      <c r="AH1358"/>
      <c r="AI1358"/>
    </row>
    <row r="1359" spans="1:56" s="7" customFormat="1" x14ac:dyDescent="0.2">
      <c r="A1359" s="7" t="s">
        <v>417</v>
      </c>
      <c r="C1359"/>
      <c r="D1359" s="8"/>
      <c r="E1359"/>
      <c r="F1359"/>
      <c r="G1359" t="s">
        <v>967</v>
      </c>
      <c r="H1359" t="s">
        <v>1553</v>
      </c>
      <c r="I1359" t="s">
        <v>1766</v>
      </c>
      <c r="J1359">
        <v>0.5</v>
      </c>
      <c r="K1359" t="s">
        <v>970</v>
      </c>
      <c r="L1359"/>
      <c r="M1359"/>
      <c r="N1359"/>
      <c r="O1359"/>
      <c r="P1359"/>
      <c r="Q1359"/>
      <c r="R1359"/>
      <c r="S1359"/>
      <c r="T1359"/>
      <c r="U1359"/>
      <c r="V1359"/>
      <c r="W1359"/>
      <c r="X1359"/>
      <c r="Y1359"/>
      <c r="Z1359"/>
      <c r="AA1359"/>
      <c r="AB1359"/>
      <c r="AC1359"/>
      <c r="AD1359"/>
      <c r="AE1359"/>
      <c r="AF1359"/>
      <c r="AG1359"/>
      <c r="AH1359"/>
      <c r="AI1359"/>
    </row>
    <row r="1360" spans="1:56" s="7" customFormat="1" x14ac:dyDescent="0.2">
      <c r="A1360" s="7" t="s">
        <v>417</v>
      </c>
      <c r="C1360"/>
      <c r="D1360" s="8"/>
      <c r="E1360"/>
      <c r="F1360"/>
      <c r="G1360" t="s">
        <v>1312</v>
      </c>
      <c r="H1360" t="s">
        <v>1771</v>
      </c>
      <c r="I1360" s="8"/>
      <c r="J1360"/>
      <c r="K1360"/>
      <c r="L1360"/>
      <c r="M1360"/>
      <c r="N1360"/>
      <c r="O1360"/>
      <c r="P1360"/>
      <c r="Q1360"/>
      <c r="R1360"/>
      <c r="S1360"/>
      <c r="T1360"/>
      <c r="U1360"/>
      <c r="V1360">
        <v>635</v>
      </c>
      <c r="W1360">
        <v>665</v>
      </c>
      <c r="X1360"/>
      <c r="Y1360"/>
      <c r="Z1360"/>
      <c r="AA1360"/>
      <c r="AB1360"/>
      <c r="AC1360"/>
      <c r="AD1360"/>
      <c r="AE1360"/>
      <c r="AF1360"/>
      <c r="AG1360"/>
      <c r="AH1360"/>
      <c r="AI1360"/>
    </row>
    <row r="1361" spans="1:56" s="7" customFormat="1" x14ac:dyDescent="0.2">
      <c r="A1361" s="7" t="s">
        <v>418</v>
      </c>
      <c r="B1361" s="7" t="str">
        <f>IF(OR($A1356=$A1361,ISBLANK($A1361)),"",IF(ISERR(SEARCH("cell-based",E1361)),IF(AND(ISERR(SEARCH("biochem",E1361)),ISERR(SEARCH("protein",E1361)),ISERR(SEARCH("nucleic",E1361))),"",IF(ISERR(SEARCH("target",G1361)),"Define a Target component","")),IF(ISERR(SEARCH("cell",G1361)),"Define a Cell component",""))&amp;IF(ISERR(SEARCH("small-molecule",E1361)),IF(ISBLANK(K1361), "Need a Detector Role",""),"")&amp;IF(ISERR(SEARCH("fluorescence",L1361)),"",IF(ISBLANK(S1361), "Need Emission",IF(ISBLANK(R1361), "Need Excitation","")))&amp;IF(ISERR(SEARCH("absorbance",L1361)),"",IF(ISBLANK(T1361), "Need Absorbance","")))</f>
        <v>Define a Target componentNeed a Detector Role</v>
      </c>
      <c r="C1361" t="s">
        <v>913</v>
      </c>
      <c r="D1361" s="8" t="s">
        <v>1773</v>
      </c>
      <c r="E1361" t="s">
        <v>914</v>
      </c>
      <c r="F1361" t="s">
        <v>842</v>
      </c>
      <c r="G1361" t="s">
        <v>1392</v>
      </c>
      <c r="H1361" s="7" t="s">
        <v>1537</v>
      </c>
      <c r="I1361" s="8" t="s">
        <v>1773</v>
      </c>
      <c r="J1361"/>
      <c r="K1361"/>
      <c r="L1361" s="8" t="s">
        <v>1774</v>
      </c>
      <c r="M1361" t="s">
        <v>1079</v>
      </c>
      <c r="N1361" s="8" t="s">
        <v>1765</v>
      </c>
      <c r="O1361" t="s">
        <v>886</v>
      </c>
      <c r="P1361" t="s">
        <v>887</v>
      </c>
      <c r="Q1361" t="s">
        <v>940</v>
      </c>
      <c r="R1361" t="s">
        <v>851</v>
      </c>
      <c r="S1361" t="s">
        <v>975</v>
      </c>
      <c r="T1361" t="s">
        <v>942</v>
      </c>
      <c r="U1361" t="s">
        <v>1071</v>
      </c>
      <c r="V1361">
        <v>488</v>
      </c>
      <c r="W1361">
        <v>530</v>
      </c>
      <c r="X1361"/>
      <c r="Y1361" t="s">
        <v>1614</v>
      </c>
      <c r="Z1361" s="8" t="s">
        <v>1697</v>
      </c>
      <c r="AA1361">
        <v>30</v>
      </c>
      <c r="AB1361" t="s">
        <v>1348</v>
      </c>
      <c r="AC1361" s="8" t="s">
        <v>1768</v>
      </c>
      <c r="AD1361" s="8" t="s">
        <v>1767</v>
      </c>
      <c r="AE1361" t="s">
        <v>993</v>
      </c>
      <c r="AF1361" t="s">
        <v>894</v>
      </c>
      <c r="AG1361" t="s">
        <v>858</v>
      </c>
      <c r="AH1361" s="8">
        <v>9</v>
      </c>
      <c r="AI1361">
        <v>1</v>
      </c>
      <c r="AJ1361" s="7" t="s">
        <v>139</v>
      </c>
      <c r="AK1361" s="7" t="s">
        <v>157</v>
      </c>
      <c r="AL1361" s="7" t="s">
        <v>75</v>
      </c>
      <c r="AM1361" s="7" t="s">
        <v>141</v>
      </c>
      <c r="AN1361" s="7" t="s">
        <v>77</v>
      </c>
      <c r="AO1361" s="7" t="s">
        <v>142</v>
      </c>
      <c r="AP1361" s="7" t="s">
        <v>76</v>
      </c>
      <c r="AQ1361" s="7" t="s">
        <v>76</v>
      </c>
      <c r="AR1361" s="7" t="s">
        <v>76</v>
      </c>
      <c r="AS1361" s="7" t="s">
        <v>76</v>
      </c>
      <c r="AT1361" s="7" t="s">
        <v>76</v>
      </c>
      <c r="AU1361" s="7" t="s">
        <v>76</v>
      </c>
      <c r="AV1361" s="7" t="s">
        <v>145</v>
      </c>
      <c r="AW1361" s="7" t="s">
        <v>146</v>
      </c>
      <c r="AX1361" s="7" t="s">
        <v>147</v>
      </c>
      <c r="AY1361" s="7" t="s">
        <v>158</v>
      </c>
      <c r="AZ1361" s="7" t="s">
        <v>159</v>
      </c>
      <c r="BA1361" s="7" t="s">
        <v>1</v>
      </c>
      <c r="BB1361" s="7" t="s">
        <v>1</v>
      </c>
      <c r="BC1361" s="7" t="s">
        <v>1700</v>
      </c>
      <c r="BD1361" s="7" t="s">
        <v>1746</v>
      </c>
    </row>
    <row r="1362" spans="1:56" s="7" customFormat="1" x14ac:dyDescent="0.2">
      <c r="A1362" s="7" t="s">
        <v>418</v>
      </c>
      <c r="C1362"/>
      <c r="D1362" s="20" t="s">
        <v>1779</v>
      </c>
      <c r="E1362"/>
      <c r="F1362" s="19" t="s">
        <v>1761</v>
      </c>
      <c r="G1362" t="s">
        <v>1305</v>
      </c>
      <c r="H1362" t="s">
        <v>1553</v>
      </c>
      <c r="I1362" t="s">
        <v>1763</v>
      </c>
      <c r="J1362">
        <v>1</v>
      </c>
      <c r="K1362" t="s">
        <v>970</v>
      </c>
      <c r="L1362"/>
      <c r="M1362"/>
      <c r="N1362"/>
      <c r="O1362"/>
      <c r="P1362" t="s">
        <v>905</v>
      </c>
      <c r="Q1362" t="s">
        <v>1081</v>
      </c>
      <c r="R1362"/>
      <c r="S1362"/>
      <c r="T1362"/>
      <c r="U1362"/>
      <c r="V1362"/>
      <c r="W1362"/>
      <c r="X1362"/>
      <c r="Y1362" t="s">
        <v>1635</v>
      </c>
      <c r="Z1362" t="s">
        <v>1693</v>
      </c>
      <c r="AA1362">
        <v>25</v>
      </c>
      <c r="AB1362" t="s">
        <v>1039</v>
      </c>
      <c r="AC1362"/>
      <c r="AD1362"/>
      <c r="AE1362"/>
      <c r="AF1362"/>
      <c r="AG1362"/>
      <c r="AH1362"/>
      <c r="AI1362"/>
    </row>
    <row r="1363" spans="1:56" s="7" customFormat="1" x14ac:dyDescent="0.2">
      <c r="A1363" s="7" t="s">
        <v>418</v>
      </c>
      <c r="C1363"/>
      <c r="D1363" s="8"/>
      <c r="E1363"/>
      <c r="F1363"/>
      <c r="G1363" s="25" t="s">
        <v>1344</v>
      </c>
      <c r="H1363" t="s">
        <v>1553</v>
      </c>
      <c r="I1363" t="s">
        <v>1766</v>
      </c>
      <c r="J1363">
        <v>100</v>
      </c>
      <c r="K1363" t="s">
        <v>986</v>
      </c>
      <c r="L1363"/>
      <c r="M1363"/>
      <c r="N1363"/>
      <c r="O1363"/>
      <c r="P1363"/>
      <c r="Q1363"/>
      <c r="R1363"/>
      <c r="S1363"/>
      <c r="T1363"/>
      <c r="U1363"/>
      <c r="V1363"/>
      <c r="W1363"/>
      <c r="X1363"/>
      <c r="Y1363"/>
      <c r="Z1363"/>
      <c r="AA1363"/>
      <c r="AB1363"/>
      <c r="AC1363"/>
      <c r="AD1363"/>
      <c r="AE1363"/>
      <c r="AF1363"/>
      <c r="AG1363"/>
      <c r="AH1363"/>
      <c r="AI1363"/>
    </row>
    <row r="1364" spans="1:56" s="7" customFormat="1" x14ac:dyDescent="0.2">
      <c r="A1364" s="7" t="s">
        <v>418</v>
      </c>
      <c r="C1364"/>
      <c r="D1364" s="8"/>
      <c r="E1364"/>
      <c r="F1364"/>
      <c r="G1364" t="s">
        <v>967</v>
      </c>
      <c r="H1364" t="s">
        <v>1553</v>
      </c>
      <c r="I1364" t="s">
        <v>1766</v>
      </c>
      <c r="J1364">
        <v>0.5</v>
      </c>
      <c r="K1364" t="s">
        <v>970</v>
      </c>
      <c r="L1364"/>
      <c r="M1364"/>
      <c r="N1364"/>
      <c r="O1364"/>
      <c r="P1364"/>
      <c r="Q1364"/>
      <c r="R1364"/>
      <c r="S1364"/>
      <c r="T1364"/>
      <c r="U1364"/>
      <c r="V1364"/>
      <c r="W1364"/>
      <c r="X1364"/>
      <c r="Y1364"/>
      <c r="Z1364"/>
      <c r="AA1364"/>
      <c r="AB1364"/>
      <c r="AC1364"/>
      <c r="AD1364"/>
      <c r="AE1364"/>
      <c r="AF1364"/>
      <c r="AG1364"/>
      <c r="AH1364"/>
      <c r="AI1364"/>
    </row>
    <row r="1365" spans="1:56" s="7" customFormat="1" x14ac:dyDescent="0.2">
      <c r="A1365" s="7" t="s">
        <v>418</v>
      </c>
      <c r="C1365"/>
      <c r="D1365" s="8"/>
      <c r="E1365"/>
      <c r="F1365"/>
      <c r="G1365" t="s">
        <v>1312</v>
      </c>
      <c r="H1365" t="s">
        <v>1771</v>
      </c>
      <c r="I1365" s="8"/>
      <c r="J1365"/>
      <c r="K1365"/>
      <c r="L1365"/>
      <c r="M1365"/>
      <c r="N1365"/>
      <c r="O1365"/>
      <c r="P1365"/>
      <c r="Q1365"/>
      <c r="R1365"/>
      <c r="S1365"/>
      <c r="T1365"/>
      <c r="U1365"/>
      <c r="V1365">
        <v>635</v>
      </c>
      <c r="W1365">
        <v>665</v>
      </c>
      <c r="X1365"/>
      <c r="Y1365"/>
      <c r="Z1365"/>
      <c r="AA1365"/>
      <c r="AB1365"/>
      <c r="AC1365"/>
      <c r="AD1365"/>
      <c r="AE1365"/>
      <c r="AF1365"/>
      <c r="AG1365"/>
      <c r="AH1365"/>
      <c r="AI1365"/>
    </row>
    <row r="1366" spans="1:56" s="7" customFormat="1" x14ac:dyDescent="0.2">
      <c r="A1366" s="7" t="s">
        <v>421</v>
      </c>
      <c r="B1366" s="7" t="str">
        <f>IF(OR($A1361=$A1366,ISBLANK($A1366)),"",IF(ISERR(SEARCH("cell-based",E1366)),IF(AND(ISERR(SEARCH("biochem",E1366)),ISERR(SEARCH("protein",E1366)),ISERR(SEARCH("nucleic",E1366))),"",IF(ISERR(SEARCH("target",G1366)),"Define a Target component","")),IF(ISERR(SEARCH("cell",G1366)),"Define a Cell component",""))&amp;IF(ISERR(SEARCH("small-molecule",E1366)),IF(ISBLANK(K1366), "Need a Detector Role",""),"")&amp;IF(ISERR(SEARCH("fluorescence",L1366)),"",IF(ISBLANK(S1366), "Need Emission",IF(ISBLANK(R1366), "Need Excitation","")))&amp;IF(ISERR(SEARCH("absorbance",L1366)),"",IF(ISBLANK(T1366), "Need Absorbance","")))</f>
        <v>Define a Target componentNeed a Detector Role</v>
      </c>
      <c r="C1366" t="s">
        <v>913</v>
      </c>
      <c r="D1366" s="8" t="s">
        <v>1773</v>
      </c>
      <c r="E1366" t="s">
        <v>914</v>
      </c>
      <c r="F1366" t="s">
        <v>842</v>
      </c>
      <c r="G1366" t="s">
        <v>1392</v>
      </c>
      <c r="H1366" s="7" t="s">
        <v>1541</v>
      </c>
      <c r="I1366" s="8" t="s">
        <v>1773</v>
      </c>
      <c r="J1366"/>
      <c r="K1366"/>
      <c r="L1366" s="8" t="s">
        <v>1775</v>
      </c>
      <c r="M1366" t="s">
        <v>1079</v>
      </c>
      <c r="N1366" s="8" t="s">
        <v>1765</v>
      </c>
      <c r="O1366" t="s">
        <v>886</v>
      </c>
      <c r="P1366" t="s">
        <v>887</v>
      </c>
      <c r="Q1366" t="s">
        <v>940</v>
      </c>
      <c r="R1366" t="s">
        <v>851</v>
      </c>
      <c r="S1366" t="s">
        <v>975</v>
      </c>
      <c r="T1366" t="s">
        <v>942</v>
      </c>
      <c r="U1366" t="s">
        <v>1071</v>
      </c>
      <c r="V1366">
        <v>488</v>
      </c>
      <c r="W1366">
        <v>530</v>
      </c>
      <c r="X1366"/>
      <c r="Y1366" t="s">
        <v>1614</v>
      </c>
      <c r="Z1366" s="8" t="s">
        <v>1697</v>
      </c>
      <c r="AA1366">
        <v>30</v>
      </c>
      <c r="AB1366" t="s">
        <v>1348</v>
      </c>
      <c r="AC1366" s="8" t="s">
        <v>1768</v>
      </c>
      <c r="AD1366" s="8" t="s">
        <v>1767</v>
      </c>
      <c r="AE1366" t="s">
        <v>993</v>
      </c>
      <c r="AF1366" t="s">
        <v>894</v>
      </c>
      <c r="AG1366" t="s">
        <v>858</v>
      </c>
      <c r="AH1366" s="8">
        <v>9</v>
      </c>
      <c r="AI1366">
        <v>1</v>
      </c>
      <c r="AJ1366" s="7" t="s">
        <v>139</v>
      </c>
      <c r="AK1366" s="7" t="s">
        <v>157</v>
      </c>
      <c r="AL1366" s="7" t="s">
        <v>75</v>
      </c>
      <c r="AM1366" s="7" t="s">
        <v>141</v>
      </c>
      <c r="AN1366" s="7" t="s">
        <v>77</v>
      </c>
      <c r="AO1366" s="7" t="s">
        <v>142</v>
      </c>
      <c r="AP1366" s="7" t="s">
        <v>76</v>
      </c>
      <c r="AQ1366" s="7" t="s">
        <v>76</v>
      </c>
      <c r="AR1366" s="7" t="s">
        <v>76</v>
      </c>
      <c r="AS1366" s="7" t="s">
        <v>76</v>
      </c>
      <c r="AT1366" s="7" t="s">
        <v>76</v>
      </c>
      <c r="AU1366" s="7" t="s">
        <v>76</v>
      </c>
      <c r="AV1366" s="7" t="s">
        <v>145</v>
      </c>
      <c r="AW1366" s="7" t="s">
        <v>146</v>
      </c>
      <c r="AX1366" s="7" t="s">
        <v>147</v>
      </c>
      <c r="AY1366" s="7" t="s">
        <v>158</v>
      </c>
      <c r="AZ1366" s="7" t="s">
        <v>159</v>
      </c>
      <c r="BA1366" s="7" t="s">
        <v>1</v>
      </c>
      <c r="BB1366" s="7" t="s">
        <v>1</v>
      </c>
      <c r="BC1366" s="7" t="s">
        <v>1700</v>
      </c>
      <c r="BD1366" s="7" t="s">
        <v>1746</v>
      </c>
    </row>
    <row r="1367" spans="1:56" s="7" customFormat="1" x14ac:dyDescent="0.2">
      <c r="A1367" s="7" t="s">
        <v>421</v>
      </c>
      <c r="C1367"/>
      <c r="D1367" s="20" t="s">
        <v>1779</v>
      </c>
      <c r="E1367"/>
      <c r="F1367" s="19" t="s">
        <v>1761</v>
      </c>
      <c r="G1367" t="s">
        <v>1305</v>
      </c>
      <c r="H1367" t="s">
        <v>1553</v>
      </c>
      <c r="I1367" t="s">
        <v>1763</v>
      </c>
      <c r="J1367">
        <v>1</v>
      </c>
      <c r="K1367" t="s">
        <v>970</v>
      </c>
      <c r="L1367"/>
      <c r="M1367"/>
      <c r="N1367"/>
      <c r="O1367"/>
      <c r="P1367" t="s">
        <v>905</v>
      </c>
      <c r="Q1367" t="s">
        <v>1081</v>
      </c>
      <c r="R1367"/>
      <c r="S1367"/>
      <c r="T1367"/>
      <c r="U1367"/>
      <c r="V1367"/>
      <c r="W1367"/>
      <c r="X1367"/>
      <c r="Y1367" t="s">
        <v>1635</v>
      </c>
      <c r="Z1367" t="s">
        <v>1693</v>
      </c>
      <c r="AA1367">
        <v>25</v>
      </c>
      <c r="AB1367" t="s">
        <v>1039</v>
      </c>
      <c r="AC1367"/>
      <c r="AD1367"/>
      <c r="AE1367"/>
      <c r="AF1367"/>
      <c r="AG1367"/>
      <c r="AH1367"/>
      <c r="AI1367"/>
    </row>
    <row r="1368" spans="1:56" s="7" customFormat="1" x14ac:dyDescent="0.2">
      <c r="A1368" s="7" t="s">
        <v>421</v>
      </c>
      <c r="C1368"/>
      <c r="D1368" s="8"/>
      <c r="E1368"/>
      <c r="F1368"/>
      <c r="G1368" s="25" t="s">
        <v>1344</v>
      </c>
      <c r="H1368" t="s">
        <v>1553</v>
      </c>
      <c r="I1368" t="s">
        <v>1766</v>
      </c>
      <c r="J1368">
        <v>100</v>
      </c>
      <c r="K1368" t="s">
        <v>986</v>
      </c>
      <c r="L1368"/>
      <c r="M1368"/>
      <c r="N1368"/>
      <c r="O1368"/>
      <c r="P1368"/>
      <c r="Q1368"/>
      <c r="R1368"/>
      <c r="S1368"/>
      <c r="T1368"/>
      <c r="U1368"/>
      <c r="V1368"/>
      <c r="W1368"/>
      <c r="X1368"/>
      <c r="Y1368"/>
      <c r="Z1368"/>
      <c r="AA1368"/>
      <c r="AB1368"/>
      <c r="AC1368"/>
      <c r="AD1368"/>
      <c r="AE1368"/>
      <c r="AF1368"/>
      <c r="AG1368"/>
      <c r="AH1368"/>
      <c r="AI1368"/>
    </row>
    <row r="1369" spans="1:56" s="7" customFormat="1" x14ac:dyDescent="0.2">
      <c r="A1369" s="7" t="s">
        <v>421</v>
      </c>
      <c r="C1369"/>
      <c r="D1369" s="8"/>
      <c r="E1369"/>
      <c r="F1369"/>
      <c r="G1369" t="s">
        <v>967</v>
      </c>
      <c r="H1369" t="s">
        <v>1553</v>
      </c>
      <c r="I1369" t="s">
        <v>1766</v>
      </c>
      <c r="J1369">
        <v>0.5</v>
      </c>
      <c r="K1369" t="s">
        <v>970</v>
      </c>
      <c r="L1369"/>
      <c r="M1369"/>
      <c r="N1369"/>
      <c r="O1369"/>
      <c r="P1369"/>
      <c r="Q1369"/>
      <c r="R1369"/>
      <c r="S1369"/>
      <c r="T1369"/>
      <c r="U1369"/>
      <c r="V1369"/>
      <c r="W1369"/>
      <c r="X1369"/>
      <c r="Y1369"/>
      <c r="Z1369"/>
      <c r="AA1369"/>
      <c r="AB1369"/>
      <c r="AC1369"/>
      <c r="AD1369"/>
      <c r="AE1369"/>
      <c r="AF1369"/>
      <c r="AG1369"/>
      <c r="AH1369"/>
      <c r="AI1369"/>
    </row>
    <row r="1370" spans="1:56" s="7" customFormat="1" x14ac:dyDescent="0.2">
      <c r="A1370" s="7" t="s">
        <v>421</v>
      </c>
      <c r="C1370"/>
      <c r="D1370" s="8"/>
      <c r="E1370"/>
      <c r="F1370"/>
      <c r="G1370" t="s">
        <v>1312</v>
      </c>
      <c r="H1370" t="s">
        <v>1771</v>
      </c>
      <c r="I1370" s="8"/>
      <c r="J1370"/>
      <c r="K1370"/>
      <c r="L1370"/>
      <c r="M1370"/>
      <c r="N1370"/>
      <c r="O1370"/>
      <c r="P1370"/>
      <c r="Q1370"/>
      <c r="R1370"/>
      <c r="S1370"/>
      <c r="T1370"/>
      <c r="U1370"/>
      <c r="V1370">
        <v>635</v>
      </c>
      <c r="W1370">
        <v>665</v>
      </c>
      <c r="X1370"/>
      <c r="Y1370"/>
      <c r="Z1370"/>
      <c r="AA1370"/>
      <c r="AB1370"/>
      <c r="AC1370"/>
      <c r="AD1370"/>
      <c r="AE1370"/>
      <c r="AF1370"/>
      <c r="AG1370"/>
      <c r="AH1370"/>
      <c r="AI1370"/>
    </row>
    <row r="1371" spans="1:56" s="7" customFormat="1" x14ac:dyDescent="0.2">
      <c r="A1371" s="7" t="s">
        <v>423</v>
      </c>
      <c r="B1371" s="7" t="str">
        <f>IF(OR($A1366=$A1371,ISBLANK($A1371)),"",IF(ISERR(SEARCH("cell-based",E1371)),IF(AND(ISERR(SEARCH("biochem",E1371)),ISERR(SEARCH("protein",E1371)),ISERR(SEARCH("nucleic",E1371))),"",IF(ISERR(SEARCH("target",G1371)),"Define a Target component","")),IF(ISERR(SEARCH("cell",G1371)),"Define a Cell component",""))&amp;IF(ISERR(SEARCH("small-molecule",E1371)),IF(ISBLANK(K1371), "Need a Detector Role",""),"")&amp;IF(ISERR(SEARCH("fluorescence",L1371)),"",IF(ISBLANK(S1371), "Need Emission",IF(ISBLANK(R1371), "Need Excitation","")))&amp;IF(ISERR(SEARCH("absorbance",L1371)),"",IF(ISBLANK(T1371), "Need Absorbance","")))</f>
        <v>Define a Target componentNeed a Detector Role</v>
      </c>
      <c r="C1371" t="s">
        <v>913</v>
      </c>
      <c r="D1371" s="8" t="s">
        <v>1773</v>
      </c>
      <c r="E1371" t="s">
        <v>914</v>
      </c>
      <c r="F1371" t="s">
        <v>842</v>
      </c>
      <c r="G1371" t="s">
        <v>1392</v>
      </c>
      <c r="H1371" s="7" t="s">
        <v>1537</v>
      </c>
      <c r="I1371" s="8" t="s">
        <v>1773</v>
      </c>
      <c r="J1371"/>
      <c r="K1371"/>
      <c r="L1371" s="8" t="s">
        <v>1774</v>
      </c>
      <c r="M1371" t="s">
        <v>1079</v>
      </c>
      <c r="N1371" s="8" t="s">
        <v>1765</v>
      </c>
      <c r="O1371" t="s">
        <v>886</v>
      </c>
      <c r="P1371" t="s">
        <v>887</v>
      </c>
      <c r="Q1371" t="s">
        <v>940</v>
      </c>
      <c r="R1371" t="s">
        <v>851</v>
      </c>
      <c r="S1371" t="s">
        <v>975</v>
      </c>
      <c r="T1371" t="s">
        <v>942</v>
      </c>
      <c r="U1371" t="s">
        <v>1071</v>
      </c>
      <c r="V1371">
        <v>488</v>
      </c>
      <c r="W1371">
        <v>530</v>
      </c>
      <c r="X1371"/>
      <c r="Y1371" t="s">
        <v>1614</v>
      </c>
      <c r="Z1371" s="8" t="s">
        <v>1697</v>
      </c>
      <c r="AA1371">
        <v>30</v>
      </c>
      <c r="AB1371" t="s">
        <v>1348</v>
      </c>
      <c r="AC1371" s="8" t="s">
        <v>1768</v>
      </c>
      <c r="AD1371" s="8" t="s">
        <v>1767</v>
      </c>
      <c r="AE1371" t="s">
        <v>993</v>
      </c>
      <c r="AF1371" t="s">
        <v>894</v>
      </c>
      <c r="AG1371" t="s">
        <v>858</v>
      </c>
      <c r="AH1371" s="8">
        <v>9</v>
      </c>
      <c r="AI1371">
        <v>1</v>
      </c>
      <c r="AJ1371" s="7" t="s">
        <v>139</v>
      </c>
      <c r="AK1371" s="7" t="s">
        <v>157</v>
      </c>
      <c r="AL1371" s="7" t="s">
        <v>75</v>
      </c>
      <c r="AM1371" s="7" t="s">
        <v>141</v>
      </c>
      <c r="AN1371" s="7" t="s">
        <v>77</v>
      </c>
      <c r="AO1371" s="7" t="s">
        <v>142</v>
      </c>
      <c r="AP1371" s="7" t="s">
        <v>76</v>
      </c>
      <c r="AQ1371" s="7" t="s">
        <v>76</v>
      </c>
      <c r="AR1371" s="7" t="s">
        <v>76</v>
      </c>
      <c r="AS1371" s="7" t="s">
        <v>76</v>
      </c>
      <c r="AT1371" s="7" t="s">
        <v>76</v>
      </c>
      <c r="AU1371" s="7" t="s">
        <v>76</v>
      </c>
      <c r="AV1371" s="7" t="s">
        <v>145</v>
      </c>
      <c r="AW1371" s="7" t="s">
        <v>146</v>
      </c>
      <c r="AX1371" s="7" t="s">
        <v>147</v>
      </c>
      <c r="AY1371" s="7" t="s">
        <v>158</v>
      </c>
      <c r="AZ1371" s="7" t="s">
        <v>159</v>
      </c>
      <c r="BA1371" s="7" t="s">
        <v>1</v>
      </c>
      <c r="BB1371" s="7" t="s">
        <v>1</v>
      </c>
      <c r="BC1371" s="7" t="s">
        <v>1700</v>
      </c>
      <c r="BD1371" s="7" t="s">
        <v>1746</v>
      </c>
    </row>
    <row r="1372" spans="1:56" s="7" customFormat="1" x14ac:dyDescent="0.2">
      <c r="A1372" s="7" t="s">
        <v>423</v>
      </c>
      <c r="C1372"/>
      <c r="D1372" s="20" t="s">
        <v>1779</v>
      </c>
      <c r="E1372"/>
      <c r="F1372" s="19" t="s">
        <v>1761</v>
      </c>
      <c r="G1372" t="s">
        <v>1305</v>
      </c>
      <c r="H1372" t="s">
        <v>1553</v>
      </c>
      <c r="I1372" t="s">
        <v>1763</v>
      </c>
      <c r="J1372">
        <v>1</v>
      </c>
      <c r="K1372" t="s">
        <v>970</v>
      </c>
      <c r="L1372"/>
      <c r="M1372"/>
      <c r="N1372"/>
      <c r="O1372"/>
      <c r="P1372" t="s">
        <v>905</v>
      </c>
      <c r="Q1372" t="s">
        <v>1081</v>
      </c>
      <c r="R1372"/>
      <c r="S1372"/>
      <c r="T1372"/>
      <c r="U1372"/>
      <c r="V1372"/>
      <c r="W1372"/>
      <c r="X1372"/>
      <c r="Y1372" t="s">
        <v>1635</v>
      </c>
      <c r="Z1372" t="s">
        <v>1693</v>
      </c>
      <c r="AA1372">
        <v>25</v>
      </c>
      <c r="AB1372" t="s">
        <v>1039</v>
      </c>
      <c r="AC1372"/>
      <c r="AD1372"/>
      <c r="AE1372"/>
      <c r="AF1372"/>
      <c r="AG1372"/>
      <c r="AH1372"/>
      <c r="AI1372"/>
    </row>
    <row r="1373" spans="1:56" s="7" customFormat="1" x14ac:dyDescent="0.2">
      <c r="A1373" s="7" t="s">
        <v>423</v>
      </c>
      <c r="C1373"/>
      <c r="D1373" s="8"/>
      <c r="E1373"/>
      <c r="F1373"/>
      <c r="G1373" s="25" t="s">
        <v>1344</v>
      </c>
      <c r="H1373" t="s">
        <v>1553</v>
      </c>
      <c r="I1373" t="s">
        <v>1766</v>
      </c>
      <c r="J1373">
        <v>100</v>
      </c>
      <c r="K1373" t="s">
        <v>986</v>
      </c>
      <c r="L1373"/>
      <c r="M1373"/>
      <c r="N1373"/>
      <c r="O1373"/>
      <c r="P1373"/>
      <c r="Q1373"/>
      <c r="R1373"/>
      <c r="S1373"/>
      <c r="T1373"/>
      <c r="U1373"/>
      <c r="V1373"/>
      <c r="W1373"/>
      <c r="X1373"/>
      <c r="Y1373"/>
      <c r="Z1373"/>
      <c r="AA1373"/>
      <c r="AB1373"/>
      <c r="AC1373"/>
      <c r="AD1373"/>
      <c r="AE1373"/>
      <c r="AF1373"/>
      <c r="AG1373"/>
      <c r="AH1373"/>
      <c r="AI1373"/>
    </row>
    <row r="1374" spans="1:56" s="7" customFormat="1" x14ac:dyDescent="0.2">
      <c r="A1374" s="7" t="s">
        <v>423</v>
      </c>
      <c r="C1374"/>
      <c r="D1374" s="8"/>
      <c r="E1374"/>
      <c r="F1374"/>
      <c r="G1374" t="s">
        <v>967</v>
      </c>
      <c r="H1374" t="s">
        <v>1553</v>
      </c>
      <c r="I1374" t="s">
        <v>1766</v>
      </c>
      <c r="J1374">
        <v>0.5</v>
      </c>
      <c r="K1374" t="s">
        <v>970</v>
      </c>
      <c r="L1374"/>
      <c r="M1374"/>
      <c r="N1374"/>
      <c r="O1374"/>
      <c r="P1374"/>
      <c r="Q1374"/>
      <c r="R1374"/>
      <c r="S1374"/>
      <c r="T1374"/>
      <c r="U1374"/>
      <c r="V1374"/>
      <c r="W1374"/>
      <c r="X1374"/>
      <c r="Y1374"/>
      <c r="Z1374"/>
      <c r="AA1374"/>
      <c r="AB1374"/>
      <c r="AC1374"/>
      <c r="AD1374"/>
      <c r="AE1374"/>
      <c r="AF1374"/>
      <c r="AG1374"/>
      <c r="AH1374"/>
      <c r="AI1374"/>
    </row>
    <row r="1375" spans="1:56" s="7" customFormat="1" x14ac:dyDescent="0.2">
      <c r="A1375" s="7" t="s">
        <v>423</v>
      </c>
      <c r="C1375"/>
      <c r="D1375" s="8"/>
      <c r="E1375"/>
      <c r="F1375"/>
      <c r="G1375" t="s">
        <v>1312</v>
      </c>
      <c r="H1375" t="s">
        <v>1771</v>
      </c>
      <c r="I1375" s="8"/>
      <c r="J1375"/>
      <c r="K1375"/>
      <c r="L1375"/>
      <c r="M1375"/>
      <c r="N1375"/>
      <c r="O1375"/>
      <c r="P1375"/>
      <c r="Q1375"/>
      <c r="R1375"/>
      <c r="S1375"/>
      <c r="T1375"/>
      <c r="U1375"/>
      <c r="V1375">
        <v>635</v>
      </c>
      <c r="W1375">
        <v>665</v>
      </c>
      <c r="X1375"/>
      <c r="Y1375"/>
      <c r="Z1375"/>
      <c r="AA1375"/>
      <c r="AB1375"/>
      <c r="AC1375"/>
      <c r="AD1375"/>
      <c r="AE1375"/>
      <c r="AF1375"/>
      <c r="AG1375"/>
      <c r="AH1375"/>
      <c r="AI1375"/>
    </row>
    <row r="1376" spans="1:56" s="7" customFormat="1" x14ac:dyDescent="0.2">
      <c r="A1376" s="7" t="s">
        <v>433</v>
      </c>
      <c r="B1376" s="7" t="str">
        <f>IF(OR($A1371=$A1376,ISBLANK($A1376)),"",IF(ISERR(SEARCH("cell-based",E1376)),IF(AND(ISERR(SEARCH("biochem",E1376)),ISERR(SEARCH("protein",E1376)),ISERR(SEARCH("nucleic",E1376))),"",IF(ISERR(SEARCH("target",G1376)),"Define a Target component","")),IF(ISERR(SEARCH("cell",G1376)),"Define a Cell component",""))&amp;IF(ISERR(SEARCH("small-molecule",E1376)),IF(ISBLANK(K1376), "Need a Detector Role",""),"")&amp;IF(ISERR(SEARCH("fluorescence",L1376)),"",IF(ISBLANK(S1376), "Need Emission",IF(ISBLANK(R1376), "Need Excitation","")))&amp;IF(ISERR(SEARCH("absorbance",L1376)),"",IF(ISBLANK(T1376), "Need Absorbance","")))</f>
        <v>Define a Target componentNeed a Detector Role</v>
      </c>
      <c r="C1376" t="s">
        <v>913</v>
      </c>
      <c r="D1376" s="8" t="s">
        <v>1773</v>
      </c>
      <c r="E1376" t="s">
        <v>914</v>
      </c>
      <c r="F1376" t="s">
        <v>842</v>
      </c>
      <c r="G1376" t="s">
        <v>1392</v>
      </c>
      <c r="H1376" t="s">
        <v>1541</v>
      </c>
      <c r="I1376" s="8" t="s">
        <v>1773</v>
      </c>
      <c r="J1376"/>
      <c r="K1376"/>
      <c r="L1376" s="8" t="s">
        <v>1775</v>
      </c>
      <c r="M1376" t="s">
        <v>1079</v>
      </c>
      <c r="N1376" s="8" t="s">
        <v>1765</v>
      </c>
      <c r="O1376" t="s">
        <v>886</v>
      </c>
      <c r="P1376" t="s">
        <v>887</v>
      </c>
      <c r="Q1376" t="s">
        <v>940</v>
      </c>
      <c r="R1376" t="s">
        <v>851</v>
      </c>
      <c r="S1376" t="s">
        <v>975</v>
      </c>
      <c r="T1376" t="s">
        <v>942</v>
      </c>
      <c r="U1376" t="s">
        <v>1071</v>
      </c>
      <c r="V1376">
        <v>488</v>
      </c>
      <c r="W1376">
        <v>530</v>
      </c>
      <c r="X1376"/>
      <c r="Y1376" t="s">
        <v>1614</v>
      </c>
      <c r="Z1376" s="8" t="s">
        <v>1697</v>
      </c>
      <c r="AA1376">
        <v>30</v>
      </c>
      <c r="AB1376" t="s">
        <v>1348</v>
      </c>
      <c r="AC1376" s="8" t="s">
        <v>1768</v>
      </c>
      <c r="AD1376" s="8" t="s">
        <v>1767</v>
      </c>
      <c r="AE1376" t="s">
        <v>993</v>
      </c>
      <c r="AF1376" t="s">
        <v>894</v>
      </c>
      <c r="AG1376" t="s">
        <v>858</v>
      </c>
      <c r="AH1376" s="8">
        <v>9</v>
      </c>
      <c r="AI1376">
        <v>1</v>
      </c>
      <c r="AJ1376" s="7" t="s">
        <v>139</v>
      </c>
      <c r="AK1376" s="7" t="s">
        <v>157</v>
      </c>
      <c r="AL1376" s="7" t="s">
        <v>75</v>
      </c>
      <c r="AM1376" s="7" t="s">
        <v>141</v>
      </c>
      <c r="AN1376" s="7" t="s">
        <v>77</v>
      </c>
      <c r="AO1376" s="7" t="s">
        <v>142</v>
      </c>
      <c r="AP1376" s="7" t="s">
        <v>76</v>
      </c>
      <c r="AQ1376" s="7" t="s">
        <v>76</v>
      </c>
      <c r="AR1376" s="7" t="s">
        <v>76</v>
      </c>
      <c r="AS1376" s="7" t="s">
        <v>76</v>
      </c>
      <c r="AT1376" s="7" t="s">
        <v>76</v>
      </c>
      <c r="AU1376" s="7" t="s">
        <v>76</v>
      </c>
      <c r="AV1376" s="7" t="s">
        <v>145</v>
      </c>
      <c r="AW1376" s="7" t="s">
        <v>146</v>
      </c>
      <c r="AX1376" s="7" t="s">
        <v>147</v>
      </c>
      <c r="AY1376" s="7" t="s">
        <v>158</v>
      </c>
      <c r="AZ1376" s="7" t="s">
        <v>159</v>
      </c>
      <c r="BA1376" s="7" t="s">
        <v>1</v>
      </c>
      <c r="BB1376" s="7" t="s">
        <v>1</v>
      </c>
      <c r="BC1376" s="7" t="s">
        <v>1700</v>
      </c>
      <c r="BD1376" s="7" t="s">
        <v>1746</v>
      </c>
    </row>
    <row r="1377" spans="1:58" s="7" customFormat="1" x14ac:dyDescent="0.2">
      <c r="A1377" s="7" t="s">
        <v>433</v>
      </c>
      <c r="C1377"/>
      <c r="D1377" s="20" t="s">
        <v>1779</v>
      </c>
      <c r="E1377"/>
      <c r="F1377" s="19" t="s">
        <v>1761</v>
      </c>
      <c r="G1377" t="s">
        <v>1305</v>
      </c>
      <c r="H1377" t="s">
        <v>1553</v>
      </c>
      <c r="I1377" t="s">
        <v>1763</v>
      </c>
      <c r="J1377">
        <v>1</v>
      </c>
      <c r="K1377" t="s">
        <v>970</v>
      </c>
      <c r="L1377"/>
      <c r="M1377"/>
      <c r="N1377"/>
      <c r="O1377"/>
      <c r="P1377" t="s">
        <v>905</v>
      </c>
      <c r="Q1377" t="s">
        <v>1081</v>
      </c>
      <c r="R1377"/>
      <c r="S1377"/>
      <c r="T1377"/>
      <c r="U1377"/>
      <c r="V1377"/>
      <c r="W1377"/>
      <c r="X1377"/>
      <c r="Y1377" t="s">
        <v>1635</v>
      </c>
      <c r="Z1377" t="s">
        <v>1693</v>
      </c>
      <c r="AA1377">
        <v>25</v>
      </c>
      <c r="AB1377" t="s">
        <v>1039</v>
      </c>
      <c r="AC1377"/>
      <c r="AD1377"/>
      <c r="AE1377"/>
      <c r="AF1377"/>
      <c r="AG1377"/>
      <c r="AH1377"/>
      <c r="AI1377"/>
    </row>
    <row r="1378" spans="1:58" s="7" customFormat="1" x14ac:dyDescent="0.2">
      <c r="A1378" s="7" t="s">
        <v>433</v>
      </c>
      <c r="C1378"/>
      <c r="D1378" s="8"/>
      <c r="E1378"/>
      <c r="F1378"/>
      <c r="G1378" s="25" t="s">
        <v>1344</v>
      </c>
      <c r="H1378" t="s">
        <v>1553</v>
      </c>
      <c r="I1378" t="s">
        <v>1766</v>
      </c>
      <c r="J1378">
        <v>100</v>
      </c>
      <c r="K1378" t="s">
        <v>986</v>
      </c>
      <c r="L1378"/>
      <c r="M1378"/>
      <c r="N1378"/>
      <c r="O1378"/>
      <c r="P1378"/>
      <c r="Q1378"/>
      <c r="R1378"/>
      <c r="S1378"/>
      <c r="T1378"/>
      <c r="U1378"/>
      <c r="V1378"/>
      <c r="W1378"/>
      <c r="X1378"/>
      <c r="Y1378"/>
      <c r="Z1378"/>
      <c r="AA1378"/>
      <c r="AB1378"/>
      <c r="AC1378"/>
      <c r="AD1378"/>
      <c r="AE1378"/>
      <c r="AF1378"/>
      <c r="AG1378"/>
      <c r="AH1378"/>
      <c r="AI1378"/>
    </row>
    <row r="1379" spans="1:58" s="7" customFormat="1" x14ac:dyDescent="0.2">
      <c r="A1379" s="7" t="s">
        <v>433</v>
      </c>
      <c r="C1379"/>
      <c r="D1379" s="8"/>
      <c r="E1379"/>
      <c r="F1379"/>
      <c r="G1379" t="s">
        <v>967</v>
      </c>
      <c r="H1379" t="s">
        <v>1553</v>
      </c>
      <c r="I1379" t="s">
        <v>1766</v>
      </c>
      <c r="J1379">
        <v>0.5</v>
      </c>
      <c r="K1379" t="s">
        <v>970</v>
      </c>
      <c r="L1379"/>
      <c r="M1379"/>
      <c r="N1379"/>
      <c r="O1379"/>
      <c r="P1379"/>
      <c r="Q1379"/>
      <c r="R1379"/>
      <c r="S1379"/>
      <c r="T1379"/>
      <c r="U1379"/>
      <c r="V1379"/>
      <c r="W1379"/>
      <c r="X1379"/>
      <c r="Y1379"/>
      <c r="Z1379"/>
      <c r="AA1379"/>
      <c r="AB1379"/>
      <c r="AC1379"/>
      <c r="AD1379"/>
      <c r="AE1379"/>
      <c r="AF1379"/>
      <c r="AG1379"/>
      <c r="AH1379"/>
      <c r="AI1379"/>
    </row>
    <row r="1380" spans="1:58" s="7" customFormat="1" x14ac:dyDescent="0.2">
      <c r="A1380" s="7" t="s">
        <v>433</v>
      </c>
      <c r="C1380"/>
      <c r="D1380" s="8"/>
      <c r="E1380"/>
      <c r="F1380"/>
      <c r="G1380" t="s">
        <v>1312</v>
      </c>
      <c r="H1380" t="s">
        <v>1771</v>
      </c>
      <c r="I1380" s="8"/>
      <c r="J1380"/>
      <c r="K1380"/>
      <c r="L1380"/>
      <c r="M1380"/>
      <c r="N1380"/>
      <c r="O1380"/>
      <c r="P1380"/>
      <c r="Q1380"/>
      <c r="R1380"/>
      <c r="S1380"/>
      <c r="T1380"/>
      <c r="U1380"/>
      <c r="V1380">
        <v>635</v>
      </c>
      <c r="W1380">
        <v>665</v>
      </c>
      <c r="X1380"/>
      <c r="Y1380"/>
      <c r="Z1380"/>
      <c r="AA1380"/>
      <c r="AB1380"/>
      <c r="AC1380"/>
      <c r="AD1380"/>
      <c r="AE1380"/>
      <c r="AF1380"/>
      <c r="AG1380"/>
      <c r="AH1380"/>
      <c r="AI1380"/>
    </row>
    <row r="1381" spans="1:58" s="7" customFormat="1" x14ac:dyDescent="0.2">
      <c r="A1381" s="7" t="s">
        <v>773</v>
      </c>
      <c r="B1381" s="7" t="str">
        <f>IF(OR($A1376=$A1381,ISBLANK($A1381)),"",IF(ISERR(SEARCH("cell-based",E1381)),IF(AND(ISERR(SEARCH("biochem",E1381)),ISERR(SEARCH("protein",E1381)),ISERR(SEARCH("nucleic",E1381))),"",IF(ISERR(SEARCH("target",G1381)),"Define a Target component","")),IF(ISERR(SEARCH("cell",G1381)),"Define a Cell component",""))&amp;IF(ISERR(SEARCH("small-molecule",E1381)),IF(ISBLANK(K1381), "Need a Detector Role",""),"")&amp;IF(ISERR(SEARCH("fluorescence",L1381)),"",IF(ISBLANK(S1381), "Need Emission",IF(ISBLANK(R1381), "Need Excitation","")))&amp;IF(ISERR(SEARCH("absorbance",L1381)),"",IF(ISBLANK(T1381), "Need Absorbance","")))</f>
        <v>Need a Detector Role</v>
      </c>
      <c r="D1381" s="14"/>
      <c r="AJ1381" s="7" t="s">
        <v>139</v>
      </c>
      <c r="AK1381" s="7" t="s">
        <v>774</v>
      </c>
      <c r="AL1381" s="7" t="s">
        <v>111</v>
      </c>
      <c r="AM1381" s="7" t="s">
        <v>141</v>
      </c>
      <c r="AN1381" s="7" t="s">
        <v>77</v>
      </c>
      <c r="AO1381" s="7" t="s">
        <v>142</v>
      </c>
      <c r="AP1381" s="7" t="s">
        <v>289</v>
      </c>
      <c r="AQ1381" s="7" t="s">
        <v>235</v>
      </c>
      <c r="AR1381" s="7" t="s">
        <v>76</v>
      </c>
      <c r="AS1381" s="7" t="s">
        <v>144</v>
      </c>
      <c r="AT1381" s="7" t="s">
        <v>465</v>
      </c>
      <c r="AU1381" s="7" t="s">
        <v>458</v>
      </c>
      <c r="AV1381" s="7" t="s">
        <v>145</v>
      </c>
      <c r="AW1381" s="7" t="s">
        <v>146</v>
      </c>
      <c r="AX1381" s="7" t="s">
        <v>147</v>
      </c>
      <c r="AY1381" s="7" t="s">
        <v>775</v>
      </c>
      <c r="AZ1381" s="7" t="s">
        <v>155</v>
      </c>
      <c r="BA1381" s="7" t="s">
        <v>1</v>
      </c>
      <c r="BB1381" s="7" t="s">
        <v>1</v>
      </c>
      <c r="BC1381" s="7" t="s">
        <v>1700</v>
      </c>
      <c r="BF1381" s="14" t="s">
        <v>1781</v>
      </c>
    </row>
    <row r="1382" spans="1:58" s="7" customFormat="1" x14ac:dyDescent="0.2">
      <c r="A1382" s="7" t="s">
        <v>776</v>
      </c>
      <c r="B1382" s="7" t="str">
        <f>IF(OR($A1381=$A1382,ISBLANK($A1382)),"",IF(ISERR(SEARCH("cell-based",E1382)),IF(AND(ISERR(SEARCH("biochem",E1382)),ISERR(SEARCH("protein",E1382)),ISERR(SEARCH("nucleic",E1382))),"",IF(ISERR(SEARCH("target",G1382)),"Define a Target component","")),IF(ISERR(SEARCH("cell",G1382)),"Define a Cell component",""))&amp;IF(ISERR(SEARCH("small-molecule",E1382)),IF(ISBLANK(K1382), "Need a Detector Role",""),"")&amp;IF(ISERR(SEARCH("fluorescence",L1382)),"",IF(ISBLANK(S1382), "Need Emission",IF(ISBLANK(R1382), "Need Excitation","")))&amp;IF(ISERR(SEARCH("absorbance",L1382)),"",IF(ISBLANK(T1382), "Need Absorbance","")))</f>
        <v>Need a Detector Role</v>
      </c>
      <c r="D1382" s="14"/>
      <c r="AJ1382" s="7" t="s">
        <v>139</v>
      </c>
      <c r="AK1382" s="7" t="s">
        <v>777</v>
      </c>
      <c r="AL1382" s="7" t="s">
        <v>111</v>
      </c>
      <c r="AM1382" s="7" t="s">
        <v>141</v>
      </c>
      <c r="AN1382" s="7" t="s">
        <v>77</v>
      </c>
      <c r="AO1382" s="7" t="s">
        <v>142</v>
      </c>
      <c r="AP1382" s="7" t="s">
        <v>289</v>
      </c>
      <c r="AQ1382" s="7" t="s">
        <v>235</v>
      </c>
      <c r="AR1382" s="7" t="s">
        <v>778</v>
      </c>
      <c r="AS1382" s="7" t="s">
        <v>394</v>
      </c>
      <c r="AT1382" s="7" t="s">
        <v>153</v>
      </c>
      <c r="AU1382" s="7" t="s">
        <v>458</v>
      </c>
      <c r="AV1382" s="7" t="s">
        <v>145</v>
      </c>
      <c r="AW1382" s="7" t="s">
        <v>146</v>
      </c>
      <c r="AX1382" s="7" t="s">
        <v>147</v>
      </c>
      <c r="AY1382" s="7" t="s">
        <v>779</v>
      </c>
      <c r="AZ1382" s="7" t="s">
        <v>155</v>
      </c>
      <c r="BA1382" s="7" t="s">
        <v>1</v>
      </c>
      <c r="BB1382" s="7" t="s">
        <v>1</v>
      </c>
      <c r="BC1382" s="7" t="s">
        <v>1700</v>
      </c>
      <c r="BF1382" s="14" t="s">
        <v>1781</v>
      </c>
    </row>
    <row r="1383" spans="1:58" s="7" customFormat="1" x14ac:dyDescent="0.2">
      <c r="A1383" s="7" t="s">
        <v>678</v>
      </c>
      <c r="B1383" s="7" t="str">
        <f>IF(OR($A1382=$A1383,ISBLANK($A1383)),"",IF(ISERR(SEARCH("cell-based",E1383)),IF(AND(ISERR(SEARCH("biochem",E1383)),ISERR(SEARCH("protein",E1383)),ISERR(SEARCH("nucleic",E1383))),"",IF(ISERR(SEARCH("target",G1383)),"Define a Target component","")),IF(ISERR(SEARCH("cell",G1383)),"Define a Cell component",""))&amp;IF(ISERR(SEARCH("small-molecule",E1383)),IF(ISBLANK(K1383), "Need a Detector Role",""),"")&amp;IF(ISERR(SEARCH("fluorescence",L1383)),"",IF(ISBLANK(S1383), "Need Emission",IF(ISBLANK(R1383), "Need Excitation","")))&amp;IF(ISERR(SEARCH("absorbance",L1383)),"",IF(ISBLANK(T1383), "Need Absorbance","")))</f>
        <v>Need a Detector Role</v>
      </c>
      <c r="C1383" s="7" t="s">
        <v>840</v>
      </c>
      <c r="D1383" s="11" t="s">
        <v>1726</v>
      </c>
      <c r="E1383" s="7" t="s">
        <v>931</v>
      </c>
      <c r="F1383" s="14" t="s">
        <v>1395</v>
      </c>
      <c r="G1383" s="7" t="s">
        <v>1400</v>
      </c>
      <c r="H1383" s="7" t="s">
        <v>1366</v>
      </c>
      <c r="I1383" s="17" t="s">
        <v>1805</v>
      </c>
      <c r="L1383" s="17" t="s">
        <v>1805</v>
      </c>
      <c r="M1383" t="s">
        <v>1079</v>
      </c>
      <c r="N1383" s="14" t="s">
        <v>1806</v>
      </c>
      <c r="O1383" s="7" t="s">
        <v>955</v>
      </c>
      <c r="P1383" s="7" t="s">
        <v>1335</v>
      </c>
      <c r="Q1383" s="17" t="s">
        <v>1808</v>
      </c>
      <c r="R1383" s="7" t="s">
        <v>870</v>
      </c>
      <c r="S1383" s="7" t="s">
        <v>975</v>
      </c>
      <c r="T1383" s="7" t="s">
        <v>890</v>
      </c>
      <c r="U1383" s="16" t="s">
        <v>1809</v>
      </c>
      <c r="Y1383" s="7" t="s">
        <v>1647</v>
      </c>
      <c r="Z1383" s="7" t="s">
        <v>1697</v>
      </c>
      <c r="AA1383" s="7">
        <v>88</v>
      </c>
      <c r="AB1383" t="s">
        <v>1039</v>
      </c>
      <c r="AC1383" s="8" t="s">
        <v>1768</v>
      </c>
      <c r="AD1383" s="8" t="s">
        <v>1767</v>
      </c>
      <c r="AE1383" t="s">
        <v>993</v>
      </c>
      <c r="AF1383" t="s">
        <v>894</v>
      </c>
      <c r="AG1383" s="7" t="s">
        <v>1051</v>
      </c>
      <c r="AH1383" s="7">
        <v>1</v>
      </c>
      <c r="AI1383" s="7">
        <v>1</v>
      </c>
      <c r="AJ1383" s="7" t="s">
        <v>139</v>
      </c>
      <c r="AK1383" s="7" t="s">
        <v>679</v>
      </c>
      <c r="AL1383" s="7" t="s">
        <v>111</v>
      </c>
      <c r="AM1383" s="7" t="s">
        <v>141</v>
      </c>
      <c r="AN1383" s="7" t="s">
        <v>77</v>
      </c>
      <c r="AO1383" s="7" t="s">
        <v>142</v>
      </c>
      <c r="AP1383" s="7" t="s">
        <v>289</v>
      </c>
      <c r="AQ1383" s="7" t="s">
        <v>235</v>
      </c>
      <c r="AR1383" s="7" t="s">
        <v>321</v>
      </c>
      <c r="AS1383" s="7" t="s">
        <v>144</v>
      </c>
      <c r="AT1383" s="7" t="s">
        <v>153</v>
      </c>
      <c r="AU1383" s="7" t="s">
        <v>323</v>
      </c>
      <c r="AV1383" s="7" t="s">
        <v>145</v>
      </c>
      <c r="AW1383" s="7" t="s">
        <v>146</v>
      </c>
      <c r="AX1383" s="7" t="s">
        <v>147</v>
      </c>
      <c r="AY1383" s="7" t="s">
        <v>680</v>
      </c>
      <c r="AZ1383" s="7" t="s">
        <v>155</v>
      </c>
      <c r="BA1383" s="7" t="s">
        <v>1</v>
      </c>
      <c r="BB1383" s="7" t="s">
        <v>1</v>
      </c>
      <c r="BC1383" s="7" t="s">
        <v>1700</v>
      </c>
      <c r="BD1383" s="17" t="s">
        <v>1746</v>
      </c>
    </row>
    <row r="1384" spans="1:58" s="7" customFormat="1" x14ac:dyDescent="0.2">
      <c r="A1384" s="7" t="s">
        <v>678</v>
      </c>
      <c r="D1384" s="14"/>
      <c r="G1384" s="7" t="s">
        <v>1138</v>
      </c>
      <c r="H1384" t="s">
        <v>1553</v>
      </c>
      <c r="I1384" t="s">
        <v>1807</v>
      </c>
    </row>
    <row r="1385" spans="1:58" s="7" customFormat="1" x14ac:dyDescent="0.2">
      <c r="A1385" s="7" t="s">
        <v>684</v>
      </c>
      <c r="B1385" s="7" t="str">
        <f>IF(OR($A1383=$A1385,ISBLANK($A1385)),"",IF(ISERR(SEARCH("cell-based",E1385)),IF(AND(ISERR(SEARCH("biochem",E1385)),ISERR(SEARCH("protein",E1385)),ISERR(SEARCH("nucleic",E1385))),"",IF(ISERR(SEARCH("target",G1385)),"Define a Target component","")),IF(ISERR(SEARCH("cell",G1385)),"Define a Cell component",""))&amp;IF(ISERR(SEARCH("small-molecule",E1385)),IF(ISBLANK(K1385), "Need a Detector Role",""),"")&amp;IF(ISERR(SEARCH("fluorescence",L1385)),"",IF(ISBLANK(S1385), "Need Emission",IF(ISBLANK(R1385), "Need Excitation","")))&amp;IF(ISERR(SEARCH("absorbance",L1385)),"",IF(ISBLANK(T1385), "Need Absorbance","")))</f>
        <v>Need a Detector Role</v>
      </c>
      <c r="C1385" s="7" t="s">
        <v>840</v>
      </c>
      <c r="D1385" s="11" t="s">
        <v>1726</v>
      </c>
      <c r="E1385" s="7" t="s">
        <v>931</v>
      </c>
      <c r="F1385" s="14" t="s">
        <v>1395</v>
      </c>
      <c r="G1385" s="7" t="s">
        <v>1400</v>
      </c>
      <c r="H1385" s="7" t="s">
        <v>1366</v>
      </c>
      <c r="I1385" s="17" t="s">
        <v>1805</v>
      </c>
      <c r="L1385" s="17" t="s">
        <v>1805</v>
      </c>
      <c r="M1385" t="s">
        <v>1079</v>
      </c>
      <c r="N1385" s="14" t="s">
        <v>1806</v>
      </c>
      <c r="O1385" s="7" t="s">
        <v>955</v>
      </c>
      <c r="P1385" s="7" t="s">
        <v>1335</v>
      </c>
      <c r="Q1385" s="17" t="s">
        <v>1808</v>
      </c>
      <c r="R1385" s="7" t="s">
        <v>870</v>
      </c>
      <c r="S1385" s="7" t="s">
        <v>975</v>
      </c>
      <c r="T1385" s="7" t="s">
        <v>890</v>
      </c>
      <c r="U1385" s="16" t="s">
        <v>1809</v>
      </c>
      <c r="Y1385" s="7" t="s">
        <v>1647</v>
      </c>
      <c r="Z1385" s="7" t="s">
        <v>1697</v>
      </c>
      <c r="AA1385" s="7">
        <v>88</v>
      </c>
      <c r="AB1385" t="s">
        <v>1039</v>
      </c>
      <c r="AC1385" s="8" t="s">
        <v>1768</v>
      </c>
      <c r="AD1385" s="8" t="s">
        <v>1767</v>
      </c>
      <c r="AE1385" t="s">
        <v>993</v>
      </c>
      <c r="AF1385" t="s">
        <v>894</v>
      </c>
      <c r="AG1385" s="7" t="s">
        <v>1051</v>
      </c>
      <c r="AH1385" s="7">
        <v>1</v>
      </c>
      <c r="AI1385" s="7">
        <v>1</v>
      </c>
      <c r="AJ1385" s="7" t="s">
        <v>139</v>
      </c>
      <c r="AK1385" s="7" t="s">
        <v>679</v>
      </c>
      <c r="AL1385" s="7" t="s">
        <v>111</v>
      </c>
      <c r="AM1385" s="7" t="s">
        <v>141</v>
      </c>
      <c r="AN1385" s="7" t="s">
        <v>77</v>
      </c>
      <c r="AO1385" s="7" t="s">
        <v>142</v>
      </c>
      <c r="AP1385" s="7" t="s">
        <v>289</v>
      </c>
      <c r="AQ1385" s="7" t="s">
        <v>235</v>
      </c>
      <c r="AR1385" s="7" t="s">
        <v>321</v>
      </c>
      <c r="AS1385" s="7" t="s">
        <v>144</v>
      </c>
      <c r="AT1385" s="7" t="s">
        <v>153</v>
      </c>
      <c r="AU1385" s="7" t="s">
        <v>323</v>
      </c>
      <c r="AV1385" s="7" t="s">
        <v>145</v>
      </c>
      <c r="AW1385" s="7" t="s">
        <v>146</v>
      </c>
      <c r="AX1385" s="7" t="s">
        <v>147</v>
      </c>
      <c r="AY1385" s="7" t="s">
        <v>680</v>
      </c>
      <c r="AZ1385" s="7" t="s">
        <v>155</v>
      </c>
      <c r="BA1385" s="7" t="s">
        <v>1</v>
      </c>
      <c r="BB1385" s="7" t="s">
        <v>1</v>
      </c>
      <c r="BC1385" s="7" t="s">
        <v>1700</v>
      </c>
      <c r="BD1385" s="17" t="s">
        <v>1746</v>
      </c>
    </row>
    <row r="1386" spans="1:58" s="7" customFormat="1" x14ac:dyDescent="0.2">
      <c r="A1386" s="7" t="s">
        <v>684</v>
      </c>
      <c r="D1386" s="14"/>
      <c r="G1386" s="7" t="s">
        <v>1138</v>
      </c>
      <c r="H1386" t="s">
        <v>1553</v>
      </c>
      <c r="I1386" t="s">
        <v>1807</v>
      </c>
    </row>
    <row r="1387" spans="1:58" s="7" customFormat="1" x14ac:dyDescent="0.2">
      <c r="A1387" s="7" t="s">
        <v>150</v>
      </c>
      <c r="B1387" s="7" t="str">
        <f>IF(OR($A1385=$A1387,ISBLANK($A1387)),"",IF(ISERR(SEARCH("cell-based",E1387)),IF(AND(ISERR(SEARCH("biochem",E1387)),ISERR(SEARCH("protein",E1387)),ISERR(SEARCH("nucleic",E1387))),"",IF(ISERR(SEARCH("target",G1387)),"Define a Target component","")),IF(ISERR(SEARCH("cell",G1387)),"Define a Cell component",""))&amp;IF(ISERR(SEARCH("small-molecule",E1387)),IF(ISBLANK(K1387), "Need a Detector Role",""),"")&amp;IF(ISERR(SEARCH("fluorescence",L1387)),"",IF(ISBLANK(S1387), "Need Emission",IF(ISBLANK(R1387), "Need Excitation","")))&amp;IF(ISERR(SEARCH("absorbance",L1387)),"",IF(ISBLANK(T1387), "Need Absorbance","")))</f>
        <v>Define a Target componentNeed a Detector Role</v>
      </c>
      <c r="C1387" t="s">
        <v>913</v>
      </c>
      <c r="D1387" s="8" t="s">
        <v>1776</v>
      </c>
      <c r="E1387" t="s">
        <v>914</v>
      </c>
      <c r="F1387" t="s">
        <v>842</v>
      </c>
      <c r="G1387" t="s">
        <v>1392</v>
      </c>
      <c r="H1387" s="7" t="s">
        <v>1541</v>
      </c>
      <c r="I1387" s="8" t="s">
        <v>1776</v>
      </c>
      <c r="J1387"/>
      <c r="K1387"/>
      <c r="L1387" s="8" t="s">
        <v>1783</v>
      </c>
      <c r="M1387" t="s">
        <v>937</v>
      </c>
      <c r="N1387" s="8" t="s">
        <v>1765</v>
      </c>
      <c r="O1387" t="s">
        <v>886</v>
      </c>
      <c r="P1387" t="s">
        <v>887</v>
      </c>
      <c r="Q1387" t="s">
        <v>940</v>
      </c>
      <c r="R1387" t="s">
        <v>851</v>
      </c>
      <c r="S1387" t="s">
        <v>975</v>
      </c>
      <c r="T1387" t="s">
        <v>942</v>
      </c>
      <c r="U1387" t="s">
        <v>1071</v>
      </c>
      <c r="V1387">
        <v>488</v>
      </c>
      <c r="W1387">
        <v>530</v>
      </c>
      <c r="X1387"/>
      <c r="Y1387" t="s">
        <v>1635</v>
      </c>
      <c r="Z1387" s="8" t="s">
        <v>1693</v>
      </c>
      <c r="AA1387">
        <v>20</v>
      </c>
      <c r="AB1387" t="s">
        <v>1039</v>
      </c>
      <c r="AC1387" s="8" t="s">
        <v>1768</v>
      </c>
      <c r="AD1387" s="8" t="s">
        <v>1767</v>
      </c>
      <c r="AE1387" t="s">
        <v>993</v>
      </c>
      <c r="AF1387" t="s">
        <v>894</v>
      </c>
      <c r="AG1387" t="s">
        <v>895</v>
      </c>
      <c r="AH1387" s="8">
        <v>1</v>
      </c>
      <c r="AI1387">
        <v>1</v>
      </c>
      <c r="AJ1387" s="7" t="s">
        <v>139</v>
      </c>
      <c r="AK1387" s="7" t="s">
        <v>151</v>
      </c>
      <c r="AL1387" s="7" t="s">
        <v>75</v>
      </c>
      <c r="AM1387" s="7" t="s">
        <v>141</v>
      </c>
      <c r="AN1387" s="7" t="s">
        <v>77</v>
      </c>
      <c r="AO1387" s="7" t="s">
        <v>142</v>
      </c>
      <c r="AP1387" s="7" t="s">
        <v>152</v>
      </c>
      <c r="AQ1387" s="7" t="s">
        <v>76</v>
      </c>
      <c r="AR1387" s="7" t="s">
        <v>76</v>
      </c>
      <c r="AS1387" s="7" t="s">
        <v>144</v>
      </c>
      <c r="AT1387" s="7" t="s">
        <v>153</v>
      </c>
      <c r="AU1387" s="7" t="s">
        <v>76</v>
      </c>
      <c r="AV1387" s="7" t="s">
        <v>145</v>
      </c>
      <c r="AW1387" s="7" t="s">
        <v>146</v>
      </c>
      <c r="AX1387" s="7" t="s">
        <v>147</v>
      </c>
      <c r="AY1387" s="7" t="s">
        <v>154</v>
      </c>
      <c r="AZ1387" s="7" t="s">
        <v>155</v>
      </c>
      <c r="BA1387" s="7" t="s">
        <v>1</v>
      </c>
      <c r="BB1387" s="7" t="s">
        <v>71</v>
      </c>
      <c r="BC1387" s="7" t="s">
        <v>1700</v>
      </c>
      <c r="BD1387" s="17" t="s">
        <v>1746</v>
      </c>
    </row>
    <row r="1388" spans="1:58" s="7" customFormat="1" x14ac:dyDescent="0.2">
      <c r="A1388" s="7" t="s">
        <v>150</v>
      </c>
      <c r="C1388"/>
      <c r="D1388" s="20" t="s">
        <v>1778</v>
      </c>
      <c r="E1388"/>
      <c r="F1388" s="19" t="s">
        <v>1761</v>
      </c>
      <c r="G1388" t="s">
        <v>1305</v>
      </c>
      <c r="H1388" t="s">
        <v>1553</v>
      </c>
      <c r="I1388" t="s">
        <v>1763</v>
      </c>
      <c r="J1388">
        <v>1</v>
      </c>
      <c r="K1388" t="s">
        <v>970</v>
      </c>
      <c r="L1388"/>
      <c r="M1388"/>
      <c r="N1388"/>
      <c r="O1388"/>
      <c r="P1388" t="s">
        <v>905</v>
      </c>
      <c r="Q1388" t="s">
        <v>1081</v>
      </c>
      <c r="R1388"/>
      <c r="S1388"/>
      <c r="T1388"/>
      <c r="U1388"/>
      <c r="V1388"/>
      <c r="W1388"/>
      <c r="X1388"/>
      <c r="Y1388"/>
      <c r="Z1388"/>
      <c r="AA1388"/>
      <c r="AB1388"/>
      <c r="AC1388"/>
      <c r="AD1388"/>
      <c r="AE1388"/>
      <c r="AF1388"/>
      <c r="AG1388"/>
      <c r="AH1388"/>
      <c r="AI1388"/>
    </row>
    <row r="1389" spans="1:58" s="7" customFormat="1" x14ac:dyDescent="0.2">
      <c r="A1389" s="7" t="s">
        <v>150</v>
      </c>
      <c r="C1389"/>
      <c r="D1389" s="8"/>
      <c r="E1389"/>
      <c r="F1389"/>
      <c r="G1389" s="25" t="s">
        <v>1344</v>
      </c>
      <c r="H1389" t="s">
        <v>1553</v>
      </c>
      <c r="I1389" t="s">
        <v>1766</v>
      </c>
      <c r="J1389">
        <v>100</v>
      </c>
      <c r="K1389" t="s">
        <v>986</v>
      </c>
      <c r="L1389"/>
      <c r="M1389"/>
      <c r="N1389"/>
      <c r="O1389"/>
      <c r="P1389"/>
      <c r="Q1389"/>
      <c r="R1389"/>
      <c r="S1389"/>
      <c r="T1389"/>
      <c r="U1389"/>
      <c r="V1389"/>
      <c r="W1389"/>
      <c r="X1389"/>
      <c r="Y1389"/>
      <c r="Z1389"/>
      <c r="AA1389"/>
      <c r="AB1389"/>
      <c r="AC1389"/>
      <c r="AD1389"/>
      <c r="AE1389"/>
      <c r="AF1389"/>
      <c r="AG1389"/>
      <c r="AH1389"/>
      <c r="AI1389"/>
    </row>
    <row r="1390" spans="1:58" s="7" customFormat="1" x14ac:dyDescent="0.2">
      <c r="A1390" s="7" t="s">
        <v>150</v>
      </c>
      <c r="C1390"/>
      <c r="D1390" s="8"/>
      <c r="E1390"/>
      <c r="F1390"/>
      <c r="G1390" t="s">
        <v>967</v>
      </c>
      <c r="H1390" t="s">
        <v>1553</v>
      </c>
      <c r="I1390" t="s">
        <v>1766</v>
      </c>
      <c r="J1390">
        <v>0.5</v>
      </c>
      <c r="K1390" t="s">
        <v>970</v>
      </c>
      <c r="L1390"/>
      <c r="M1390"/>
      <c r="N1390"/>
      <c r="O1390"/>
      <c r="P1390"/>
      <c r="Q1390"/>
      <c r="R1390"/>
      <c r="S1390"/>
      <c r="T1390"/>
      <c r="U1390"/>
      <c r="V1390"/>
      <c r="W1390"/>
      <c r="X1390"/>
      <c r="Y1390"/>
      <c r="Z1390"/>
      <c r="AA1390"/>
      <c r="AB1390"/>
      <c r="AC1390"/>
      <c r="AD1390"/>
      <c r="AE1390"/>
      <c r="AF1390"/>
      <c r="AG1390"/>
      <c r="AH1390"/>
      <c r="AI1390"/>
    </row>
    <row r="1391" spans="1:58" s="7" customFormat="1" x14ac:dyDescent="0.2">
      <c r="A1391" s="7" t="s">
        <v>150</v>
      </c>
      <c r="C1391"/>
      <c r="D1391" s="8"/>
      <c r="E1391"/>
      <c r="F1391"/>
      <c r="G1391" t="s">
        <v>1312</v>
      </c>
      <c r="H1391" t="s">
        <v>1771</v>
      </c>
      <c r="I1391" s="8"/>
      <c r="J1391"/>
      <c r="K1391"/>
      <c r="L1391"/>
      <c r="M1391"/>
      <c r="N1391"/>
      <c r="O1391"/>
      <c r="P1391"/>
      <c r="Q1391"/>
      <c r="R1391"/>
      <c r="S1391"/>
      <c r="T1391"/>
      <c r="U1391"/>
      <c r="V1391">
        <v>635</v>
      </c>
      <c r="W1391">
        <v>665</v>
      </c>
      <c r="X1391"/>
      <c r="Y1391"/>
      <c r="Z1391"/>
      <c r="AA1391"/>
      <c r="AB1391"/>
      <c r="AC1391"/>
      <c r="AD1391"/>
      <c r="AE1391"/>
      <c r="AF1391"/>
      <c r="AG1391"/>
      <c r="AH1391"/>
      <c r="AI1391"/>
    </row>
    <row r="1392" spans="1:58" s="7" customFormat="1" x14ac:dyDescent="0.2">
      <c r="A1392" s="7" t="s">
        <v>304</v>
      </c>
      <c r="B1392" s="7" t="str">
        <f>IF(OR($A1387=$A1392,ISBLANK($A1392)),"",IF(ISERR(SEARCH("cell-based",E1392)),IF(AND(ISERR(SEARCH("biochem",E1392)),ISERR(SEARCH("protein",E1392)),ISERR(SEARCH("nucleic",E1392))),"",IF(ISERR(SEARCH("target",G1392)),"Define a Target component","")),IF(ISERR(SEARCH("cell",G1392)),"Define a Cell component",""))&amp;IF(ISERR(SEARCH("small-molecule",E1392)),IF(ISBLANK(K1392), "Need a Detector Role",""),"")&amp;IF(ISERR(SEARCH("fluorescence",L1392)),"",IF(ISBLANK(S1392), "Need Emission",IF(ISBLANK(R1392), "Need Excitation","")))&amp;IF(ISERR(SEARCH("absorbance",L1392)),"",IF(ISBLANK(T1392), "Need Absorbance","")))</f>
        <v>Define a Target componentNeed a Detector Role</v>
      </c>
      <c r="C1392" t="s">
        <v>913</v>
      </c>
      <c r="D1392" s="8" t="s">
        <v>1776</v>
      </c>
      <c r="E1392" t="s">
        <v>914</v>
      </c>
      <c r="F1392" t="s">
        <v>842</v>
      </c>
      <c r="G1392" t="s">
        <v>1392</v>
      </c>
      <c r="H1392" s="7" t="s">
        <v>1541</v>
      </c>
      <c r="I1392" s="8" t="s">
        <v>1776</v>
      </c>
      <c r="J1392"/>
      <c r="K1392"/>
      <c r="L1392" s="8" t="s">
        <v>1783</v>
      </c>
      <c r="M1392" t="s">
        <v>937</v>
      </c>
      <c r="N1392" s="8" t="s">
        <v>1765</v>
      </c>
      <c r="O1392" t="s">
        <v>886</v>
      </c>
      <c r="P1392" t="s">
        <v>887</v>
      </c>
      <c r="Q1392" t="s">
        <v>940</v>
      </c>
      <c r="R1392" t="s">
        <v>851</v>
      </c>
      <c r="S1392" t="s">
        <v>975</v>
      </c>
      <c r="T1392" t="s">
        <v>942</v>
      </c>
      <c r="U1392" t="s">
        <v>1071</v>
      </c>
      <c r="V1392">
        <v>488</v>
      </c>
      <c r="W1392">
        <v>530</v>
      </c>
      <c r="X1392"/>
      <c r="Y1392" t="s">
        <v>1614</v>
      </c>
      <c r="Z1392" s="8" t="s">
        <v>1697</v>
      </c>
      <c r="AA1392">
        <v>30</v>
      </c>
      <c r="AB1392" t="s">
        <v>1348</v>
      </c>
      <c r="AC1392" s="8" t="s">
        <v>1768</v>
      </c>
      <c r="AD1392" s="8" t="s">
        <v>1767</v>
      </c>
      <c r="AE1392" t="s">
        <v>993</v>
      </c>
      <c r="AF1392" t="s">
        <v>894</v>
      </c>
      <c r="AG1392" t="s">
        <v>858</v>
      </c>
      <c r="AH1392" s="8">
        <v>9</v>
      </c>
      <c r="AI1392">
        <v>1</v>
      </c>
      <c r="AJ1392" s="7" t="s">
        <v>139</v>
      </c>
      <c r="AK1392" s="7" t="s">
        <v>151</v>
      </c>
      <c r="AL1392" s="7" t="s">
        <v>75</v>
      </c>
      <c r="AM1392" s="7" t="s">
        <v>141</v>
      </c>
      <c r="AN1392" s="7" t="s">
        <v>77</v>
      </c>
      <c r="AO1392" s="7" t="s">
        <v>142</v>
      </c>
      <c r="AP1392" s="7" t="s">
        <v>152</v>
      </c>
      <c r="AQ1392" s="7" t="s">
        <v>76</v>
      </c>
      <c r="AR1392" s="7" t="s">
        <v>76</v>
      </c>
      <c r="AS1392" s="7" t="s">
        <v>144</v>
      </c>
      <c r="AT1392" s="7" t="s">
        <v>153</v>
      </c>
      <c r="AU1392" s="7" t="s">
        <v>76</v>
      </c>
      <c r="AV1392" s="7" t="s">
        <v>145</v>
      </c>
      <c r="AW1392" s="7" t="s">
        <v>146</v>
      </c>
      <c r="AX1392" s="7" t="s">
        <v>147</v>
      </c>
      <c r="AY1392" s="7" t="s">
        <v>154</v>
      </c>
      <c r="AZ1392" s="7" t="s">
        <v>155</v>
      </c>
      <c r="BA1392" s="7" t="s">
        <v>1</v>
      </c>
      <c r="BB1392" s="7" t="s">
        <v>1</v>
      </c>
      <c r="BC1392" s="7" t="s">
        <v>1700</v>
      </c>
      <c r="BD1392" s="17" t="s">
        <v>1746</v>
      </c>
    </row>
    <row r="1393" spans="1:56" s="7" customFormat="1" x14ac:dyDescent="0.2">
      <c r="A1393" s="7" t="s">
        <v>304</v>
      </c>
      <c r="C1393"/>
      <c r="D1393" s="20" t="s">
        <v>1778</v>
      </c>
      <c r="E1393"/>
      <c r="F1393" s="19" t="s">
        <v>1761</v>
      </c>
      <c r="G1393" t="s">
        <v>1305</v>
      </c>
      <c r="H1393" t="s">
        <v>1553</v>
      </c>
      <c r="I1393" t="s">
        <v>1763</v>
      </c>
      <c r="J1393">
        <v>1</v>
      </c>
      <c r="K1393" t="s">
        <v>970</v>
      </c>
      <c r="L1393"/>
      <c r="M1393"/>
      <c r="N1393"/>
      <c r="O1393"/>
      <c r="P1393" t="s">
        <v>905</v>
      </c>
      <c r="Q1393" t="s">
        <v>1081</v>
      </c>
      <c r="R1393"/>
      <c r="S1393"/>
      <c r="T1393"/>
      <c r="U1393"/>
      <c r="V1393"/>
      <c r="W1393"/>
      <c r="X1393"/>
      <c r="Y1393" t="s">
        <v>1635</v>
      </c>
      <c r="Z1393"/>
      <c r="AA1393"/>
      <c r="AB1393"/>
      <c r="AC1393"/>
      <c r="AD1393"/>
      <c r="AE1393"/>
      <c r="AF1393"/>
      <c r="AG1393"/>
      <c r="AH1393"/>
      <c r="AI1393"/>
    </row>
    <row r="1394" spans="1:56" s="7" customFormat="1" x14ac:dyDescent="0.2">
      <c r="A1394" s="7" t="s">
        <v>304</v>
      </c>
      <c r="C1394"/>
      <c r="D1394" s="8"/>
      <c r="E1394"/>
      <c r="F1394"/>
      <c r="G1394" s="25" t="s">
        <v>1344</v>
      </c>
      <c r="H1394" t="s">
        <v>1553</v>
      </c>
      <c r="I1394" t="s">
        <v>1766</v>
      </c>
      <c r="J1394">
        <v>100</v>
      </c>
      <c r="K1394" t="s">
        <v>986</v>
      </c>
      <c r="L1394"/>
      <c r="M1394"/>
      <c r="N1394"/>
      <c r="O1394"/>
      <c r="P1394"/>
      <c r="Q1394"/>
      <c r="R1394"/>
      <c r="S1394"/>
      <c r="T1394"/>
      <c r="U1394"/>
      <c r="V1394"/>
      <c r="W1394"/>
      <c r="X1394"/>
      <c r="Y1394"/>
      <c r="Z1394"/>
      <c r="AA1394"/>
      <c r="AB1394"/>
      <c r="AC1394"/>
      <c r="AD1394"/>
      <c r="AE1394"/>
      <c r="AF1394"/>
      <c r="AG1394"/>
      <c r="AH1394"/>
      <c r="AI1394"/>
    </row>
    <row r="1395" spans="1:56" s="7" customFormat="1" x14ac:dyDescent="0.2">
      <c r="A1395" s="7" t="s">
        <v>304</v>
      </c>
      <c r="C1395"/>
      <c r="D1395" s="8"/>
      <c r="E1395"/>
      <c r="F1395"/>
      <c r="G1395" t="s">
        <v>967</v>
      </c>
      <c r="H1395" t="s">
        <v>1553</v>
      </c>
      <c r="I1395" t="s">
        <v>1766</v>
      </c>
      <c r="J1395">
        <v>0.5</v>
      </c>
      <c r="K1395" t="s">
        <v>970</v>
      </c>
      <c r="L1395"/>
      <c r="M1395"/>
      <c r="N1395"/>
      <c r="O1395"/>
      <c r="P1395"/>
      <c r="Q1395"/>
      <c r="R1395"/>
      <c r="S1395"/>
      <c r="T1395"/>
      <c r="U1395"/>
      <c r="V1395"/>
      <c r="W1395"/>
      <c r="X1395"/>
      <c r="Y1395"/>
      <c r="Z1395"/>
      <c r="AA1395"/>
      <c r="AB1395"/>
      <c r="AC1395"/>
      <c r="AD1395"/>
      <c r="AE1395"/>
      <c r="AF1395"/>
      <c r="AG1395"/>
      <c r="AH1395"/>
      <c r="AI1395"/>
    </row>
    <row r="1396" spans="1:56" s="7" customFormat="1" x14ac:dyDescent="0.2">
      <c r="A1396" s="7" t="s">
        <v>304</v>
      </c>
      <c r="C1396"/>
      <c r="D1396" s="8"/>
      <c r="E1396"/>
      <c r="F1396"/>
      <c r="G1396" t="s">
        <v>1312</v>
      </c>
      <c r="H1396" t="s">
        <v>1771</v>
      </c>
      <c r="I1396" s="8"/>
      <c r="J1396"/>
      <c r="K1396"/>
      <c r="L1396"/>
      <c r="M1396"/>
      <c r="N1396"/>
      <c r="O1396"/>
      <c r="P1396"/>
      <c r="Q1396"/>
      <c r="R1396"/>
      <c r="S1396"/>
      <c r="T1396"/>
      <c r="U1396"/>
      <c r="V1396">
        <v>635</v>
      </c>
      <c r="W1396">
        <v>665</v>
      </c>
      <c r="X1396"/>
      <c r="Y1396"/>
      <c r="Z1396"/>
      <c r="AA1396"/>
      <c r="AB1396"/>
      <c r="AC1396"/>
      <c r="AD1396"/>
      <c r="AE1396"/>
      <c r="AF1396"/>
      <c r="AG1396"/>
      <c r="AH1396"/>
      <c r="AI1396"/>
    </row>
    <row r="1397" spans="1:56" s="7" customFormat="1" x14ac:dyDescent="0.2">
      <c r="A1397" s="7" t="s">
        <v>351</v>
      </c>
      <c r="B1397" s="7" t="str">
        <f>IF(OR($A1392=$A1397,ISBLANK($A1397)),"",IF(ISERR(SEARCH("cell-based",E1397)),IF(AND(ISERR(SEARCH("biochem",E1397)),ISERR(SEARCH("protein",E1397)),ISERR(SEARCH("nucleic",E1397))),"",IF(ISERR(SEARCH("target",G1397)),"Define a Target component","")),IF(ISERR(SEARCH("cell",G1397)),"Define a Cell component",""))&amp;IF(ISERR(SEARCH("small-molecule",E1397)),IF(ISBLANK(K1397), "Need a Detector Role",""),"")&amp;IF(ISERR(SEARCH("fluorescence",L1397)),"",IF(ISBLANK(S1397), "Need Emission",IF(ISBLANK(R1397), "Need Excitation","")))&amp;IF(ISERR(SEARCH("absorbance",L1397)),"",IF(ISBLANK(T1397), "Need Absorbance","")))</f>
        <v>Define a Target componentNeed a Detector Role</v>
      </c>
      <c r="C1397" t="s">
        <v>913</v>
      </c>
      <c r="D1397" s="8" t="s">
        <v>1776</v>
      </c>
      <c r="E1397" t="s">
        <v>914</v>
      </c>
      <c r="F1397" t="s">
        <v>842</v>
      </c>
      <c r="G1397" t="s">
        <v>1392</v>
      </c>
      <c r="H1397" s="7" t="s">
        <v>1541</v>
      </c>
      <c r="I1397" s="8" t="s">
        <v>1776</v>
      </c>
      <c r="J1397"/>
      <c r="K1397"/>
      <c r="L1397" s="8" t="s">
        <v>1783</v>
      </c>
      <c r="M1397" t="s">
        <v>937</v>
      </c>
      <c r="N1397" s="8" t="s">
        <v>1765</v>
      </c>
      <c r="O1397" t="s">
        <v>886</v>
      </c>
      <c r="P1397" t="s">
        <v>887</v>
      </c>
      <c r="Q1397" t="s">
        <v>940</v>
      </c>
      <c r="R1397" t="s">
        <v>851</v>
      </c>
      <c r="S1397" t="s">
        <v>975</v>
      </c>
      <c r="T1397" t="s">
        <v>942</v>
      </c>
      <c r="U1397" t="s">
        <v>1071</v>
      </c>
      <c r="V1397">
        <v>488</v>
      </c>
      <c r="W1397">
        <v>530</v>
      </c>
      <c r="X1397"/>
      <c r="Y1397" t="s">
        <v>1558</v>
      </c>
      <c r="Z1397" s="8" t="s">
        <v>1693</v>
      </c>
      <c r="AA1397">
        <v>10</v>
      </c>
      <c r="AB1397" t="s">
        <v>1039</v>
      </c>
      <c r="AC1397" s="8" t="s">
        <v>1768</v>
      </c>
      <c r="AD1397" s="8" t="s">
        <v>1767</v>
      </c>
      <c r="AE1397" t="s">
        <v>993</v>
      </c>
      <c r="AF1397" t="s">
        <v>894</v>
      </c>
      <c r="AG1397" t="s">
        <v>877</v>
      </c>
      <c r="AH1397" s="8">
        <v>1</v>
      </c>
      <c r="AI1397">
        <v>1</v>
      </c>
      <c r="AJ1397" s="7" t="s">
        <v>139</v>
      </c>
      <c r="AK1397" s="7" t="s">
        <v>151</v>
      </c>
      <c r="AL1397" s="7" t="s">
        <v>75</v>
      </c>
      <c r="AM1397" s="7" t="s">
        <v>141</v>
      </c>
      <c r="AN1397" s="7" t="s">
        <v>77</v>
      </c>
      <c r="AO1397" s="7" t="s">
        <v>142</v>
      </c>
      <c r="AP1397" s="7" t="s">
        <v>152</v>
      </c>
      <c r="AQ1397" s="7" t="s">
        <v>76</v>
      </c>
      <c r="AR1397" s="7" t="s">
        <v>76</v>
      </c>
      <c r="AS1397" s="7" t="s">
        <v>144</v>
      </c>
      <c r="AT1397" s="7" t="s">
        <v>153</v>
      </c>
      <c r="AU1397" s="7" t="s">
        <v>76</v>
      </c>
      <c r="AV1397" s="7" t="s">
        <v>145</v>
      </c>
      <c r="AW1397" s="7" t="s">
        <v>146</v>
      </c>
      <c r="AX1397" s="7" t="s">
        <v>147</v>
      </c>
      <c r="AY1397" s="7" t="s">
        <v>154</v>
      </c>
      <c r="AZ1397" s="7" t="s">
        <v>155</v>
      </c>
      <c r="BA1397" s="7" t="s">
        <v>1</v>
      </c>
      <c r="BB1397" s="7" t="s">
        <v>71</v>
      </c>
      <c r="BC1397" s="7" t="s">
        <v>1700</v>
      </c>
      <c r="BD1397" s="17" t="s">
        <v>1746</v>
      </c>
    </row>
    <row r="1398" spans="1:56" s="7" customFormat="1" x14ac:dyDescent="0.2">
      <c r="A1398" s="7" t="s">
        <v>351</v>
      </c>
      <c r="C1398"/>
      <c r="D1398" s="20" t="s">
        <v>1778</v>
      </c>
      <c r="E1398"/>
      <c r="F1398" s="19" t="s">
        <v>1761</v>
      </c>
      <c r="G1398" t="s">
        <v>1305</v>
      </c>
      <c r="H1398" t="s">
        <v>1553</v>
      </c>
      <c r="I1398" t="s">
        <v>1763</v>
      </c>
      <c r="J1398">
        <v>1</v>
      </c>
      <c r="K1398" t="s">
        <v>970</v>
      </c>
      <c r="L1398"/>
      <c r="M1398"/>
      <c r="N1398"/>
      <c r="O1398"/>
      <c r="P1398" t="s">
        <v>905</v>
      </c>
      <c r="Q1398" t="s">
        <v>1081</v>
      </c>
      <c r="R1398"/>
      <c r="S1398"/>
      <c r="T1398"/>
      <c r="U1398"/>
      <c r="V1398"/>
      <c r="W1398"/>
      <c r="X1398"/>
      <c r="Y1398" t="s">
        <v>1559</v>
      </c>
      <c r="Z1398"/>
      <c r="AA1398"/>
      <c r="AB1398"/>
      <c r="AC1398"/>
      <c r="AD1398"/>
      <c r="AE1398"/>
      <c r="AF1398"/>
      <c r="AG1398"/>
      <c r="AH1398"/>
      <c r="AI1398"/>
    </row>
    <row r="1399" spans="1:56" s="7" customFormat="1" x14ac:dyDescent="0.2">
      <c r="A1399" s="7" t="s">
        <v>351</v>
      </c>
      <c r="C1399"/>
      <c r="D1399" s="8"/>
      <c r="E1399"/>
      <c r="F1399"/>
      <c r="G1399" s="25" t="s">
        <v>1344</v>
      </c>
      <c r="H1399" t="s">
        <v>1553</v>
      </c>
      <c r="I1399" t="s">
        <v>1766</v>
      </c>
      <c r="J1399"/>
      <c r="K1399"/>
      <c r="L1399"/>
      <c r="M1399"/>
      <c r="N1399"/>
      <c r="O1399"/>
      <c r="P1399"/>
      <c r="Q1399"/>
      <c r="R1399"/>
      <c r="S1399"/>
      <c r="T1399"/>
      <c r="U1399"/>
      <c r="V1399"/>
      <c r="W1399"/>
      <c r="X1399"/>
      <c r="Y1399"/>
      <c r="Z1399"/>
      <c r="AA1399"/>
      <c r="AB1399"/>
      <c r="AC1399"/>
      <c r="AD1399"/>
      <c r="AE1399"/>
      <c r="AF1399"/>
      <c r="AG1399"/>
      <c r="AH1399"/>
      <c r="AI1399"/>
    </row>
    <row r="1400" spans="1:56" s="7" customFormat="1" x14ac:dyDescent="0.2">
      <c r="A1400" s="7" t="s">
        <v>351</v>
      </c>
      <c r="C1400"/>
      <c r="D1400" s="8"/>
      <c r="E1400"/>
      <c r="F1400"/>
      <c r="G1400" t="s">
        <v>967</v>
      </c>
      <c r="H1400" t="s">
        <v>1553</v>
      </c>
      <c r="I1400" t="s">
        <v>1766</v>
      </c>
      <c r="J1400">
        <v>0.5</v>
      </c>
      <c r="K1400" t="s">
        <v>970</v>
      </c>
      <c r="L1400"/>
      <c r="M1400"/>
      <c r="N1400"/>
      <c r="O1400"/>
      <c r="P1400"/>
      <c r="Q1400"/>
      <c r="R1400"/>
      <c r="S1400"/>
      <c r="T1400"/>
      <c r="U1400"/>
      <c r="V1400"/>
      <c r="W1400"/>
      <c r="X1400"/>
      <c r="Y1400"/>
      <c r="Z1400"/>
      <c r="AA1400"/>
      <c r="AB1400"/>
      <c r="AC1400"/>
      <c r="AD1400"/>
      <c r="AE1400"/>
      <c r="AF1400"/>
      <c r="AG1400"/>
      <c r="AH1400"/>
      <c r="AI1400"/>
    </row>
    <row r="1401" spans="1:56" s="7" customFormat="1" x14ac:dyDescent="0.2">
      <c r="A1401" s="7" t="s">
        <v>351</v>
      </c>
      <c r="C1401"/>
      <c r="D1401" s="8"/>
      <c r="E1401"/>
      <c r="F1401"/>
      <c r="G1401" t="s">
        <v>1312</v>
      </c>
      <c r="H1401" t="s">
        <v>1771</v>
      </c>
      <c r="I1401" s="8"/>
      <c r="J1401"/>
      <c r="K1401"/>
      <c r="L1401"/>
      <c r="M1401"/>
      <c r="N1401"/>
      <c r="O1401"/>
      <c r="P1401"/>
      <c r="Q1401"/>
      <c r="R1401"/>
      <c r="S1401"/>
      <c r="T1401"/>
      <c r="U1401"/>
      <c r="V1401">
        <v>635</v>
      </c>
      <c r="W1401">
        <v>665</v>
      </c>
      <c r="X1401"/>
      <c r="Y1401"/>
      <c r="Z1401"/>
      <c r="AA1401"/>
      <c r="AB1401"/>
      <c r="AC1401"/>
      <c r="AD1401"/>
      <c r="AE1401"/>
      <c r="AF1401"/>
      <c r="AG1401"/>
      <c r="AH1401"/>
      <c r="AI1401"/>
    </row>
    <row r="1402" spans="1:56" s="7" customFormat="1" x14ac:dyDescent="0.2">
      <c r="A1402" s="7" t="s">
        <v>409</v>
      </c>
      <c r="B1402" s="7" t="str">
        <f>IF(OR($A1397=$A1402,ISBLANK($A1402)),"",IF(ISERR(SEARCH("cell-based",E1402)),IF(AND(ISERR(SEARCH("biochem",E1402)),ISERR(SEARCH("protein",E1402)),ISERR(SEARCH("nucleic",E1402))),"",IF(ISERR(SEARCH("target",G1402)),"Define a Target component","")),IF(ISERR(SEARCH("cell",G1402)),"Define a Cell component",""))&amp;IF(ISERR(SEARCH("small-molecule",E1402)),IF(ISBLANK(K1402), "Need a Detector Role",""),"")&amp;IF(ISERR(SEARCH("fluorescence",L1402)),"",IF(ISBLANK(S1402), "Need Emission",IF(ISBLANK(R1402), "Need Excitation","")))&amp;IF(ISERR(SEARCH("absorbance",L1402)),"",IF(ISBLANK(T1402), "Need Absorbance","")))</f>
        <v>Define a Target componentNeed a Detector Role</v>
      </c>
      <c r="C1402" t="s">
        <v>913</v>
      </c>
      <c r="D1402" s="8" t="s">
        <v>1776</v>
      </c>
      <c r="E1402" t="s">
        <v>914</v>
      </c>
      <c r="F1402" t="s">
        <v>842</v>
      </c>
      <c r="G1402" t="s">
        <v>1392</v>
      </c>
      <c r="H1402" s="7" t="s">
        <v>1541</v>
      </c>
      <c r="I1402" s="8" t="s">
        <v>1776</v>
      </c>
      <c r="J1402"/>
      <c r="K1402"/>
      <c r="L1402" s="8" t="s">
        <v>1783</v>
      </c>
      <c r="M1402" t="s">
        <v>937</v>
      </c>
      <c r="N1402" s="8" t="s">
        <v>1765</v>
      </c>
      <c r="O1402" t="s">
        <v>886</v>
      </c>
      <c r="P1402" t="s">
        <v>887</v>
      </c>
      <c r="Q1402" t="s">
        <v>940</v>
      </c>
      <c r="R1402" t="s">
        <v>851</v>
      </c>
      <c r="S1402" t="s">
        <v>975</v>
      </c>
      <c r="T1402" t="s">
        <v>942</v>
      </c>
      <c r="U1402" t="s">
        <v>1071</v>
      </c>
      <c r="V1402">
        <v>488</v>
      </c>
      <c r="W1402">
        <v>530</v>
      </c>
      <c r="X1402"/>
      <c r="Y1402" t="s">
        <v>1614</v>
      </c>
      <c r="Z1402" s="8" t="s">
        <v>1697</v>
      </c>
      <c r="AA1402">
        <v>30</v>
      </c>
      <c r="AB1402" t="s">
        <v>1348</v>
      </c>
      <c r="AC1402" s="8" t="s">
        <v>1768</v>
      </c>
      <c r="AD1402" s="8" t="s">
        <v>1767</v>
      </c>
      <c r="AE1402" t="s">
        <v>993</v>
      </c>
      <c r="AF1402" t="s">
        <v>894</v>
      </c>
      <c r="AG1402" t="s">
        <v>858</v>
      </c>
      <c r="AH1402" s="8">
        <v>9</v>
      </c>
      <c r="AI1402">
        <v>1</v>
      </c>
      <c r="AJ1402" s="7" t="s">
        <v>139</v>
      </c>
      <c r="AK1402" s="7" t="s">
        <v>151</v>
      </c>
      <c r="AL1402" s="7" t="s">
        <v>75</v>
      </c>
      <c r="AM1402" s="7" t="s">
        <v>141</v>
      </c>
      <c r="AN1402" s="7" t="s">
        <v>77</v>
      </c>
      <c r="AO1402" s="7" t="s">
        <v>142</v>
      </c>
      <c r="AP1402" s="7" t="s">
        <v>152</v>
      </c>
      <c r="AQ1402" s="7" t="s">
        <v>76</v>
      </c>
      <c r="AR1402" s="7" t="s">
        <v>76</v>
      </c>
      <c r="AS1402" s="7" t="s">
        <v>144</v>
      </c>
      <c r="AT1402" s="7" t="s">
        <v>153</v>
      </c>
      <c r="AU1402" s="7" t="s">
        <v>76</v>
      </c>
      <c r="AV1402" s="7" t="s">
        <v>145</v>
      </c>
      <c r="AW1402" s="7" t="s">
        <v>146</v>
      </c>
      <c r="AX1402" s="7" t="s">
        <v>147</v>
      </c>
      <c r="AY1402" s="7" t="s">
        <v>154</v>
      </c>
      <c r="AZ1402" s="7" t="s">
        <v>155</v>
      </c>
      <c r="BA1402" s="7" t="s">
        <v>1</v>
      </c>
      <c r="BB1402" s="7" t="s">
        <v>1</v>
      </c>
      <c r="BC1402" s="7" t="s">
        <v>1700</v>
      </c>
      <c r="BD1402" s="17" t="s">
        <v>1746</v>
      </c>
    </row>
    <row r="1403" spans="1:56" s="7" customFormat="1" x14ac:dyDescent="0.2">
      <c r="A1403" s="7" t="s">
        <v>409</v>
      </c>
      <c r="C1403"/>
      <c r="D1403" s="20" t="s">
        <v>1778</v>
      </c>
      <c r="E1403"/>
      <c r="F1403" s="19" t="s">
        <v>1761</v>
      </c>
      <c r="G1403" t="s">
        <v>1305</v>
      </c>
      <c r="H1403" t="s">
        <v>1553</v>
      </c>
      <c r="I1403" t="s">
        <v>1763</v>
      </c>
      <c r="J1403">
        <v>1</v>
      </c>
      <c r="K1403" t="s">
        <v>970</v>
      </c>
      <c r="L1403"/>
      <c r="M1403"/>
      <c r="N1403"/>
      <c r="O1403"/>
      <c r="P1403" t="s">
        <v>905</v>
      </c>
      <c r="Q1403" t="s">
        <v>1081</v>
      </c>
      <c r="R1403"/>
      <c r="S1403"/>
      <c r="T1403"/>
      <c r="U1403"/>
      <c r="V1403"/>
      <c r="W1403"/>
      <c r="X1403"/>
      <c r="Y1403" t="s">
        <v>1635</v>
      </c>
      <c r="Z1403" t="s">
        <v>1693</v>
      </c>
      <c r="AA1403">
        <v>25</v>
      </c>
      <c r="AB1403" t="s">
        <v>1039</v>
      </c>
      <c r="AC1403"/>
      <c r="AD1403"/>
      <c r="AE1403"/>
      <c r="AF1403"/>
      <c r="AG1403"/>
      <c r="AH1403"/>
      <c r="AI1403"/>
    </row>
    <row r="1404" spans="1:56" s="7" customFormat="1" x14ac:dyDescent="0.2">
      <c r="A1404" s="7" t="s">
        <v>409</v>
      </c>
      <c r="C1404"/>
      <c r="D1404" s="8"/>
      <c r="E1404"/>
      <c r="F1404"/>
      <c r="G1404" s="25" t="s">
        <v>1344</v>
      </c>
      <c r="H1404" t="s">
        <v>1553</v>
      </c>
      <c r="I1404" t="s">
        <v>1766</v>
      </c>
      <c r="J1404">
        <v>100</v>
      </c>
      <c r="K1404" t="s">
        <v>986</v>
      </c>
      <c r="L1404"/>
      <c r="M1404"/>
      <c r="N1404"/>
      <c r="O1404"/>
      <c r="P1404"/>
      <c r="Q1404"/>
      <c r="R1404"/>
      <c r="S1404"/>
      <c r="T1404"/>
      <c r="U1404"/>
      <c r="V1404"/>
      <c r="W1404"/>
      <c r="X1404"/>
      <c r="Y1404"/>
      <c r="Z1404"/>
      <c r="AA1404"/>
      <c r="AB1404"/>
      <c r="AC1404"/>
      <c r="AD1404"/>
      <c r="AE1404"/>
      <c r="AF1404"/>
      <c r="AG1404"/>
      <c r="AH1404"/>
      <c r="AI1404"/>
    </row>
    <row r="1405" spans="1:56" s="7" customFormat="1" x14ac:dyDescent="0.2">
      <c r="A1405" s="7" t="s">
        <v>409</v>
      </c>
      <c r="C1405"/>
      <c r="D1405" s="8"/>
      <c r="E1405"/>
      <c r="F1405"/>
      <c r="G1405" t="s">
        <v>967</v>
      </c>
      <c r="H1405" t="s">
        <v>1553</v>
      </c>
      <c r="I1405" t="s">
        <v>1766</v>
      </c>
      <c r="J1405">
        <v>0.5</v>
      </c>
      <c r="K1405" t="s">
        <v>970</v>
      </c>
      <c r="L1405"/>
      <c r="M1405"/>
      <c r="N1405"/>
      <c r="O1405"/>
      <c r="P1405"/>
      <c r="Q1405"/>
      <c r="R1405"/>
      <c r="S1405"/>
      <c r="T1405"/>
      <c r="U1405"/>
      <c r="V1405"/>
      <c r="W1405"/>
      <c r="X1405"/>
      <c r="Y1405"/>
      <c r="Z1405"/>
      <c r="AA1405"/>
      <c r="AB1405"/>
      <c r="AC1405"/>
      <c r="AD1405"/>
      <c r="AE1405"/>
      <c r="AF1405"/>
      <c r="AG1405"/>
      <c r="AH1405"/>
      <c r="AI1405"/>
    </row>
    <row r="1406" spans="1:56" s="7" customFormat="1" x14ac:dyDescent="0.2">
      <c r="A1406" s="7" t="s">
        <v>409</v>
      </c>
      <c r="C1406"/>
      <c r="D1406" s="8"/>
      <c r="E1406"/>
      <c r="F1406"/>
      <c r="G1406" t="s">
        <v>1312</v>
      </c>
      <c r="H1406" t="s">
        <v>1771</v>
      </c>
      <c r="I1406" s="8"/>
      <c r="J1406"/>
      <c r="K1406"/>
      <c r="L1406"/>
      <c r="M1406"/>
      <c r="N1406"/>
      <c r="O1406"/>
      <c r="P1406"/>
      <c r="Q1406"/>
      <c r="R1406"/>
      <c r="S1406"/>
      <c r="T1406"/>
      <c r="U1406"/>
      <c r="V1406">
        <v>635</v>
      </c>
      <c r="W1406">
        <v>665</v>
      </c>
      <c r="X1406"/>
      <c r="Y1406"/>
      <c r="Z1406"/>
      <c r="AA1406"/>
      <c r="AB1406"/>
      <c r="AC1406"/>
      <c r="AD1406"/>
      <c r="AE1406"/>
      <c r="AF1406"/>
      <c r="AG1406"/>
      <c r="AH1406"/>
      <c r="AI1406"/>
    </row>
    <row r="1407" spans="1:56" s="7" customFormat="1" x14ac:dyDescent="0.2">
      <c r="A1407" s="7" t="s">
        <v>416</v>
      </c>
      <c r="B1407" s="7" t="str">
        <f>IF(OR($A1402=$A1407,ISBLANK($A1407)),"",IF(ISERR(SEARCH("cell-based",E1407)),IF(AND(ISERR(SEARCH("biochem",E1407)),ISERR(SEARCH("protein",E1407)),ISERR(SEARCH("nucleic",E1407))),"",IF(ISERR(SEARCH("target",G1407)),"Define a Target component","")),IF(ISERR(SEARCH("cell",G1407)),"Define a Cell component",""))&amp;IF(ISERR(SEARCH("small-molecule",E1407)),IF(ISBLANK(K1407), "Need a Detector Role",""),"")&amp;IF(ISERR(SEARCH("fluorescence",L1407)),"",IF(ISBLANK(S1407), "Need Emission",IF(ISBLANK(R1407), "Need Excitation","")))&amp;IF(ISERR(SEARCH("absorbance",L1407)),"",IF(ISBLANK(T1407), "Need Absorbance","")))</f>
        <v>Define a Target componentNeed a Detector Role</v>
      </c>
      <c r="C1407" t="s">
        <v>913</v>
      </c>
      <c r="D1407" s="8" t="s">
        <v>1776</v>
      </c>
      <c r="E1407" t="s">
        <v>914</v>
      </c>
      <c r="F1407" t="s">
        <v>842</v>
      </c>
      <c r="G1407" t="s">
        <v>1392</v>
      </c>
      <c r="H1407" s="7" t="s">
        <v>1541</v>
      </c>
      <c r="I1407" s="8" t="s">
        <v>1776</v>
      </c>
      <c r="J1407"/>
      <c r="K1407"/>
      <c r="L1407" s="8" t="s">
        <v>1783</v>
      </c>
      <c r="M1407" t="s">
        <v>937</v>
      </c>
      <c r="N1407" s="8" t="s">
        <v>1765</v>
      </c>
      <c r="O1407" t="s">
        <v>886</v>
      </c>
      <c r="P1407" t="s">
        <v>887</v>
      </c>
      <c r="Q1407" t="s">
        <v>940</v>
      </c>
      <c r="R1407" t="s">
        <v>851</v>
      </c>
      <c r="S1407" t="s">
        <v>975</v>
      </c>
      <c r="T1407" t="s">
        <v>942</v>
      </c>
      <c r="U1407" t="s">
        <v>1071</v>
      </c>
      <c r="V1407">
        <v>488</v>
      </c>
      <c r="W1407">
        <v>530</v>
      </c>
      <c r="X1407"/>
      <c r="Y1407" t="s">
        <v>1614</v>
      </c>
      <c r="Z1407" s="8" t="s">
        <v>1697</v>
      </c>
      <c r="AA1407">
        <v>30</v>
      </c>
      <c r="AB1407" t="s">
        <v>1348</v>
      </c>
      <c r="AC1407" s="8" t="s">
        <v>1768</v>
      </c>
      <c r="AD1407" s="8" t="s">
        <v>1767</v>
      </c>
      <c r="AE1407" t="s">
        <v>993</v>
      </c>
      <c r="AF1407" t="s">
        <v>894</v>
      </c>
      <c r="AG1407" t="s">
        <v>858</v>
      </c>
      <c r="AH1407" s="8">
        <v>9</v>
      </c>
      <c r="AI1407">
        <v>1</v>
      </c>
      <c r="AJ1407" s="7" t="s">
        <v>139</v>
      </c>
      <c r="AK1407" s="7" t="s">
        <v>151</v>
      </c>
      <c r="AL1407" s="7" t="s">
        <v>75</v>
      </c>
      <c r="AM1407" s="7" t="s">
        <v>141</v>
      </c>
      <c r="AN1407" s="7" t="s">
        <v>77</v>
      </c>
      <c r="AO1407" s="7" t="s">
        <v>142</v>
      </c>
      <c r="AP1407" s="7" t="s">
        <v>152</v>
      </c>
      <c r="AQ1407" s="7" t="s">
        <v>76</v>
      </c>
      <c r="AR1407" s="7" t="s">
        <v>76</v>
      </c>
      <c r="AS1407" s="7" t="s">
        <v>144</v>
      </c>
      <c r="AT1407" s="7" t="s">
        <v>153</v>
      </c>
      <c r="AU1407" s="7" t="s">
        <v>76</v>
      </c>
      <c r="AV1407" s="7" t="s">
        <v>145</v>
      </c>
      <c r="AW1407" s="7" t="s">
        <v>146</v>
      </c>
      <c r="AX1407" s="7" t="s">
        <v>147</v>
      </c>
      <c r="AY1407" s="7" t="s">
        <v>154</v>
      </c>
      <c r="AZ1407" s="7" t="s">
        <v>155</v>
      </c>
      <c r="BA1407" s="7" t="s">
        <v>1</v>
      </c>
      <c r="BB1407" s="7" t="s">
        <v>1</v>
      </c>
      <c r="BC1407" s="7" t="s">
        <v>1700</v>
      </c>
      <c r="BD1407" s="17" t="s">
        <v>1746</v>
      </c>
    </row>
    <row r="1408" spans="1:56" s="7" customFormat="1" x14ac:dyDescent="0.2">
      <c r="A1408" s="7" t="s">
        <v>416</v>
      </c>
      <c r="C1408"/>
      <c r="D1408" s="20" t="s">
        <v>1778</v>
      </c>
      <c r="E1408"/>
      <c r="F1408" s="19" t="s">
        <v>1761</v>
      </c>
      <c r="G1408" t="s">
        <v>1305</v>
      </c>
      <c r="H1408" t="s">
        <v>1553</v>
      </c>
      <c r="I1408" t="s">
        <v>1763</v>
      </c>
      <c r="J1408">
        <v>1</v>
      </c>
      <c r="K1408" t="s">
        <v>970</v>
      </c>
      <c r="L1408"/>
      <c r="M1408"/>
      <c r="N1408"/>
      <c r="O1408"/>
      <c r="P1408" t="s">
        <v>905</v>
      </c>
      <c r="Q1408" t="s">
        <v>1081</v>
      </c>
      <c r="R1408"/>
      <c r="S1408"/>
      <c r="T1408"/>
      <c r="U1408"/>
      <c r="V1408"/>
      <c r="W1408"/>
      <c r="X1408"/>
      <c r="Y1408" t="s">
        <v>1635</v>
      </c>
      <c r="Z1408" t="s">
        <v>1693</v>
      </c>
      <c r="AA1408">
        <v>25</v>
      </c>
      <c r="AB1408" t="s">
        <v>1039</v>
      </c>
      <c r="AC1408"/>
      <c r="AD1408"/>
      <c r="AE1408"/>
      <c r="AF1408"/>
      <c r="AG1408"/>
      <c r="AH1408"/>
      <c r="AI1408"/>
    </row>
    <row r="1409" spans="1:56" s="7" customFormat="1" x14ac:dyDescent="0.2">
      <c r="A1409" s="7" t="s">
        <v>416</v>
      </c>
      <c r="C1409"/>
      <c r="D1409" s="8"/>
      <c r="E1409"/>
      <c r="F1409"/>
      <c r="G1409" s="25" t="s">
        <v>1344</v>
      </c>
      <c r="H1409" t="s">
        <v>1553</v>
      </c>
      <c r="I1409" t="s">
        <v>1766</v>
      </c>
      <c r="J1409">
        <v>100</v>
      </c>
      <c r="K1409" t="s">
        <v>986</v>
      </c>
      <c r="L1409"/>
      <c r="M1409"/>
      <c r="N1409"/>
      <c r="O1409"/>
      <c r="P1409"/>
      <c r="Q1409"/>
      <c r="R1409"/>
      <c r="S1409"/>
      <c r="T1409"/>
      <c r="U1409"/>
      <c r="V1409"/>
      <c r="W1409"/>
      <c r="X1409"/>
      <c r="Y1409"/>
      <c r="Z1409"/>
      <c r="AA1409"/>
      <c r="AB1409"/>
      <c r="AC1409"/>
      <c r="AD1409"/>
      <c r="AE1409"/>
      <c r="AF1409"/>
      <c r="AG1409"/>
      <c r="AH1409"/>
      <c r="AI1409"/>
    </row>
    <row r="1410" spans="1:56" s="7" customFormat="1" x14ac:dyDescent="0.2">
      <c r="A1410" s="7" t="s">
        <v>416</v>
      </c>
      <c r="C1410"/>
      <c r="D1410" s="8"/>
      <c r="E1410"/>
      <c r="F1410"/>
      <c r="G1410" t="s">
        <v>967</v>
      </c>
      <c r="H1410" t="s">
        <v>1553</v>
      </c>
      <c r="I1410" t="s">
        <v>1766</v>
      </c>
      <c r="J1410">
        <v>0.5</v>
      </c>
      <c r="K1410" t="s">
        <v>970</v>
      </c>
      <c r="L1410"/>
      <c r="M1410"/>
      <c r="N1410"/>
      <c r="O1410"/>
      <c r="P1410"/>
      <c r="Q1410"/>
      <c r="R1410"/>
      <c r="S1410"/>
      <c r="T1410"/>
      <c r="U1410"/>
      <c r="V1410"/>
      <c r="W1410"/>
      <c r="X1410"/>
      <c r="Y1410"/>
      <c r="Z1410"/>
      <c r="AA1410"/>
      <c r="AB1410"/>
      <c r="AC1410"/>
      <c r="AD1410"/>
      <c r="AE1410"/>
      <c r="AF1410"/>
      <c r="AG1410"/>
      <c r="AH1410"/>
      <c r="AI1410"/>
    </row>
    <row r="1411" spans="1:56" s="7" customFormat="1" x14ac:dyDescent="0.2">
      <c r="A1411" s="7" t="s">
        <v>416</v>
      </c>
      <c r="C1411"/>
      <c r="D1411" s="8"/>
      <c r="E1411"/>
      <c r="F1411"/>
      <c r="G1411" t="s">
        <v>1312</v>
      </c>
      <c r="H1411" t="s">
        <v>1771</v>
      </c>
      <c r="I1411" s="8"/>
      <c r="J1411"/>
      <c r="K1411"/>
      <c r="L1411"/>
      <c r="M1411"/>
      <c r="N1411"/>
      <c r="O1411"/>
      <c r="P1411"/>
      <c r="Q1411"/>
      <c r="R1411"/>
      <c r="S1411"/>
      <c r="T1411"/>
      <c r="U1411"/>
      <c r="V1411">
        <v>635</v>
      </c>
      <c r="W1411">
        <v>665</v>
      </c>
      <c r="X1411"/>
      <c r="Y1411"/>
      <c r="Z1411"/>
      <c r="AA1411"/>
      <c r="AB1411"/>
      <c r="AC1411"/>
      <c r="AD1411"/>
      <c r="AE1411"/>
      <c r="AF1411"/>
      <c r="AG1411"/>
      <c r="AH1411"/>
      <c r="AI1411"/>
    </row>
    <row r="1412" spans="1:56" s="7" customFormat="1" x14ac:dyDescent="0.2">
      <c r="A1412" s="7" t="s">
        <v>672</v>
      </c>
      <c r="B1412" s="7" t="str">
        <f>IF(OR($A1407=$A1412,ISBLANK($A1412)),"",IF(ISERR(SEARCH("cell-based",E1412)),IF(AND(ISERR(SEARCH("biochem",E1412)),ISERR(SEARCH("protein",E1412)),ISERR(SEARCH("nucleic",E1412))),"",IF(ISERR(SEARCH("target",G1412)),"Define a Target component","")),IF(ISERR(SEARCH("cell",G1412)),"Define a Cell component",""))&amp;IF(ISERR(SEARCH("small-molecule",E1412)),IF(ISBLANK(K1412), "Need a Detector Role",""),"")&amp;IF(ISERR(SEARCH("fluorescence",L1412)),"",IF(ISBLANK(S1412), "Need Emission",IF(ISBLANK(R1412), "Need Excitation","")))&amp;IF(ISERR(SEARCH("absorbance",L1412)),"",IF(ISBLANK(T1412), "Need Absorbance","")))</f>
        <v>Define a Target componentNeed a Detector Role</v>
      </c>
      <c r="C1412" t="s">
        <v>913</v>
      </c>
      <c r="D1412" s="8" t="s">
        <v>1760</v>
      </c>
      <c r="E1412" t="s">
        <v>914</v>
      </c>
      <c r="F1412" t="s">
        <v>842</v>
      </c>
      <c r="G1412" t="s">
        <v>1392</v>
      </c>
      <c r="H1412" s="7" t="s">
        <v>1537</v>
      </c>
      <c r="I1412" s="8" t="s">
        <v>1760</v>
      </c>
      <c r="J1412"/>
      <c r="K1412"/>
      <c r="L1412" s="8" t="s">
        <v>1764</v>
      </c>
      <c r="M1412" t="s">
        <v>1079</v>
      </c>
      <c r="N1412" s="8" t="s">
        <v>1765</v>
      </c>
      <c r="O1412" t="s">
        <v>886</v>
      </c>
      <c r="P1412" t="s">
        <v>887</v>
      </c>
      <c r="Q1412" t="s">
        <v>940</v>
      </c>
      <c r="R1412" t="s">
        <v>851</v>
      </c>
      <c r="S1412" t="s">
        <v>975</v>
      </c>
      <c r="T1412" t="s">
        <v>942</v>
      </c>
      <c r="U1412" t="s">
        <v>1071</v>
      </c>
      <c r="V1412">
        <v>488</v>
      </c>
      <c r="W1412">
        <v>530</v>
      </c>
      <c r="X1412"/>
      <c r="Y1412" t="s">
        <v>1614</v>
      </c>
      <c r="Z1412" s="8" t="s">
        <v>1697</v>
      </c>
      <c r="AA1412">
        <v>30</v>
      </c>
      <c r="AB1412" t="s">
        <v>1348</v>
      </c>
      <c r="AC1412" s="8" t="s">
        <v>1768</v>
      </c>
      <c r="AD1412" s="8" t="s">
        <v>1767</v>
      </c>
      <c r="AE1412" t="s">
        <v>993</v>
      </c>
      <c r="AF1412" t="s">
        <v>894</v>
      </c>
      <c r="AG1412" s="7" t="s">
        <v>858</v>
      </c>
      <c r="AH1412" s="7">
        <v>9</v>
      </c>
      <c r="AI1412" s="7">
        <v>1</v>
      </c>
      <c r="AJ1412" s="7" t="s">
        <v>139</v>
      </c>
      <c r="AK1412" s="7" t="s">
        <v>165</v>
      </c>
      <c r="AL1412" s="7" t="s">
        <v>75</v>
      </c>
      <c r="AM1412" s="7" t="s">
        <v>141</v>
      </c>
      <c r="AN1412" s="7" t="s">
        <v>77</v>
      </c>
      <c r="AO1412" s="7" t="s">
        <v>142</v>
      </c>
      <c r="AP1412" s="7" t="s">
        <v>76</v>
      </c>
      <c r="AQ1412" s="7" t="s">
        <v>143</v>
      </c>
      <c r="AR1412" s="7" t="s">
        <v>76</v>
      </c>
      <c r="AS1412" s="7" t="s">
        <v>144</v>
      </c>
      <c r="AT1412" s="7" t="s">
        <v>76</v>
      </c>
      <c r="AU1412" s="7" t="s">
        <v>76</v>
      </c>
      <c r="AV1412" s="7" t="s">
        <v>145</v>
      </c>
      <c r="AW1412" s="7" t="s">
        <v>146</v>
      </c>
      <c r="AX1412" s="7" t="s">
        <v>147</v>
      </c>
      <c r="AY1412" s="7" t="s">
        <v>154</v>
      </c>
      <c r="AZ1412" s="7" t="s">
        <v>155</v>
      </c>
      <c r="BA1412" s="7" t="s">
        <v>1</v>
      </c>
      <c r="BB1412" s="7" t="s">
        <v>71</v>
      </c>
      <c r="BC1412" s="7" t="s">
        <v>1700</v>
      </c>
      <c r="BD1412" s="7" t="s">
        <v>1746</v>
      </c>
    </row>
    <row r="1413" spans="1:56" s="7" customFormat="1" x14ac:dyDescent="0.2">
      <c r="A1413" s="7" t="s">
        <v>672</v>
      </c>
      <c r="C1413"/>
      <c r="D1413" s="20" t="s">
        <v>1780</v>
      </c>
      <c r="E1413"/>
      <c r="F1413" s="19" t="s">
        <v>1761</v>
      </c>
      <c r="G1413" t="s">
        <v>1305</v>
      </c>
      <c r="H1413" t="s">
        <v>1553</v>
      </c>
      <c r="I1413" t="s">
        <v>1763</v>
      </c>
      <c r="J1413">
        <v>1</v>
      </c>
      <c r="K1413" t="s">
        <v>970</v>
      </c>
      <c r="L1413"/>
      <c r="M1413"/>
      <c r="N1413"/>
      <c r="O1413"/>
      <c r="P1413" t="s">
        <v>905</v>
      </c>
      <c r="Q1413" t="s">
        <v>1081</v>
      </c>
      <c r="R1413"/>
      <c r="S1413"/>
      <c r="T1413"/>
      <c r="U1413"/>
      <c r="V1413"/>
      <c r="W1413"/>
      <c r="X1413"/>
      <c r="Y1413" t="s">
        <v>1635</v>
      </c>
      <c r="Z1413" t="s">
        <v>1693</v>
      </c>
      <c r="AA1413">
        <v>25</v>
      </c>
      <c r="AB1413" t="s">
        <v>1039</v>
      </c>
      <c r="AC1413"/>
      <c r="AD1413"/>
    </row>
    <row r="1414" spans="1:56" s="7" customFormat="1" x14ac:dyDescent="0.2">
      <c r="A1414" s="7" t="s">
        <v>672</v>
      </c>
      <c r="C1414"/>
      <c r="D1414" s="8"/>
      <c r="E1414"/>
      <c r="F1414"/>
      <c r="G1414" s="25" t="s">
        <v>1344</v>
      </c>
      <c r="H1414" t="s">
        <v>1553</v>
      </c>
      <c r="I1414" t="s">
        <v>1766</v>
      </c>
      <c r="J1414">
        <v>100</v>
      </c>
      <c r="K1414" t="s">
        <v>986</v>
      </c>
      <c r="L1414"/>
      <c r="M1414"/>
      <c r="N1414"/>
      <c r="O1414"/>
      <c r="P1414"/>
      <c r="Q1414"/>
      <c r="R1414"/>
      <c r="S1414"/>
      <c r="T1414"/>
      <c r="U1414"/>
      <c r="V1414"/>
      <c r="W1414"/>
      <c r="X1414"/>
      <c r="Y1414"/>
      <c r="Z1414"/>
      <c r="AA1414"/>
      <c r="AB1414"/>
      <c r="AC1414"/>
      <c r="AD1414"/>
    </row>
    <row r="1415" spans="1:56" s="7" customFormat="1" x14ac:dyDescent="0.2">
      <c r="A1415" s="7" t="s">
        <v>672</v>
      </c>
      <c r="C1415"/>
      <c r="D1415" s="8"/>
      <c r="E1415"/>
      <c r="F1415"/>
      <c r="G1415" t="s">
        <v>967</v>
      </c>
      <c r="H1415" t="s">
        <v>1553</v>
      </c>
      <c r="I1415" t="s">
        <v>1766</v>
      </c>
      <c r="J1415">
        <v>0.5</v>
      </c>
      <c r="K1415" t="s">
        <v>970</v>
      </c>
      <c r="L1415"/>
      <c r="M1415"/>
      <c r="N1415"/>
      <c r="O1415"/>
      <c r="P1415"/>
      <c r="Q1415"/>
      <c r="R1415"/>
      <c r="S1415"/>
      <c r="T1415"/>
      <c r="U1415"/>
      <c r="V1415"/>
      <c r="W1415"/>
      <c r="X1415"/>
      <c r="Y1415"/>
      <c r="Z1415"/>
      <c r="AA1415"/>
      <c r="AB1415"/>
      <c r="AC1415"/>
      <c r="AD1415"/>
    </row>
    <row r="1416" spans="1:56" s="7" customFormat="1" x14ac:dyDescent="0.2">
      <c r="A1416" s="7" t="s">
        <v>672</v>
      </c>
      <c r="C1416"/>
      <c r="D1416" s="8"/>
      <c r="E1416"/>
      <c r="F1416"/>
      <c r="G1416" t="s">
        <v>1312</v>
      </c>
      <c r="H1416" t="s">
        <v>1771</v>
      </c>
      <c r="I1416" s="8"/>
      <c r="J1416"/>
      <c r="K1416"/>
      <c r="L1416"/>
      <c r="M1416"/>
      <c r="N1416"/>
      <c r="O1416"/>
      <c r="P1416"/>
      <c r="Q1416"/>
      <c r="R1416"/>
      <c r="S1416"/>
      <c r="T1416"/>
      <c r="U1416"/>
      <c r="V1416">
        <v>635</v>
      </c>
      <c r="W1416">
        <v>665</v>
      </c>
      <c r="X1416"/>
      <c r="Y1416"/>
      <c r="Z1416"/>
      <c r="AA1416"/>
      <c r="AB1416"/>
      <c r="AC1416"/>
      <c r="AD1416"/>
    </row>
    <row r="1417" spans="1:56" s="7" customFormat="1" x14ac:dyDescent="0.2">
      <c r="A1417" s="7" t="s">
        <v>673</v>
      </c>
      <c r="B1417" s="7" t="str">
        <f>IF(OR($A1412=$A1417,ISBLANK($A1417)),"",IF(ISERR(SEARCH("cell-based",E1417)),IF(AND(ISERR(SEARCH("biochem",E1417)),ISERR(SEARCH("protein",E1417)),ISERR(SEARCH("nucleic",E1417))),"",IF(ISERR(SEARCH("target",G1417)),"Define a Target component","")),IF(ISERR(SEARCH("cell",G1417)),"Define a Cell component",""))&amp;IF(ISERR(SEARCH("small-molecule",E1417)),IF(ISBLANK(K1417), "Need a Detector Role",""),"")&amp;IF(ISERR(SEARCH("fluorescence",L1417)),"",IF(ISBLANK(S1417), "Need Emission",IF(ISBLANK(R1417), "Need Excitation","")))&amp;IF(ISERR(SEARCH("absorbance",L1417)),"",IF(ISBLANK(T1417), "Need Absorbance","")))</f>
        <v>Define a Target componentNeed a Detector Role</v>
      </c>
      <c r="C1417" t="s">
        <v>913</v>
      </c>
      <c r="D1417" s="8" t="s">
        <v>1760</v>
      </c>
      <c r="E1417" t="s">
        <v>914</v>
      </c>
      <c r="F1417" t="s">
        <v>842</v>
      </c>
      <c r="G1417" t="s">
        <v>1392</v>
      </c>
      <c r="H1417" s="7" t="s">
        <v>1541</v>
      </c>
      <c r="I1417" s="8" t="s">
        <v>1760</v>
      </c>
      <c r="J1417"/>
      <c r="K1417"/>
      <c r="L1417" s="8" t="s">
        <v>1772</v>
      </c>
      <c r="M1417" t="s">
        <v>1079</v>
      </c>
      <c r="N1417" s="8" t="s">
        <v>1765</v>
      </c>
      <c r="O1417" t="s">
        <v>886</v>
      </c>
      <c r="P1417" t="s">
        <v>887</v>
      </c>
      <c r="Q1417" t="s">
        <v>940</v>
      </c>
      <c r="R1417" t="s">
        <v>851</v>
      </c>
      <c r="S1417" t="s">
        <v>975</v>
      </c>
      <c r="T1417" t="s">
        <v>942</v>
      </c>
      <c r="U1417" t="s">
        <v>1071</v>
      </c>
      <c r="V1417">
        <v>488</v>
      </c>
      <c r="W1417">
        <v>530</v>
      </c>
      <c r="X1417"/>
      <c r="Y1417" t="s">
        <v>1614</v>
      </c>
      <c r="Z1417" s="8" t="s">
        <v>1697</v>
      </c>
      <c r="AA1417">
        <v>30</v>
      </c>
      <c r="AB1417" t="s">
        <v>1348</v>
      </c>
      <c r="AC1417" s="8" t="s">
        <v>1768</v>
      </c>
      <c r="AD1417" s="8" t="s">
        <v>1767</v>
      </c>
      <c r="AE1417" t="s">
        <v>993</v>
      </c>
      <c r="AF1417" t="s">
        <v>894</v>
      </c>
      <c r="AG1417" s="7" t="s">
        <v>858</v>
      </c>
      <c r="AH1417" s="7">
        <v>9</v>
      </c>
      <c r="AI1417" s="7">
        <v>1</v>
      </c>
      <c r="AJ1417" s="7" t="s">
        <v>139</v>
      </c>
      <c r="AK1417" s="7" t="s">
        <v>165</v>
      </c>
      <c r="AL1417" s="7" t="s">
        <v>75</v>
      </c>
      <c r="AM1417" s="7" t="s">
        <v>141</v>
      </c>
      <c r="AN1417" s="7" t="s">
        <v>77</v>
      </c>
      <c r="AO1417" s="7" t="s">
        <v>142</v>
      </c>
      <c r="AP1417" s="7" t="s">
        <v>76</v>
      </c>
      <c r="AQ1417" s="7" t="s">
        <v>143</v>
      </c>
      <c r="AR1417" s="7" t="s">
        <v>76</v>
      </c>
      <c r="AS1417" s="7" t="s">
        <v>144</v>
      </c>
      <c r="AT1417" s="7" t="s">
        <v>76</v>
      </c>
      <c r="AU1417" s="7" t="s">
        <v>76</v>
      </c>
      <c r="AV1417" s="7" t="s">
        <v>145</v>
      </c>
      <c r="AW1417" s="7" t="s">
        <v>146</v>
      </c>
      <c r="AX1417" s="7" t="s">
        <v>147</v>
      </c>
      <c r="AY1417" s="7" t="s">
        <v>154</v>
      </c>
      <c r="AZ1417" s="7" t="s">
        <v>155</v>
      </c>
      <c r="BA1417" s="7" t="s">
        <v>1</v>
      </c>
      <c r="BB1417" s="7" t="s">
        <v>71</v>
      </c>
      <c r="BC1417" s="7" t="s">
        <v>1700</v>
      </c>
      <c r="BD1417" s="7" t="s">
        <v>1746</v>
      </c>
    </row>
    <row r="1418" spans="1:56" s="7" customFormat="1" x14ac:dyDescent="0.2">
      <c r="A1418" s="7" t="s">
        <v>673</v>
      </c>
      <c r="C1418"/>
      <c r="D1418" s="20" t="s">
        <v>1780</v>
      </c>
      <c r="E1418"/>
      <c r="F1418" s="19" t="s">
        <v>1761</v>
      </c>
      <c r="G1418" t="s">
        <v>1305</v>
      </c>
      <c r="H1418" t="s">
        <v>1553</v>
      </c>
      <c r="I1418" t="s">
        <v>1763</v>
      </c>
      <c r="J1418">
        <v>1</v>
      </c>
      <c r="K1418" t="s">
        <v>970</v>
      </c>
      <c r="L1418"/>
      <c r="M1418"/>
      <c r="N1418"/>
      <c r="O1418"/>
      <c r="P1418" t="s">
        <v>905</v>
      </c>
      <c r="Q1418" t="s">
        <v>1081</v>
      </c>
      <c r="R1418"/>
      <c r="S1418"/>
      <c r="T1418"/>
      <c r="U1418"/>
      <c r="V1418"/>
      <c r="W1418"/>
      <c r="X1418"/>
      <c r="Y1418" t="s">
        <v>1635</v>
      </c>
      <c r="Z1418" t="s">
        <v>1693</v>
      </c>
      <c r="AA1418">
        <v>25</v>
      </c>
      <c r="AB1418" t="s">
        <v>1039</v>
      </c>
      <c r="AC1418"/>
      <c r="AD1418"/>
      <c r="AE1418"/>
      <c r="AF1418"/>
    </row>
    <row r="1419" spans="1:56" s="7" customFormat="1" x14ac:dyDescent="0.2">
      <c r="A1419" s="7" t="s">
        <v>673</v>
      </c>
      <c r="C1419"/>
      <c r="D1419" s="8"/>
      <c r="E1419"/>
      <c r="F1419"/>
      <c r="G1419" s="25" t="s">
        <v>1344</v>
      </c>
      <c r="H1419" t="s">
        <v>1553</v>
      </c>
      <c r="I1419" t="s">
        <v>1766</v>
      </c>
      <c r="J1419">
        <v>100</v>
      </c>
      <c r="K1419" t="s">
        <v>986</v>
      </c>
      <c r="L1419"/>
      <c r="M1419"/>
      <c r="N1419"/>
      <c r="O1419"/>
      <c r="P1419"/>
      <c r="Q1419"/>
      <c r="R1419"/>
      <c r="S1419"/>
      <c r="T1419"/>
      <c r="U1419"/>
      <c r="V1419"/>
      <c r="W1419"/>
      <c r="X1419"/>
      <c r="Y1419"/>
      <c r="Z1419"/>
      <c r="AA1419"/>
      <c r="AB1419"/>
      <c r="AC1419"/>
      <c r="AD1419"/>
      <c r="AE1419"/>
      <c r="AF1419"/>
    </row>
    <row r="1420" spans="1:56" s="7" customFormat="1" x14ac:dyDescent="0.2">
      <c r="A1420" s="7" t="s">
        <v>673</v>
      </c>
      <c r="C1420"/>
      <c r="D1420" s="8"/>
      <c r="E1420"/>
      <c r="F1420"/>
      <c r="G1420" t="s">
        <v>967</v>
      </c>
      <c r="H1420" t="s">
        <v>1553</v>
      </c>
      <c r="I1420" t="s">
        <v>1766</v>
      </c>
      <c r="J1420">
        <v>0.5</v>
      </c>
      <c r="K1420" t="s">
        <v>970</v>
      </c>
      <c r="L1420"/>
      <c r="M1420"/>
      <c r="N1420"/>
      <c r="O1420"/>
      <c r="P1420"/>
      <c r="Q1420"/>
      <c r="R1420"/>
      <c r="S1420"/>
      <c r="T1420"/>
      <c r="U1420"/>
      <c r="V1420"/>
      <c r="W1420"/>
      <c r="X1420"/>
      <c r="Y1420"/>
      <c r="Z1420"/>
      <c r="AA1420"/>
      <c r="AB1420"/>
      <c r="AC1420"/>
      <c r="AD1420"/>
      <c r="AE1420"/>
      <c r="AF1420"/>
    </row>
    <row r="1421" spans="1:56" s="7" customFormat="1" x14ac:dyDescent="0.2">
      <c r="A1421" s="7" t="s">
        <v>673</v>
      </c>
      <c r="C1421"/>
      <c r="D1421" s="8"/>
      <c r="E1421"/>
      <c r="F1421"/>
      <c r="G1421" t="s">
        <v>1312</v>
      </c>
      <c r="H1421" t="s">
        <v>1771</v>
      </c>
      <c r="I1421" s="8"/>
      <c r="J1421"/>
      <c r="K1421"/>
      <c r="L1421"/>
      <c r="M1421"/>
      <c r="N1421"/>
      <c r="O1421"/>
      <c r="P1421"/>
      <c r="Q1421"/>
      <c r="R1421"/>
      <c r="S1421"/>
      <c r="T1421"/>
      <c r="U1421"/>
      <c r="V1421">
        <v>635</v>
      </c>
      <c r="W1421">
        <v>665</v>
      </c>
      <c r="X1421"/>
      <c r="Y1421"/>
      <c r="Z1421"/>
      <c r="AA1421"/>
      <c r="AB1421"/>
      <c r="AC1421"/>
      <c r="AD1421"/>
      <c r="AE1421"/>
      <c r="AF1421"/>
    </row>
    <row r="1422" spans="1:56" s="7" customFormat="1" x14ac:dyDescent="0.2">
      <c r="A1422" s="7" t="s">
        <v>674</v>
      </c>
      <c r="B1422" s="7" t="str">
        <f>IF(OR($A1417=$A1422,ISBLANK($A1422)),"",IF(ISERR(SEARCH("cell-based",E1422)),IF(AND(ISERR(SEARCH("biochem",E1422)),ISERR(SEARCH("protein",E1422)),ISERR(SEARCH("nucleic",E1422))),"",IF(ISERR(SEARCH("target",G1422)),"Define a Target component","")),IF(ISERR(SEARCH("cell",G1422)),"Define a Cell component",""))&amp;IF(ISERR(SEARCH("small-molecule",E1422)),IF(ISBLANK(K1422), "Need a Detector Role",""),"")&amp;IF(ISERR(SEARCH("fluorescence",L1422)),"",IF(ISBLANK(S1422), "Need Emission",IF(ISBLANK(R1422), "Need Excitation","")))&amp;IF(ISERR(SEARCH("absorbance",L1422)),"",IF(ISBLANK(T1422), "Need Absorbance","")))</f>
        <v>Define a Target componentNeed a Detector Role</v>
      </c>
      <c r="C1422" t="s">
        <v>913</v>
      </c>
      <c r="D1422" s="8" t="s">
        <v>1773</v>
      </c>
      <c r="E1422" t="s">
        <v>914</v>
      </c>
      <c r="F1422" t="s">
        <v>842</v>
      </c>
      <c r="G1422" t="s">
        <v>1392</v>
      </c>
      <c r="H1422" s="7" t="s">
        <v>1537</v>
      </c>
      <c r="I1422" s="8" t="s">
        <v>1773</v>
      </c>
      <c r="J1422"/>
      <c r="K1422"/>
      <c r="L1422" s="8" t="s">
        <v>1774</v>
      </c>
      <c r="M1422" t="s">
        <v>1079</v>
      </c>
      <c r="N1422" s="8" t="s">
        <v>1765</v>
      </c>
      <c r="O1422" t="s">
        <v>886</v>
      </c>
      <c r="P1422" t="s">
        <v>887</v>
      </c>
      <c r="Q1422" t="s">
        <v>940</v>
      </c>
      <c r="R1422" t="s">
        <v>851</v>
      </c>
      <c r="S1422" t="s">
        <v>975</v>
      </c>
      <c r="T1422" t="s">
        <v>942</v>
      </c>
      <c r="U1422" t="s">
        <v>1071</v>
      </c>
      <c r="V1422">
        <v>488</v>
      </c>
      <c r="W1422">
        <v>530</v>
      </c>
      <c r="X1422"/>
      <c r="Y1422" t="s">
        <v>1614</v>
      </c>
      <c r="Z1422" s="8" t="s">
        <v>1697</v>
      </c>
      <c r="AA1422">
        <v>30</v>
      </c>
      <c r="AB1422" t="s">
        <v>1348</v>
      </c>
      <c r="AC1422" s="8" t="s">
        <v>1768</v>
      </c>
      <c r="AD1422" s="8" t="s">
        <v>1767</v>
      </c>
      <c r="AE1422" t="s">
        <v>993</v>
      </c>
      <c r="AF1422" t="s">
        <v>894</v>
      </c>
      <c r="AG1422" t="s">
        <v>858</v>
      </c>
      <c r="AH1422" s="8">
        <v>9</v>
      </c>
      <c r="AI1422">
        <v>1</v>
      </c>
      <c r="AJ1422" s="7" t="s">
        <v>139</v>
      </c>
      <c r="AK1422" s="7" t="s">
        <v>151</v>
      </c>
      <c r="AL1422" s="7" t="s">
        <v>75</v>
      </c>
      <c r="AM1422" s="7" t="s">
        <v>141</v>
      </c>
      <c r="AN1422" s="7" t="s">
        <v>77</v>
      </c>
      <c r="AO1422" s="7" t="s">
        <v>142</v>
      </c>
      <c r="AP1422" s="7" t="s">
        <v>152</v>
      </c>
      <c r="AQ1422" s="7" t="s">
        <v>76</v>
      </c>
      <c r="AR1422" s="7" t="s">
        <v>76</v>
      </c>
      <c r="AS1422" s="7" t="s">
        <v>144</v>
      </c>
      <c r="AT1422" s="7" t="s">
        <v>153</v>
      </c>
      <c r="AU1422" s="7" t="s">
        <v>76</v>
      </c>
      <c r="AV1422" s="7" t="s">
        <v>145</v>
      </c>
      <c r="AW1422" s="7" t="s">
        <v>146</v>
      </c>
      <c r="AX1422" s="7" t="s">
        <v>147</v>
      </c>
      <c r="AY1422" s="7" t="s">
        <v>154</v>
      </c>
      <c r="AZ1422" s="7" t="s">
        <v>155</v>
      </c>
      <c r="BA1422" s="7" t="s">
        <v>1</v>
      </c>
      <c r="BB1422" s="7" t="s">
        <v>1</v>
      </c>
      <c r="BC1422" s="7" t="s">
        <v>1700</v>
      </c>
      <c r="BD1422" s="17" t="s">
        <v>1746</v>
      </c>
    </row>
    <row r="1423" spans="1:56" s="7" customFormat="1" x14ac:dyDescent="0.2">
      <c r="A1423" s="7" t="s">
        <v>674</v>
      </c>
      <c r="C1423"/>
      <c r="D1423" s="20" t="s">
        <v>1779</v>
      </c>
      <c r="E1423"/>
      <c r="F1423" s="19" t="s">
        <v>1761</v>
      </c>
      <c r="G1423" t="s">
        <v>1305</v>
      </c>
      <c r="H1423" t="s">
        <v>1553</v>
      </c>
      <c r="I1423" t="s">
        <v>1763</v>
      </c>
      <c r="J1423">
        <v>1</v>
      </c>
      <c r="K1423" t="s">
        <v>970</v>
      </c>
      <c r="L1423"/>
      <c r="M1423"/>
      <c r="N1423"/>
      <c r="O1423"/>
      <c r="P1423" t="s">
        <v>905</v>
      </c>
      <c r="Q1423" t="s">
        <v>1081</v>
      </c>
      <c r="R1423"/>
      <c r="S1423"/>
      <c r="T1423"/>
      <c r="U1423"/>
      <c r="V1423"/>
      <c r="W1423"/>
      <c r="X1423"/>
      <c r="Y1423" t="s">
        <v>1635</v>
      </c>
      <c r="Z1423" t="s">
        <v>1693</v>
      </c>
      <c r="AA1423">
        <v>25</v>
      </c>
      <c r="AB1423" t="s">
        <v>1039</v>
      </c>
      <c r="AC1423"/>
      <c r="AD1423"/>
      <c r="AE1423"/>
      <c r="AF1423"/>
      <c r="AG1423"/>
      <c r="AH1423"/>
      <c r="AI1423"/>
    </row>
    <row r="1424" spans="1:56" s="7" customFormat="1" x14ac:dyDescent="0.2">
      <c r="A1424" s="7" t="s">
        <v>674</v>
      </c>
      <c r="C1424"/>
      <c r="D1424" s="8"/>
      <c r="E1424"/>
      <c r="F1424"/>
      <c r="G1424" s="25" t="s">
        <v>1344</v>
      </c>
      <c r="H1424" t="s">
        <v>1553</v>
      </c>
      <c r="I1424" t="s">
        <v>1766</v>
      </c>
      <c r="J1424">
        <v>100</v>
      </c>
      <c r="K1424" t="s">
        <v>986</v>
      </c>
      <c r="L1424"/>
      <c r="M1424"/>
      <c r="N1424"/>
      <c r="O1424"/>
      <c r="P1424"/>
      <c r="Q1424"/>
      <c r="R1424"/>
      <c r="S1424"/>
      <c r="T1424"/>
      <c r="U1424"/>
      <c r="V1424"/>
      <c r="W1424"/>
      <c r="X1424"/>
      <c r="Y1424"/>
      <c r="Z1424"/>
      <c r="AA1424"/>
      <c r="AB1424"/>
      <c r="AC1424"/>
      <c r="AD1424"/>
      <c r="AE1424"/>
      <c r="AF1424"/>
      <c r="AG1424"/>
      <c r="AH1424"/>
      <c r="AI1424"/>
    </row>
    <row r="1425" spans="1:57" s="7" customFormat="1" x14ac:dyDescent="0.2">
      <c r="A1425" s="7" t="s">
        <v>674</v>
      </c>
      <c r="C1425"/>
      <c r="D1425" s="8"/>
      <c r="E1425"/>
      <c r="F1425"/>
      <c r="G1425" t="s">
        <v>967</v>
      </c>
      <c r="H1425" t="s">
        <v>1553</v>
      </c>
      <c r="I1425" t="s">
        <v>1766</v>
      </c>
      <c r="J1425">
        <v>0.5</v>
      </c>
      <c r="K1425" t="s">
        <v>970</v>
      </c>
      <c r="L1425"/>
      <c r="M1425"/>
      <c r="N1425"/>
      <c r="O1425"/>
      <c r="P1425"/>
      <c r="Q1425"/>
      <c r="R1425"/>
      <c r="S1425"/>
      <c r="T1425"/>
      <c r="U1425"/>
      <c r="V1425"/>
      <c r="W1425"/>
      <c r="X1425"/>
      <c r="Y1425"/>
      <c r="Z1425"/>
      <c r="AA1425"/>
      <c r="AB1425"/>
      <c r="AC1425"/>
      <c r="AD1425"/>
      <c r="AE1425"/>
      <c r="AF1425"/>
      <c r="AG1425"/>
      <c r="AH1425"/>
      <c r="AI1425"/>
    </row>
    <row r="1426" spans="1:57" s="7" customFormat="1" x14ac:dyDescent="0.2">
      <c r="A1426" s="7" t="s">
        <v>674</v>
      </c>
      <c r="C1426"/>
      <c r="D1426" s="8"/>
      <c r="E1426"/>
      <c r="F1426"/>
      <c r="G1426" t="s">
        <v>1312</v>
      </c>
      <c r="H1426" t="s">
        <v>1771</v>
      </c>
      <c r="I1426" s="8"/>
      <c r="J1426"/>
      <c r="K1426"/>
      <c r="L1426"/>
      <c r="M1426"/>
      <c r="N1426"/>
      <c r="O1426"/>
      <c r="P1426"/>
      <c r="Q1426"/>
      <c r="R1426"/>
      <c r="S1426"/>
      <c r="T1426"/>
      <c r="U1426"/>
      <c r="V1426">
        <v>635</v>
      </c>
      <c r="W1426">
        <v>665</v>
      </c>
      <c r="X1426"/>
      <c r="Y1426"/>
      <c r="Z1426"/>
      <c r="AA1426"/>
      <c r="AB1426"/>
      <c r="AC1426"/>
      <c r="AD1426"/>
      <c r="AE1426"/>
      <c r="AF1426"/>
      <c r="AG1426"/>
      <c r="AH1426"/>
      <c r="AI1426"/>
    </row>
    <row r="1427" spans="1:57" s="7" customFormat="1" x14ac:dyDescent="0.2">
      <c r="A1427" s="7" t="s">
        <v>675</v>
      </c>
      <c r="B1427" s="7" t="str">
        <f>IF(OR($A1422=$A1427,ISBLANK($A1427)),"",IF(ISERR(SEARCH("cell-based",E1427)),IF(AND(ISERR(SEARCH("biochem",E1427)),ISERR(SEARCH("protein",E1427)),ISERR(SEARCH("nucleic",E1427))),"",IF(ISERR(SEARCH("target",G1427)),"Define a Target component","")),IF(ISERR(SEARCH("cell",G1427)),"Define a Cell component",""))&amp;IF(ISERR(SEARCH("small-molecule",E1427)),IF(ISBLANK(K1427), "Need a Detector Role",""),"")&amp;IF(ISERR(SEARCH("fluorescence",L1427)),"",IF(ISBLANK(S1427), "Need Emission",IF(ISBLANK(R1427), "Need Excitation","")))&amp;IF(ISERR(SEARCH("absorbance",L1427)),"",IF(ISBLANK(T1427), "Need Absorbance","")))</f>
        <v>Define a Target componentNeed a Detector Role</v>
      </c>
      <c r="C1427" t="s">
        <v>913</v>
      </c>
      <c r="D1427" s="8" t="s">
        <v>1773</v>
      </c>
      <c r="E1427" t="s">
        <v>914</v>
      </c>
      <c r="F1427" t="s">
        <v>842</v>
      </c>
      <c r="G1427" t="s">
        <v>1392</v>
      </c>
      <c r="H1427" s="7" t="s">
        <v>1541</v>
      </c>
      <c r="I1427" s="8" t="s">
        <v>1773</v>
      </c>
      <c r="J1427"/>
      <c r="K1427"/>
      <c r="L1427" s="8" t="s">
        <v>1775</v>
      </c>
      <c r="M1427" t="s">
        <v>1079</v>
      </c>
      <c r="N1427" s="8" t="s">
        <v>1765</v>
      </c>
      <c r="O1427" t="s">
        <v>886</v>
      </c>
      <c r="P1427" t="s">
        <v>887</v>
      </c>
      <c r="Q1427" t="s">
        <v>940</v>
      </c>
      <c r="R1427" t="s">
        <v>851</v>
      </c>
      <c r="S1427" t="s">
        <v>975</v>
      </c>
      <c r="T1427" t="s">
        <v>942</v>
      </c>
      <c r="U1427" t="s">
        <v>1071</v>
      </c>
      <c r="V1427">
        <v>488</v>
      </c>
      <c r="W1427">
        <v>530</v>
      </c>
      <c r="X1427"/>
      <c r="Y1427" t="s">
        <v>1614</v>
      </c>
      <c r="Z1427" s="8" t="s">
        <v>1697</v>
      </c>
      <c r="AA1427">
        <v>30</v>
      </c>
      <c r="AB1427" t="s">
        <v>1348</v>
      </c>
      <c r="AC1427" s="8" t="s">
        <v>1768</v>
      </c>
      <c r="AD1427" s="8" t="s">
        <v>1767</v>
      </c>
      <c r="AE1427" t="s">
        <v>993</v>
      </c>
      <c r="AF1427" t="s">
        <v>894</v>
      </c>
      <c r="AG1427" t="s">
        <v>858</v>
      </c>
      <c r="AH1427" s="8">
        <v>9</v>
      </c>
      <c r="AI1427">
        <v>1</v>
      </c>
      <c r="AJ1427" s="7" t="s">
        <v>139</v>
      </c>
      <c r="AK1427" s="7" t="s">
        <v>151</v>
      </c>
      <c r="AL1427" s="7" t="s">
        <v>75</v>
      </c>
      <c r="AM1427" s="7" t="s">
        <v>141</v>
      </c>
      <c r="AN1427" s="7" t="s">
        <v>77</v>
      </c>
      <c r="AO1427" s="7" t="s">
        <v>142</v>
      </c>
      <c r="AP1427" s="7" t="s">
        <v>152</v>
      </c>
      <c r="AQ1427" s="7" t="s">
        <v>76</v>
      </c>
      <c r="AR1427" s="7" t="s">
        <v>76</v>
      </c>
      <c r="AS1427" s="7" t="s">
        <v>144</v>
      </c>
      <c r="AT1427" s="7" t="s">
        <v>153</v>
      </c>
      <c r="AU1427" s="7" t="s">
        <v>76</v>
      </c>
      <c r="AV1427" s="7" t="s">
        <v>145</v>
      </c>
      <c r="AW1427" s="7" t="s">
        <v>146</v>
      </c>
      <c r="AX1427" s="7" t="s">
        <v>147</v>
      </c>
      <c r="AY1427" s="7" t="s">
        <v>154</v>
      </c>
      <c r="AZ1427" s="7" t="s">
        <v>155</v>
      </c>
      <c r="BA1427" s="7" t="s">
        <v>1</v>
      </c>
      <c r="BB1427" s="7" t="s">
        <v>1</v>
      </c>
      <c r="BC1427" s="7" t="s">
        <v>1700</v>
      </c>
      <c r="BD1427" s="17" t="s">
        <v>1746</v>
      </c>
    </row>
    <row r="1428" spans="1:57" s="7" customFormat="1" x14ac:dyDescent="0.2">
      <c r="A1428" s="7" t="s">
        <v>675</v>
      </c>
      <c r="C1428"/>
      <c r="D1428" s="20" t="s">
        <v>1779</v>
      </c>
      <c r="E1428"/>
      <c r="F1428" s="19" t="s">
        <v>1761</v>
      </c>
      <c r="G1428" t="s">
        <v>1305</v>
      </c>
      <c r="H1428" t="s">
        <v>1553</v>
      </c>
      <c r="I1428" t="s">
        <v>1763</v>
      </c>
      <c r="J1428">
        <v>1</v>
      </c>
      <c r="K1428" t="s">
        <v>970</v>
      </c>
      <c r="L1428"/>
      <c r="M1428"/>
      <c r="N1428"/>
      <c r="O1428"/>
      <c r="P1428" t="s">
        <v>905</v>
      </c>
      <c r="Q1428" t="s">
        <v>1081</v>
      </c>
      <c r="R1428"/>
      <c r="S1428"/>
      <c r="T1428"/>
      <c r="U1428"/>
      <c r="V1428"/>
      <c r="W1428"/>
      <c r="X1428"/>
      <c r="Y1428" t="s">
        <v>1635</v>
      </c>
      <c r="Z1428" t="s">
        <v>1693</v>
      </c>
      <c r="AA1428">
        <v>25</v>
      </c>
      <c r="AB1428" t="s">
        <v>1039</v>
      </c>
      <c r="AC1428"/>
      <c r="AD1428"/>
      <c r="AE1428"/>
      <c r="AF1428"/>
      <c r="AG1428"/>
      <c r="AH1428"/>
      <c r="AI1428"/>
    </row>
    <row r="1429" spans="1:57" s="7" customFormat="1" x14ac:dyDescent="0.2">
      <c r="A1429" s="7" t="s">
        <v>675</v>
      </c>
      <c r="C1429"/>
      <c r="D1429" s="8"/>
      <c r="E1429"/>
      <c r="F1429"/>
      <c r="G1429" s="25" t="s">
        <v>1344</v>
      </c>
      <c r="H1429" t="s">
        <v>1553</v>
      </c>
      <c r="I1429" t="s">
        <v>1766</v>
      </c>
      <c r="J1429">
        <v>100</v>
      </c>
      <c r="K1429" t="s">
        <v>986</v>
      </c>
      <c r="L1429"/>
      <c r="M1429"/>
      <c r="N1429"/>
      <c r="O1429"/>
      <c r="P1429"/>
      <c r="Q1429"/>
      <c r="R1429"/>
      <c r="S1429"/>
      <c r="T1429"/>
      <c r="U1429"/>
      <c r="V1429"/>
      <c r="W1429"/>
      <c r="X1429"/>
      <c r="Y1429"/>
      <c r="Z1429"/>
      <c r="AA1429"/>
      <c r="AB1429"/>
      <c r="AC1429"/>
      <c r="AD1429"/>
      <c r="AE1429"/>
      <c r="AF1429"/>
      <c r="AG1429"/>
      <c r="AH1429"/>
      <c r="AI1429"/>
    </row>
    <row r="1430" spans="1:57" s="7" customFormat="1" x14ac:dyDescent="0.2">
      <c r="A1430" s="7" t="s">
        <v>675</v>
      </c>
      <c r="C1430"/>
      <c r="D1430" s="8"/>
      <c r="E1430"/>
      <c r="F1430"/>
      <c r="G1430" t="s">
        <v>967</v>
      </c>
      <c r="H1430" t="s">
        <v>1553</v>
      </c>
      <c r="I1430" t="s">
        <v>1766</v>
      </c>
      <c r="J1430">
        <v>0.5</v>
      </c>
      <c r="K1430" t="s">
        <v>970</v>
      </c>
      <c r="L1430"/>
      <c r="M1430"/>
      <c r="N1430"/>
      <c r="O1430"/>
      <c r="P1430"/>
      <c r="Q1430"/>
      <c r="R1430"/>
      <c r="S1430"/>
      <c r="T1430"/>
      <c r="U1430"/>
      <c r="V1430"/>
      <c r="W1430"/>
      <c r="X1430"/>
      <c r="Y1430"/>
      <c r="Z1430"/>
      <c r="AA1430"/>
      <c r="AB1430"/>
      <c r="AC1430"/>
      <c r="AD1430"/>
      <c r="AE1430"/>
      <c r="AF1430"/>
      <c r="AG1430"/>
      <c r="AH1430"/>
      <c r="AI1430"/>
    </row>
    <row r="1431" spans="1:57" s="7" customFormat="1" x14ac:dyDescent="0.2">
      <c r="A1431" s="7" t="s">
        <v>675</v>
      </c>
      <c r="C1431"/>
      <c r="D1431" s="8"/>
      <c r="E1431"/>
      <c r="F1431"/>
      <c r="G1431" t="s">
        <v>1312</v>
      </c>
      <c r="H1431" t="s">
        <v>1771</v>
      </c>
      <c r="I1431" s="8"/>
      <c r="J1431"/>
      <c r="K1431"/>
      <c r="L1431"/>
      <c r="M1431"/>
      <c r="N1431"/>
      <c r="O1431"/>
      <c r="P1431"/>
      <c r="Q1431"/>
      <c r="R1431"/>
      <c r="S1431"/>
      <c r="T1431"/>
      <c r="U1431"/>
      <c r="V1431">
        <v>635</v>
      </c>
      <c r="W1431">
        <v>665</v>
      </c>
      <c r="X1431"/>
      <c r="Y1431"/>
      <c r="Z1431"/>
      <c r="AA1431"/>
      <c r="AB1431"/>
      <c r="AC1431"/>
      <c r="AD1431"/>
      <c r="AE1431"/>
      <c r="AF1431"/>
      <c r="AG1431"/>
      <c r="AH1431"/>
      <c r="AI1431"/>
    </row>
    <row r="1432" spans="1:57" s="7" customFormat="1" x14ac:dyDescent="0.2">
      <c r="A1432" s="7" t="s">
        <v>677</v>
      </c>
      <c r="B1432" s="7" t="str">
        <f>IF(OR($A1427=$A1432,ISBLANK($A1432)),"",IF(ISERR(SEARCH("cell-based",E1432)),IF(AND(ISERR(SEARCH("biochem",E1432)),ISERR(SEARCH("protein",E1432)),ISERR(SEARCH("nucleic",E1432))),"",IF(ISERR(SEARCH("target",G1432)),"Define a Target component","")),IF(ISERR(SEARCH("cell",G1432)),"Define a Cell component",""))&amp;IF(ISERR(SEARCH("small-molecule",E1432)),IF(ISBLANK(K1432), "Need a Detector Role",""),"")&amp;IF(ISERR(SEARCH("fluorescence",L1432)),"",IF(ISBLANK(S1432), "Need Emission",IF(ISBLANK(R1432), "Need Excitation","")))&amp;IF(ISERR(SEARCH("absorbance",L1432)),"",IF(ISBLANK(T1432), "Need Absorbance","")))</f>
        <v>Define a Target componentNeed a Detector Role</v>
      </c>
      <c r="C1432" t="s">
        <v>913</v>
      </c>
      <c r="D1432" s="8" t="s">
        <v>1776</v>
      </c>
      <c r="E1432" t="s">
        <v>914</v>
      </c>
      <c r="F1432" t="s">
        <v>842</v>
      </c>
      <c r="G1432" t="s">
        <v>1392</v>
      </c>
      <c r="H1432" s="7" t="s">
        <v>1541</v>
      </c>
      <c r="I1432" s="8" t="s">
        <v>1776</v>
      </c>
      <c r="J1432"/>
      <c r="K1432"/>
      <c r="L1432" s="8" t="s">
        <v>1777</v>
      </c>
      <c r="M1432" t="s">
        <v>937</v>
      </c>
      <c r="N1432" s="8" t="s">
        <v>1765</v>
      </c>
      <c r="O1432" t="s">
        <v>886</v>
      </c>
      <c r="P1432" t="s">
        <v>887</v>
      </c>
      <c r="Q1432" t="s">
        <v>940</v>
      </c>
      <c r="R1432" t="s">
        <v>851</v>
      </c>
      <c r="S1432" t="s">
        <v>975</v>
      </c>
      <c r="T1432" t="s">
        <v>942</v>
      </c>
      <c r="U1432" t="s">
        <v>1071</v>
      </c>
      <c r="V1432">
        <v>488</v>
      </c>
      <c r="W1432">
        <v>530</v>
      </c>
      <c r="X1432"/>
      <c r="Y1432" t="s">
        <v>1614</v>
      </c>
      <c r="Z1432" s="8" t="s">
        <v>1697</v>
      </c>
      <c r="AA1432">
        <v>10</v>
      </c>
      <c r="AB1432" t="s">
        <v>1348</v>
      </c>
      <c r="AC1432" s="8" t="s">
        <v>1768</v>
      </c>
      <c r="AD1432" s="8" t="s">
        <v>1767</v>
      </c>
      <c r="AE1432" t="s">
        <v>993</v>
      </c>
      <c r="AF1432" t="s">
        <v>894</v>
      </c>
      <c r="AG1432" t="s">
        <v>877</v>
      </c>
      <c r="AH1432" s="8">
        <v>10</v>
      </c>
      <c r="AI1432">
        <v>2</v>
      </c>
      <c r="AJ1432" s="7" t="s">
        <v>139</v>
      </c>
      <c r="AK1432" s="7" t="s">
        <v>151</v>
      </c>
      <c r="AL1432" s="7" t="s">
        <v>75</v>
      </c>
      <c r="AM1432" s="7" t="s">
        <v>141</v>
      </c>
      <c r="AN1432" s="7" t="s">
        <v>77</v>
      </c>
      <c r="AO1432" s="7" t="s">
        <v>142</v>
      </c>
      <c r="AP1432" s="7" t="s">
        <v>152</v>
      </c>
      <c r="AQ1432" s="7" t="s">
        <v>76</v>
      </c>
      <c r="AR1432" s="7" t="s">
        <v>76</v>
      </c>
      <c r="AS1432" s="7" t="s">
        <v>144</v>
      </c>
      <c r="AT1432" s="7" t="s">
        <v>153</v>
      </c>
      <c r="AU1432" s="7" t="s">
        <v>76</v>
      </c>
      <c r="AV1432" s="7" t="s">
        <v>145</v>
      </c>
      <c r="AW1432" s="7" t="s">
        <v>146</v>
      </c>
      <c r="AX1432" s="7" t="s">
        <v>147</v>
      </c>
      <c r="AY1432" s="7" t="s">
        <v>154</v>
      </c>
      <c r="AZ1432" s="7" t="s">
        <v>155</v>
      </c>
      <c r="BA1432" s="7" t="s">
        <v>1</v>
      </c>
      <c r="BB1432" s="7" t="s">
        <v>1</v>
      </c>
      <c r="BC1432" s="7" t="s">
        <v>1700</v>
      </c>
      <c r="BD1432" s="17" t="s">
        <v>1746</v>
      </c>
    </row>
    <row r="1433" spans="1:57" s="7" customFormat="1" x14ac:dyDescent="0.2">
      <c r="A1433" s="7" t="s">
        <v>677</v>
      </c>
      <c r="C1433"/>
      <c r="D1433" s="20" t="s">
        <v>1778</v>
      </c>
      <c r="E1433"/>
      <c r="F1433" s="19" t="s">
        <v>1761</v>
      </c>
      <c r="G1433" t="s">
        <v>1305</v>
      </c>
      <c r="H1433" t="s">
        <v>1553</v>
      </c>
      <c r="I1433" t="s">
        <v>1763</v>
      </c>
      <c r="J1433">
        <v>1</v>
      </c>
      <c r="K1433" t="s">
        <v>970</v>
      </c>
      <c r="L1433"/>
      <c r="M1433"/>
      <c r="N1433"/>
      <c r="O1433"/>
      <c r="P1433" t="s">
        <v>905</v>
      </c>
      <c r="Q1433" t="s">
        <v>1081</v>
      </c>
      <c r="R1433"/>
      <c r="S1433"/>
      <c r="T1433"/>
      <c r="U1433"/>
      <c r="V1433"/>
      <c r="W1433"/>
      <c r="X1433"/>
      <c r="Y1433" t="s">
        <v>1635</v>
      </c>
      <c r="Z1433" s="8" t="s">
        <v>1693</v>
      </c>
      <c r="AA1433">
        <v>25</v>
      </c>
      <c r="AB1433" t="s">
        <v>1039</v>
      </c>
      <c r="AC1433"/>
      <c r="AD1433"/>
      <c r="AE1433"/>
      <c r="AF1433"/>
      <c r="AG1433"/>
      <c r="AH1433"/>
      <c r="AI1433"/>
    </row>
    <row r="1434" spans="1:57" s="7" customFormat="1" x14ac:dyDescent="0.2">
      <c r="A1434" s="7" t="s">
        <v>677</v>
      </c>
      <c r="C1434"/>
      <c r="D1434" s="8"/>
      <c r="E1434"/>
      <c r="F1434"/>
      <c r="G1434" s="14" t="s">
        <v>1344</v>
      </c>
      <c r="H1434" t="s">
        <v>1553</v>
      </c>
      <c r="I1434" t="s">
        <v>1766</v>
      </c>
      <c r="J1434">
        <v>100</v>
      </c>
      <c r="K1434" t="s">
        <v>986</v>
      </c>
      <c r="L1434"/>
      <c r="M1434"/>
      <c r="N1434"/>
      <c r="O1434"/>
      <c r="P1434"/>
      <c r="Q1434"/>
      <c r="R1434"/>
      <c r="S1434"/>
      <c r="T1434"/>
      <c r="U1434"/>
      <c r="V1434"/>
      <c r="W1434"/>
      <c r="X1434"/>
      <c r="Y1434"/>
      <c r="Z1434"/>
      <c r="AA1434"/>
      <c r="AB1434"/>
      <c r="AC1434"/>
      <c r="AD1434"/>
      <c r="AE1434"/>
      <c r="AF1434"/>
      <c r="AG1434"/>
      <c r="AH1434"/>
      <c r="AI1434"/>
    </row>
    <row r="1435" spans="1:57" s="7" customFormat="1" x14ac:dyDescent="0.2">
      <c r="A1435" s="7" t="s">
        <v>677</v>
      </c>
      <c r="C1435"/>
      <c r="D1435" s="8"/>
      <c r="E1435"/>
      <c r="F1435"/>
      <c r="G1435" t="s">
        <v>967</v>
      </c>
      <c r="H1435" t="s">
        <v>1553</v>
      </c>
      <c r="I1435" t="s">
        <v>1766</v>
      </c>
      <c r="J1435">
        <v>0.5</v>
      </c>
      <c r="K1435" t="s">
        <v>970</v>
      </c>
      <c r="L1435"/>
      <c r="M1435"/>
      <c r="N1435"/>
      <c r="O1435"/>
      <c r="P1435"/>
      <c r="Q1435"/>
      <c r="R1435"/>
      <c r="S1435"/>
      <c r="T1435"/>
      <c r="U1435"/>
      <c r="V1435"/>
      <c r="W1435"/>
      <c r="X1435"/>
      <c r="Y1435"/>
      <c r="Z1435"/>
      <c r="AA1435"/>
      <c r="AB1435"/>
      <c r="AC1435"/>
      <c r="AD1435"/>
      <c r="AE1435"/>
      <c r="AF1435"/>
      <c r="AG1435"/>
      <c r="AH1435"/>
      <c r="AI1435"/>
    </row>
    <row r="1436" spans="1:57" s="7" customFormat="1" x14ac:dyDescent="0.2">
      <c r="A1436" s="7" t="s">
        <v>677</v>
      </c>
      <c r="C1436"/>
      <c r="D1436" s="8"/>
      <c r="E1436"/>
      <c r="F1436"/>
      <c r="G1436" t="s">
        <v>1312</v>
      </c>
      <c r="H1436" t="s">
        <v>1771</v>
      </c>
      <c r="I1436" s="8"/>
      <c r="J1436"/>
      <c r="K1436"/>
      <c r="L1436"/>
      <c r="M1436"/>
      <c r="N1436"/>
      <c r="O1436"/>
      <c r="P1436"/>
      <c r="Q1436"/>
      <c r="R1436"/>
      <c r="S1436"/>
      <c r="T1436"/>
      <c r="U1436"/>
      <c r="V1436">
        <v>635</v>
      </c>
      <c r="W1436">
        <v>665</v>
      </c>
      <c r="X1436"/>
      <c r="Y1436"/>
      <c r="Z1436"/>
      <c r="AA1436"/>
      <c r="AB1436"/>
      <c r="AC1436"/>
      <c r="AD1436"/>
      <c r="AE1436"/>
      <c r="AF1436"/>
      <c r="AG1436"/>
      <c r="AH1436"/>
      <c r="AI1436"/>
    </row>
    <row r="1437" spans="1:57" s="12" customFormat="1" x14ac:dyDescent="0.2">
      <c r="A1437" s="12" t="s">
        <v>716</v>
      </c>
      <c r="B1437" s="12" t="str">
        <f>IF(OR($A1432=$A1437,ISBLANK($A1437)),"",IF(ISERR(SEARCH("cell-based",E1437)),IF(AND(ISERR(SEARCH("biochem",E1437)),ISERR(SEARCH("protein",E1437)),ISERR(SEARCH("nucleic",E1437))),"",IF(ISERR(SEARCH("target",G1437)),"Define a Target component","")),IF(ISERR(SEARCH("cell",G1437)),"Define a Cell component",""))&amp;IF(ISERR(SEARCH("small-molecule",E1437)),IF(ISBLANK(K1437), "Need a Detector Role",""),"")&amp;IF(ISERR(SEARCH("fluorescence",L1437)),"",IF(ISBLANK(S1437), "Need Emission",IF(ISBLANK(R1437), "Need Excitation","")))&amp;IF(ISERR(SEARCH("absorbance",L1437)),"",IF(ISBLANK(T1437), "Need Absorbance","")))</f>
        <v>Need a Detector Role</v>
      </c>
      <c r="D1437" s="13"/>
      <c r="AJ1437" s="12" t="s">
        <v>139</v>
      </c>
      <c r="AK1437" s="12" t="s">
        <v>151</v>
      </c>
      <c r="AL1437" s="12" t="s">
        <v>75</v>
      </c>
      <c r="AM1437" s="12" t="s">
        <v>141</v>
      </c>
      <c r="AN1437" s="12" t="s">
        <v>77</v>
      </c>
      <c r="AO1437" s="12" t="s">
        <v>142</v>
      </c>
      <c r="AP1437" s="12" t="s">
        <v>152</v>
      </c>
      <c r="AQ1437" s="12" t="s">
        <v>76</v>
      </c>
      <c r="AR1437" s="12" t="s">
        <v>76</v>
      </c>
      <c r="AS1437" s="12" t="s">
        <v>144</v>
      </c>
      <c r="AT1437" s="12" t="s">
        <v>153</v>
      </c>
      <c r="AU1437" s="12" t="s">
        <v>76</v>
      </c>
      <c r="AV1437" s="12" t="s">
        <v>145</v>
      </c>
      <c r="AW1437" s="12" t="s">
        <v>146</v>
      </c>
      <c r="AX1437" s="12" t="s">
        <v>147</v>
      </c>
      <c r="AY1437" s="12" t="s">
        <v>154</v>
      </c>
      <c r="AZ1437" s="12" t="s">
        <v>155</v>
      </c>
      <c r="BA1437" s="12" t="s">
        <v>1</v>
      </c>
      <c r="BB1437" s="12" t="s">
        <v>1</v>
      </c>
      <c r="BC1437" s="12" t="s">
        <v>1700</v>
      </c>
      <c r="BE1437" s="13" t="s">
        <v>1711</v>
      </c>
    </row>
    <row r="1438" spans="1:57" s="12" customFormat="1" x14ac:dyDescent="0.2">
      <c r="A1438" s="12" t="s">
        <v>744</v>
      </c>
      <c r="B1438" s="12" t="str">
        <f>IF(OR($A1437=$A1438,ISBLANK($A1438)),"",IF(ISERR(SEARCH("cell-based",E1438)),IF(AND(ISERR(SEARCH("biochem",E1438)),ISERR(SEARCH("protein",E1438)),ISERR(SEARCH("nucleic",E1438))),"",IF(ISERR(SEARCH("target",G1438)),"Define a Target component","")),IF(ISERR(SEARCH("cell",G1438)),"Define a Cell component",""))&amp;IF(ISERR(SEARCH("small-molecule",E1438)),IF(ISBLANK(K1438), "Need a Detector Role",""),"")&amp;IF(ISERR(SEARCH("fluorescence",L1438)),"",IF(ISBLANK(S1438), "Need Emission",IF(ISBLANK(R1438), "Need Excitation","")))&amp;IF(ISERR(SEARCH("absorbance",L1438)),"",IF(ISBLANK(T1438), "Need Absorbance","")))</f>
        <v>Need a Detector Role</v>
      </c>
      <c r="D1438" s="13"/>
      <c r="AJ1438" s="12" t="s">
        <v>139</v>
      </c>
      <c r="AK1438" s="12" t="s">
        <v>151</v>
      </c>
      <c r="AL1438" s="12" t="s">
        <v>75</v>
      </c>
      <c r="AM1438" s="12" t="s">
        <v>141</v>
      </c>
      <c r="AN1438" s="12" t="s">
        <v>77</v>
      </c>
      <c r="AO1438" s="12" t="s">
        <v>142</v>
      </c>
      <c r="AP1438" s="12" t="s">
        <v>152</v>
      </c>
      <c r="AQ1438" s="12" t="s">
        <v>76</v>
      </c>
      <c r="AR1438" s="12" t="s">
        <v>76</v>
      </c>
      <c r="AS1438" s="12" t="s">
        <v>144</v>
      </c>
      <c r="AT1438" s="12" t="s">
        <v>153</v>
      </c>
      <c r="AU1438" s="12" t="s">
        <v>76</v>
      </c>
      <c r="AV1438" s="12" t="s">
        <v>145</v>
      </c>
      <c r="AW1438" s="12" t="s">
        <v>146</v>
      </c>
      <c r="AX1438" s="12" t="s">
        <v>147</v>
      </c>
      <c r="AY1438" s="12" t="s">
        <v>154</v>
      </c>
      <c r="AZ1438" s="12" t="s">
        <v>155</v>
      </c>
      <c r="BA1438" s="12" t="s">
        <v>1</v>
      </c>
      <c r="BB1438" s="12" t="s">
        <v>1</v>
      </c>
      <c r="BC1438" s="12" t="s">
        <v>1700</v>
      </c>
      <c r="BE1438" s="13" t="s">
        <v>1711</v>
      </c>
    </row>
    <row r="1439" spans="1:57" s="7" customFormat="1" x14ac:dyDescent="0.2">
      <c r="A1439" s="7" t="s">
        <v>745</v>
      </c>
      <c r="B1439" s="7" t="str">
        <f>IF(OR($A1438=$A1439,ISBLANK($A1439)),"",IF(ISERR(SEARCH("cell-based",E1439)),IF(AND(ISERR(SEARCH("biochem",E1439)),ISERR(SEARCH("protein",E1439)),ISERR(SEARCH("nucleic",E1439))),"",IF(ISERR(SEARCH("target",G1439)),"Define a Target component","")),IF(ISERR(SEARCH("cell",G1439)),"Define a Cell component",""))&amp;IF(ISERR(SEARCH("small-molecule",E1439)),IF(ISBLANK(K1439), "Need a Detector Role",""),"")&amp;IF(ISERR(SEARCH("fluorescence",L1439)),"",IF(ISBLANK(S1439), "Need Emission",IF(ISBLANK(R1439), "Need Excitation","")))&amp;IF(ISERR(SEARCH("absorbance",L1439)),"",IF(ISBLANK(T1439), "Need Absorbance","")))</f>
        <v>Define a Target componentNeed a Detector Role</v>
      </c>
      <c r="C1439" t="s">
        <v>913</v>
      </c>
      <c r="D1439" s="8" t="s">
        <v>1760</v>
      </c>
      <c r="E1439" t="s">
        <v>914</v>
      </c>
      <c r="F1439" t="s">
        <v>842</v>
      </c>
      <c r="G1439" t="s">
        <v>1392</v>
      </c>
      <c r="H1439" s="7" t="s">
        <v>1537</v>
      </c>
      <c r="I1439" s="8" t="s">
        <v>1760</v>
      </c>
      <c r="J1439"/>
      <c r="K1439"/>
      <c r="L1439" s="8" t="s">
        <v>1764</v>
      </c>
      <c r="M1439" t="s">
        <v>1079</v>
      </c>
      <c r="N1439" s="8" t="s">
        <v>1765</v>
      </c>
      <c r="O1439" t="s">
        <v>886</v>
      </c>
      <c r="P1439" t="s">
        <v>887</v>
      </c>
      <c r="Q1439" t="s">
        <v>940</v>
      </c>
      <c r="R1439" t="s">
        <v>851</v>
      </c>
      <c r="S1439" t="s">
        <v>975</v>
      </c>
      <c r="T1439" t="s">
        <v>942</v>
      </c>
      <c r="U1439" t="s">
        <v>1071</v>
      </c>
      <c r="V1439">
        <v>488</v>
      </c>
      <c r="W1439">
        <v>530</v>
      </c>
      <c r="X1439"/>
      <c r="Y1439" t="s">
        <v>1614</v>
      </c>
      <c r="Z1439" s="8" t="s">
        <v>1697</v>
      </c>
      <c r="AA1439">
        <v>30</v>
      </c>
      <c r="AB1439" t="s">
        <v>1348</v>
      </c>
      <c r="AC1439" s="8" t="s">
        <v>1768</v>
      </c>
      <c r="AD1439" s="8" t="s">
        <v>1767</v>
      </c>
      <c r="AE1439" t="s">
        <v>993</v>
      </c>
      <c r="AF1439" t="s">
        <v>894</v>
      </c>
      <c r="AG1439" s="7" t="s">
        <v>858</v>
      </c>
      <c r="AH1439" s="7">
        <v>9</v>
      </c>
      <c r="AI1439" s="7">
        <v>1</v>
      </c>
      <c r="AJ1439" s="7" t="s">
        <v>139</v>
      </c>
      <c r="AK1439" s="7" t="s">
        <v>151</v>
      </c>
      <c r="AL1439" s="7" t="s">
        <v>75</v>
      </c>
      <c r="AM1439" s="7" t="s">
        <v>141</v>
      </c>
      <c r="AN1439" s="7" t="s">
        <v>77</v>
      </c>
      <c r="AO1439" s="7" t="s">
        <v>142</v>
      </c>
      <c r="AP1439" s="7" t="s">
        <v>152</v>
      </c>
      <c r="AQ1439" s="7" t="s">
        <v>76</v>
      </c>
      <c r="AR1439" s="7" t="s">
        <v>76</v>
      </c>
      <c r="AS1439" s="7" t="s">
        <v>144</v>
      </c>
      <c r="AT1439" s="7" t="s">
        <v>153</v>
      </c>
      <c r="AU1439" s="7" t="s">
        <v>76</v>
      </c>
      <c r="AV1439" s="7" t="s">
        <v>145</v>
      </c>
      <c r="AW1439" s="7" t="s">
        <v>146</v>
      </c>
      <c r="AX1439" s="7" t="s">
        <v>147</v>
      </c>
      <c r="AY1439" s="7" t="s">
        <v>154</v>
      </c>
      <c r="AZ1439" s="7" t="s">
        <v>155</v>
      </c>
      <c r="BA1439" s="7" t="s">
        <v>1</v>
      </c>
      <c r="BB1439" s="7" t="s">
        <v>1</v>
      </c>
      <c r="BC1439" s="7" t="s">
        <v>1700</v>
      </c>
      <c r="BD1439" s="17" t="s">
        <v>1746</v>
      </c>
    </row>
    <row r="1440" spans="1:57" s="7" customFormat="1" x14ac:dyDescent="0.2">
      <c r="A1440" s="7" t="s">
        <v>745</v>
      </c>
      <c r="C1440"/>
      <c r="D1440" s="20" t="s">
        <v>1780</v>
      </c>
      <c r="E1440"/>
      <c r="F1440" s="19" t="s">
        <v>1761</v>
      </c>
      <c r="G1440" t="s">
        <v>1305</v>
      </c>
      <c r="H1440" t="s">
        <v>1553</v>
      </c>
      <c r="I1440" t="s">
        <v>1763</v>
      </c>
      <c r="J1440">
        <v>1</v>
      </c>
      <c r="K1440" t="s">
        <v>970</v>
      </c>
      <c r="L1440"/>
      <c r="M1440"/>
      <c r="N1440"/>
      <c r="O1440"/>
      <c r="P1440" t="s">
        <v>905</v>
      </c>
      <c r="Q1440" t="s">
        <v>1081</v>
      </c>
      <c r="R1440"/>
      <c r="S1440"/>
      <c r="T1440"/>
      <c r="U1440"/>
      <c r="V1440"/>
      <c r="W1440"/>
      <c r="X1440"/>
      <c r="Y1440" t="s">
        <v>1635</v>
      </c>
      <c r="Z1440" t="s">
        <v>1693</v>
      </c>
      <c r="AA1440">
        <v>25</v>
      </c>
      <c r="AB1440" t="s">
        <v>1039</v>
      </c>
      <c r="AC1440"/>
      <c r="AD1440"/>
    </row>
    <row r="1441" spans="1:56" s="7" customFormat="1" x14ac:dyDescent="0.2">
      <c r="A1441" s="7" t="s">
        <v>745</v>
      </c>
      <c r="C1441"/>
      <c r="D1441" s="8"/>
      <c r="E1441"/>
      <c r="F1441"/>
      <c r="G1441" s="25" t="s">
        <v>1344</v>
      </c>
      <c r="H1441" t="s">
        <v>1553</v>
      </c>
      <c r="I1441" t="s">
        <v>1766</v>
      </c>
      <c r="J1441">
        <v>100</v>
      </c>
      <c r="K1441" t="s">
        <v>986</v>
      </c>
      <c r="L1441"/>
      <c r="M1441"/>
      <c r="N1441"/>
      <c r="O1441"/>
      <c r="P1441"/>
      <c r="Q1441"/>
      <c r="R1441"/>
      <c r="S1441"/>
      <c r="T1441"/>
      <c r="U1441"/>
      <c r="V1441"/>
      <c r="W1441"/>
      <c r="X1441"/>
      <c r="Y1441"/>
      <c r="Z1441"/>
      <c r="AA1441"/>
      <c r="AB1441"/>
      <c r="AC1441"/>
      <c r="AD1441"/>
    </row>
    <row r="1442" spans="1:56" s="7" customFormat="1" x14ac:dyDescent="0.2">
      <c r="A1442" s="7" t="s">
        <v>745</v>
      </c>
      <c r="C1442"/>
      <c r="D1442" s="8"/>
      <c r="E1442"/>
      <c r="F1442"/>
      <c r="G1442" t="s">
        <v>967</v>
      </c>
      <c r="H1442" t="s">
        <v>1553</v>
      </c>
      <c r="I1442" t="s">
        <v>1766</v>
      </c>
      <c r="J1442">
        <v>0.5</v>
      </c>
      <c r="K1442" t="s">
        <v>970</v>
      </c>
      <c r="L1442"/>
      <c r="M1442"/>
      <c r="N1442"/>
      <c r="O1442"/>
      <c r="P1442"/>
      <c r="Q1442"/>
      <c r="R1442"/>
      <c r="S1442"/>
      <c r="T1442"/>
      <c r="U1442"/>
      <c r="V1442"/>
      <c r="W1442"/>
      <c r="X1442"/>
      <c r="Y1442"/>
      <c r="Z1442"/>
      <c r="AA1442"/>
      <c r="AB1442"/>
      <c r="AC1442"/>
      <c r="AD1442"/>
    </row>
    <row r="1443" spans="1:56" s="7" customFormat="1" x14ac:dyDescent="0.2">
      <c r="A1443" s="7" t="s">
        <v>745</v>
      </c>
      <c r="C1443"/>
      <c r="D1443" s="8"/>
      <c r="E1443"/>
      <c r="F1443"/>
      <c r="G1443" t="s">
        <v>1312</v>
      </c>
      <c r="H1443" t="s">
        <v>1771</v>
      </c>
      <c r="I1443" s="8"/>
      <c r="J1443"/>
      <c r="K1443"/>
      <c r="L1443"/>
      <c r="M1443"/>
      <c r="N1443"/>
      <c r="O1443"/>
      <c r="P1443"/>
      <c r="Q1443"/>
      <c r="R1443"/>
      <c r="S1443"/>
      <c r="T1443"/>
      <c r="U1443"/>
      <c r="V1443">
        <v>635</v>
      </c>
      <c r="W1443">
        <v>665</v>
      </c>
      <c r="X1443"/>
      <c r="Y1443"/>
      <c r="Z1443"/>
      <c r="AA1443"/>
      <c r="AB1443"/>
      <c r="AC1443"/>
      <c r="AD1443"/>
    </row>
    <row r="1444" spans="1:56" s="7" customFormat="1" x14ac:dyDescent="0.2">
      <c r="A1444" s="7" t="s">
        <v>746</v>
      </c>
      <c r="B1444" s="7" t="str">
        <f>IF(OR($A1439=$A1444,ISBLANK($A1444)),"",IF(ISERR(SEARCH("cell-based",E1444)),IF(AND(ISERR(SEARCH("biochem",E1444)),ISERR(SEARCH("protein",E1444)),ISERR(SEARCH("nucleic",E1444))),"",IF(ISERR(SEARCH("target",G1444)),"Define a Target component","")),IF(ISERR(SEARCH("cell",G1444)),"Define a Cell component",""))&amp;IF(ISERR(SEARCH("small-molecule",E1444)),IF(ISBLANK(K1444), "Need a Detector Role",""),"")&amp;IF(ISERR(SEARCH("fluorescence",L1444)),"",IF(ISBLANK(S1444), "Need Emission",IF(ISBLANK(R1444), "Need Excitation","")))&amp;IF(ISERR(SEARCH("absorbance",L1444)),"",IF(ISBLANK(T1444), "Need Absorbance","")))</f>
        <v>Define a Target componentNeed a Detector Role</v>
      </c>
      <c r="C1444" t="s">
        <v>913</v>
      </c>
      <c r="D1444" s="8" t="s">
        <v>1760</v>
      </c>
      <c r="E1444" t="s">
        <v>914</v>
      </c>
      <c r="F1444" t="s">
        <v>842</v>
      </c>
      <c r="G1444" t="s">
        <v>1392</v>
      </c>
      <c r="H1444" s="7" t="s">
        <v>1541</v>
      </c>
      <c r="I1444" s="8" t="s">
        <v>1760</v>
      </c>
      <c r="J1444"/>
      <c r="K1444"/>
      <c r="L1444" s="8" t="s">
        <v>1772</v>
      </c>
      <c r="M1444" t="s">
        <v>1079</v>
      </c>
      <c r="N1444" s="8" t="s">
        <v>1765</v>
      </c>
      <c r="O1444" t="s">
        <v>886</v>
      </c>
      <c r="P1444" t="s">
        <v>887</v>
      </c>
      <c r="Q1444" t="s">
        <v>940</v>
      </c>
      <c r="R1444" t="s">
        <v>851</v>
      </c>
      <c r="S1444" t="s">
        <v>975</v>
      </c>
      <c r="T1444" t="s">
        <v>942</v>
      </c>
      <c r="U1444" t="s">
        <v>1071</v>
      </c>
      <c r="V1444">
        <v>488</v>
      </c>
      <c r="W1444">
        <v>530</v>
      </c>
      <c r="X1444"/>
      <c r="Y1444" t="s">
        <v>1614</v>
      </c>
      <c r="Z1444" s="8" t="s">
        <v>1697</v>
      </c>
      <c r="AA1444">
        <v>30</v>
      </c>
      <c r="AB1444" t="s">
        <v>1348</v>
      </c>
      <c r="AC1444" s="8" t="s">
        <v>1768</v>
      </c>
      <c r="AD1444" s="8" t="s">
        <v>1767</v>
      </c>
      <c r="AE1444" t="s">
        <v>993</v>
      </c>
      <c r="AF1444" t="s">
        <v>894</v>
      </c>
      <c r="AG1444" s="7" t="s">
        <v>858</v>
      </c>
      <c r="AH1444" s="7">
        <v>9</v>
      </c>
      <c r="AI1444" s="7">
        <v>1</v>
      </c>
      <c r="AJ1444" s="7" t="s">
        <v>139</v>
      </c>
      <c r="AK1444" s="7" t="s">
        <v>151</v>
      </c>
      <c r="AL1444" s="7" t="s">
        <v>75</v>
      </c>
      <c r="AM1444" s="7" t="s">
        <v>141</v>
      </c>
      <c r="AN1444" s="7" t="s">
        <v>77</v>
      </c>
      <c r="AO1444" s="7" t="s">
        <v>142</v>
      </c>
      <c r="AP1444" s="7" t="s">
        <v>152</v>
      </c>
      <c r="AQ1444" s="7" t="s">
        <v>76</v>
      </c>
      <c r="AR1444" s="7" t="s">
        <v>76</v>
      </c>
      <c r="AS1444" s="7" t="s">
        <v>144</v>
      </c>
      <c r="AT1444" s="7" t="s">
        <v>153</v>
      </c>
      <c r="AU1444" s="7" t="s">
        <v>76</v>
      </c>
      <c r="AV1444" s="7" t="s">
        <v>145</v>
      </c>
      <c r="AW1444" s="7" t="s">
        <v>146</v>
      </c>
      <c r="AX1444" s="7" t="s">
        <v>147</v>
      </c>
      <c r="AY1444" s="7" t="s">
        <v>154</v>
      </c>
      <c r="AZ1444" s="7" t="s">
        <v>155</v>
      </c>
      <c r="BA1444" s="7" t="s">
        <v>1</v>
      </c>
      <c r="BB1444" s="7" t="s">
        <v>1</v>
      </c>
      <c r="BC1444" s="7" t="s">
        <v>1700</v>
      </c>
      <c r="BD1444" s="17" t="s">
        <v>1746</v>
      </c>
    </row>
    <row r="1445" spans="1:56" s="7" customFormat="1" x14ac:dyDescent="0.2">
      <c r="A1445" s="7" t="s">
        <v>746</v>
      </c>
      <c r="C1445"/>
      <c r="D1445" s="20" t="s">
        <v>1780</v>
      </c>
      <c r="E1445"/>
      <c r="F1445" s="19" t="s">
        <v>1761</v>
      </c>
      <c r="G1445" t="s">
        <v>1305</v>
      </c>
      <c r="H1445" t="s">
        <v>1553</v>
      </c>
      <c r="I1445" t="s">
        <v>1763</v>
      </c>
      <c r="J1445">
        <v>1</v>
      </c>
      <c r="K1445" t="s">
        <v>970</v>
      </c>
      <c r="L1445"/>
      <c r="M1445"/>
      <c r="N1445"/>
      <c r="O1445"/>
      <c r="P1445" t="s">
        <v>905</v>
      </c>
      <c r="Q1445" t="s">
        <v>1081</v>
      </c>
      <c r="R1445"/>
      <c r="S1445"/>
      <c r="T1445"/>
      <c r="U1445"/>
      <c r="V1445"/>
      <c r="W1445"/>
      <c r="X1445"/>
      <c r="Y1445" t="s">
        <v>1635</v>
      </c>
      <c r="Z1445" t="s">
        <v>1693</v>
      </c>
      <c r="AA1445">
        <v>25</v>
      </c>
      <c r="AB1445" t="s">
        <v>1039</v>
      </c>
      <c r="AC1445"/>
      <c r="AD1445"/>
      <c r="AE1445"/>
      <c r="AF1445"/>
    </row>
    <row r="1446" spans="1:56" s="7" customFormat="1" x14ac:dyDescent="0.2">
      <c r="A1446" s="7" t="s">
        <v>746</v>
      </c>
      <c r="C1446"/>
      <c r="D1446" s="8"/>
      <c r="E1446"/>
      <c r="F1446"/>
      <c r="G1446" s="25" t="s">
        <v>1344</v>
      </c>
      <c r="H1446" t="s">
        <v>1553</v>
      </c>
      <c r="I1446" t="s">
        <v>1766</v>
      </c>
      <c r="J1446">
        <v>100</v>
      </c>
      <c r="K1446" t="s">
        <v>986</v>
      </c>
      <c r="L1446"/>
      <c r="M1446"/>
      <c r="N1446"/>
      <c r="O1446"/>
      <c r="P1446"/>
      <c r="Q1446"/>
      <c r="R1446"/>
      <c r="S1446"/>
      <c r="T1446"/>
      <c r="U1446"/>
      <c r="V1446"/>
      <c r="W1446"/>
      <c r="X1446"/>
      <c r="Y1446"/>
      <c r="Z1446"/>
      <c r="AA1446"/>
      <c r="AB1446"/>
      <c r="AC1446"/>
      <c r="AD1446"/>
      <c r="AE1446"/>
      <c r="AF1446"/>
    </row>
    <row r="1447" spans="1:56" s="7" customFormat="1" x14ac:dyDescent="0.2">
      <c r="A1447" s="7" t="s">
        <v>746</v>
      </c>
      <c r="C1447"/>
      <c r="D1447" s="8"/>
      <c r="E1447"/>
      <c r="F1447"/>
      <c r="G1447" t="s">
        <v>967</v>
      </c>
      <c r="H1447" t="s">
        <v>1553</v>
      </c>
      <c r="I1447" t="s">
        <v>1766</v>
      </c>
      <c r="J1447">
        <v>0.5</v>
      </c>
      <c r="K1447" t="s">
        <v>970</v>
      </c>
      <c r="L1447"/>
      <c r="M1447"/>
      <c r="N1447"/>
      <c r="O1447"/>
      <c r="P1447"/>
      <c r="Q1447"/>
      <c r="R1447"/>
      <c r="S1447"/>
      <c r="T1447"/>
      <c r="U1447"/>
      <c r="V1447"/>
      <c r="W1447"/>
      <c r="X1447"/>
      <c r="Y1447"/>
      <c r="Z1447"/>
      <c r="AA1447"/>
      <c r="AB1447"/>
      <c r="AC1447"/>
      <c r="AD1447"/>
      <c r="AE1447"/>
      <c r="AF1447"/>
    </row>
    <row r="1448" spans="1:56" s="7" customFormat="1" x14ac:dyDescent="0.2">
      <c r="A1448" s="7" t="s">
        <v>746</v>
      </c>
      <c r="C1448"/>
      <c r="D1448" s="8"/>
      <c r="E1448"/>
      <c r="F1448"/>
      <c r="G1448" t="s">
        <v>1312</v>
      </c>
      <c r="H1448" t="s">
        <v>1771</v>
      </c>
      <c r="I1448" s="8"/>
      <c r="J1448"/>
      <c r="K1448"/>
      <c r="L1448"/>
      <c r="M1448"/>
      <c r="N1448"/>
      <c r="O1448"/>
      <c r="P1448"/>
      <c r="Q1448"/>
      <c r="R1448"/>
      <c r="S1448"/>
      <c r="T1448"/>
      <c r="U1448"/>
      <c r="V1448">
        <v>635</v>
      </c>
      <c r="W1448">
        <v>665</v>
      </c>
      <c r="X1448"/>
      <c r="Y1448"/>
      <c r="Z1448"/>
      <c r="AA1448"/>
      <c r="AB1448"/>
      <c r="AC1448"/>
      <c r="AD1448"/>
      <c r="AE1448"/>
      <c r="AF1448"/>
    </row>
    <row r="1449" spans="1:56" s="7" customFormat="1" x14ac:dyDescent="0.2">
      <c r="A1449" s="7" t="s">
        <v>747</v>
      </c>
      <c r="B1449" s="7" t="str">
        <f>IF(OR($A1444=$A1449,ISBLANK($A1449)),"",IF(ISERR(SEARCH("cell-based",E1449)),IF(AND(ISERR(SEARCH("biochem",E1449)),ISERR(SEARCH("protein",E1449)),ISERR(SEARCH("nucleic",E1449))),"",IF(ISERR(SEARCH("target",G1449)),"Define a Target component","")),IF(ISERR(SEARCH("cell",G1449)),"Define a Cell component",""))&amp;IF(ISERR(SEARCH("small-molecule",E1449)),IF(ISBLANK(K1449), "Need a Detector Role",""),"")&amp;IF(ISERR(SEARCH("fluorescence",L1449)),"",IF(ISBLANK(S1449), "Need Emission",IF(ISBLANK(R1449), "Need Excitation","")))&amp;IF(ISERR(SEARCH("absorbance",L1449)),"",IF(ISBLANK(T1449), "Need Absorbance","")))</f>
        <v>Define a Target componentNeed a Detector Role</v>
      </c>
      <c r="C1449" t="s">
        <v>913</v>
      </c>
      <c r="D1449" s="8" t="s">
        <v>1773</v>
      </c>
      <c r="E1449" t="s">
        <v>914</v>
      </c>
      <c r="F1449" t="s">
        <v>842</v>
      </c>
      <c r="G1449" t="s">
        <v>1392</v>
      </c>
      <c r="H1449" s="7" t="s">
        <v>1537</v>
      </c>
      <c r="I1449" s="8" t="s">
        <v>1773</v>
      </c>
      <c r="J1449"/>
      <c r="K1449"/>
      <c r="L1449" s="8" t="s">
        <v>1774</v>
      </c>
      <c r="M1449" t="s">
        <v>1079</v>
      </c>
      <c r="N1449" s="8" t="s">
        <v>1765</v>
      </c>
      <c r="O1449" t="s">
        <v>886</v>
      </c>
      <c r="P1449" t="s">
        <v>887</v>
      </c>
      <c r="Q1449" t="s">
        <v>940</v>
      </c>
      <c r="R1449" t="s">
        <v>851</v>
      </c>
      <c r="S1449" t="s">
        <v>975</v>
      </c>
      <c r="T1449" t="s">
        <v>942</v>
      </c>
      <c r="U1449" t="s">
        <v>1071</v>
      </c>
      <c r="V1449">
        <v>488</v>
      </c>
      <c r="W1449">
        <v>530</v>
      </c>
      <c r="X1449"/>
      <c r="Y1449" t="s">
        <v>1614</v>
      </c>
      <c r="Z1449" s="8" t="s">
        <v>1697</v>
      </c>
      <c r="AA1449">
        <v>30</v>
      </c>
      <c r="AB1449" t="s">
        <v>1348</v>
      </c>
      <c r="AC1449" s="8" t="s">
        <v>1768</v>
      </c>
      <c r="AD1449" s="8" t="s">
        <v>1767</v>
      </c>
      <c r="AE1449" t="s">
        <v>993</v>
      </c>
      <c r="AF1449" t="s">
        <v>894</v>
      </c>
      <c r="AG1449" t="s">
        <v>858</v>
      </c>
      <c r="AH1449" s="8">
        <v>9</v>
      </c>
      <c r="AI1449">
        <v>1</v>
      </c>
      <c r="AJ1449" s="7" t="s">
        <v>139</v>
      </c>
      <c r="AK1449" s="7" t="s">
        <v>151</v>
      </c>
      <c r="AL1449" s="7" t="s">
        <v>75</v>
      </c>
      <c r="AM1449" s="7" t="s">
        <v>141</v>
      </c>
      <c r="AN1449" s="7" t="s">
        <v>77</v>
      </c>
      <c r="AO1449" s="7" t="s">
        <v>142</v>
      </c>
      <c r="AP1449" s="7" t="s">
        <v>152</v>
      </c>
      <c r="AQ1449" s="7" t="s">
        <v>76</v>
      </c>
      <c r="AR1449" s="7" t="s">
        <v>76</v>
      </c>
      <c r="AS1449" s="7" t="s">
        <v>144</v>
      </c>
      <c r="AT1449" s="7" t="s">
        <v>153</v>
      </c>
      <c r="AU1449" s="7" t="s">
        <v>76</v>
      </c>
      <c r="AV1449" s="7" t="s">
        <v>145</v>
      </c>
      <c r="AW1449" s="7" t="s">
        <v>146</v>
      </c>
      <c r="AX1449" s="7" t="s">
        <v>147</v>
      </c>
      <c r="AY1449" s="7" t="s">
        <v>154</v>
      </c>
      <c r="AZ1449" s="7" t="s">
        <v>155</v>
      </c>
      <c r="BA1449" s="7" t="s">
        <v>1</v>
      </c>
      <c r="BB1449" s="7" t="s">
        <v>1</v>
      </c>
      <c r="BC1449" s="7" t="s">
        <v>1700</v>
      </c>
      <c r="BD1449" s="17" t="s">
        <v>1746</v>
      </c>
    </row>
    <row r="1450" spans="1:56" s="7" customFormat="1" x14ac:dyDescent="0.2">
      <c r="A1450" s="7" t="s">
        <v>747</v>
      </c>
      <c r="C1450"/>
      <c r="D1450" s="20" t="s">
        <v>1779</v>
      </c>
      <c r="E1450"/>
      <c r="F1450" s="19" t="s">
        <v>1761</v>
      </c>
      <c r="G1450" t="s">
        <v>1305</v>
      </c>
      <c r="H1450" t="s">
        <v>1553</v>
      </c>
      <c r="I1450" t="s">
        <v>1763</v>
      </c>
      <c r="J1450">
        <v>1</v>
      </c>
      <c r="K1450" t="s">
        <v>970</v>
      </c>
      <c r="L1450"/>
      <c r="M1450"/>
      <c r="N1450"/>
      <c r="O1450"/>
      <c r="P1450" t="s">
        <v>905</v>
      </c>
      <c r="Q1450" t="s">
        <v>1081</v>
      </c>
      <c r="R1450"/>
      <c r="S1450"/>
      <c r="T1450"/>
      <c r="U1450"/>
      <c r="V1450"/>
      <c r="W1450"/>
      <c r="X1450"/>
      <c r="Y1450" t="s">
        <v>1635</v>
      </c>
      <c r="Z1450" t="s">
        <v>1693</v>
      </c>
      <c r="AA1450">
        <v>25</v>
      </c>
      <c r="AB1450" t="s">
        <v>1039</v>
      </c>
      <c r="AC1450"/>
      <c r="AD1450"/>
      <c r="AE1450"/>
      <c r="AF1450"/>
      <c r="AG1450"/>
      <c r="AH1450"/>
      <c r="AI1450"/>
    </row>
    <row r="1451" spans="1:56" s="7" customFormat="1" x14ac:dyDescent="0.2">
      <c r="A1451" s="7" t="s">
        <v>747</v>
      </c>
      <c r="C1451"/>
      <c r="D1451" s="8"/>
      <c r="E1451"/>
      <c r="F1451"/>
      <c r="G1451" s="25" t="s">
        <v>1344</v>
      </c>
      <c r="H1451" t="s">
        <v>1553</v>
      </c>
      <c r="I1451" t="s">
        <v>1766</v>
      </c>
      <c r="J1451">
        <v>100</v>
      </c>
      <c r="K1451" t="s">
        <v>986</v>
      </c>
      <c r="L1451"/>
      <c r="M1451"/>
      <c r="N1451"/>
      <c r="O1451"/>
      <c r="P1451"/>
      <c r="Q1451"/>
      <c r="R1451"/>
      <c r="S1451"/>
      <c r="T1451"/>
      <c r="U1451"/>
      <c r="V1451"/>
      <c r="W1451"/>
      <c r="X1451"/>
      <c r="Y1451"/>
      <c r="Z1451"/>
      <c r="AA1451"/>
      <c r="AB1451"/>
      <c r="AC1451"/>
      <c r="AD1451"/>
      <c r="AE1451"/>
      <c r="AF1451"/>
      <c r="AG1451"/>
      <c r="AH1451"/>
      <c r="AI1451"/>
    </row>
    <row r="1452" spans="1:56" s="7" customFormat="1" x14ac:dyDescent="0.2">
      <c r="A1452" s="7" t="s">
        <v>747</v>
      </c>
      <c r="C1452"/>
      <c r="D1452" s="8"/>
      <c r="E1452"/>
      <c r="F1452"/>
      <c r="G1452" t="s">
        <v>967</v>
      </c>
      <c r="H1452" t="s">
        <v>1553</v>
      </c>
      <c r="I1452" t="s">
        <v>1766</v>
      </c>
      <c r="J1452">
        <v>0.5</v>
      </c>
      <c r="K1452" t="s">
        <v>970</v>
      </c>
      <c r="L1452"/>
      <c r="M1452"/>
      <c r="N1452"/>
      <c r="O1452"/>
      <c r="P1452"/>
      <c r="Q1452"/>
      <c r="R1452"/>
      <c r="S1452"/>
      <c r="T1452"/>
      <c r="U1452"/>
      <c r="V1452"/>
      <c r="W1452"/>
      <c r="X1452"/>
      <c r="Y1452"/>
      <c r="Z1452"/>
      <c r="AA1452"/>
      <c r="AB1452"/>
      <c r="AC1452"/>
      <c r="AD1452"/>
      <c r="AE1452"/>
      <c r="AF1452"/>
      <c r="AG1452"/>
      <c r="AH1452"/>
      <c r="AI1452"/>
    </row>
    <row r="1453" spans="1:56" s="7" customFormat="1" x14ac:dyDescent="0.2">
      <c r="A1453" s="7" t="s">
        <v>747</v>
      </c>
      <c r="C1453"/>
      <c r="D1453" s="8"/>
      <c r="E1453"/>
      <c r="F1453"/>
      <c r="G1453" t="s">
        <v>1312</v>
      </c>
      <c r="H1453" t="s">
        <v>1771</v>
      </c>
      <c r="I1453" s="8"/>
      <c r="J1453"/>
      <c r="K1453"/>
      <c r="L1453"/>
      <c r="M1453"/>
      <c r="N1453"/>
      <c r="O1453"/>
      <c r="P1453"/>
      <c r="Q1453"/>
      <c r="R1453"/>
      <c r="S1453"/>
      <c r="T1453"/>
      <c r="U1453"/>
      <c r="V1453">
        <v>635</v>
      </c>
      <c r="W1453">
        <v>665</v>
      </c>
      <c r="X1453"/>
      <c r="Y1453"/>
      <c r="Z1453"/>
      <c r="AA1453"/>
      <c r="AB1453"/>
      <c r="AC1453"/>
      <c r="AD1453"/>
      <c r="AE1453"/>
      <c r="AF1453"/>
      <c r="AG1453"/>
      <c r="AH1453"/>
      <c r="AI1453"/>
    </row>
    <row r="1454" spans="1:56" s="7" customFormat="1" x14ac:dyDescent="0.2">
      <c r="A1454" s="7" t="s">
        <v>748</v>
      </c>
      <c r="B1454" s="7" t="str">
        <f>IF(OR($A1449=$A1454,ISBLANK($A1454)),"",IF(ISERR(SEARCH("cell-based",E1454)),IF(AND(ISERR(SEARCH("biochem",E1454)),ISERR(SEARCH("protein",E1454)),ISERR(SEARCH("nucleic",E1454))),"",IF(ISERR(SEARCH("target",G1454)),"Define a Target component","")),IF(ISERR(SEARCH("cell",G1454)),"Define a Cell component",""))&amp;IF(ISERR(SEARCH("small-molecule",E1454)),IF(ISBLANK(K1454), "Need a Detector Role",""),"")&amp;IF(ISERR(SEARCH("fluorescence",L1454)),"",IF(ISBLANK(S1454), "Need Emission",IF(ISBLANK(R1454), "Need Excitation","")))&amp;IF(ISERR(SEARCH("absorbance",L1454)),"",IF(ISBLANK(T1454), "Need Absorbance","")))</f>
        <v>Define a Target componentNeed a Detector Role</v>
      </c>
      <c r="C1454" t="s">
        <v>913</v>
      </c>
      <c r="D1454" s="8" t="s">
        <v>1773</v>
      </c>
      <c r="E1454" t="s">
        <v>914</v>
      </c>
      <c r="F1454" t="s">
        <v>842</v>
      </c>
      <c r="G1454" t="s">
        <v>1392</v>
      </c>
      <c r="H1454" s="7" t="s">
        <v>1541</v>
      </c>
      <c r="I1454" s="8" t="s">
        <v>1773</v>
      </c>
      <c r="J1454"/>
      <c r="K1454"/>
      <c r="L1454" s="8" t="s">
        <v>1775</v>
      </c>
      <c r="M1454" t="s">
        <v>1079</v>
      </c>
      <c r="N1454" s="8" t="s">
        <v>1765</v>
      </c>
      <c r="O1454" t="s">
        <v>886</v>
      </c>
      <c r="P1454" t="s">
        <v>887</v>
      </c>
      <c r="Q1454" t="s">
        <v>940</v>
      </c>
      <c r="R1454" t="s">
        <v>851</v>
      </c>
      <c r="S1454" t="s">
        <v>975</v>
      </c>
      <c r="T1454" t="s">
        <v>942</v>
      </c>
      <c r="U1454" t="s">
        <v>1071</v>
      </c>
      <c r="V1454">
        <v>488</v>
      </c>
      <c r="W1454">
        <v>530</v>
      </c>
      <c r="X1454"/>
      <c r="Y1454" t="s">
        <v>1614</v>
      </c>
      <c r="Z1454" s="8" t="s">
        <v>1697</v>
      </c>
      <c r="AA1454">
        <v>30</v>
      </c>
      <c r="AB1454" t="s">
        <v>1348</v>
      </c>
      <c r="AC1454" s="8" t="s">
        <v>1768</v>
      </c>
      <c r="AD1454" s="8" t="s">
        <v>1767</v>
      </c>
      <c r="AE1454" t="s">
        <v>993</v>
      </c>
      <c r="AF1454" t="s">
        <v>894</v>
      </c>
      <c r="AG1454" t="s">
        <v>858</v>
      </c>
      <c r="AH1454" s="8">
        <v>9</v>
      </c>
      <c r="AI1454">
        <v>1</v>
      </c>
      <c r="AJ1454" s="7" t="s">
        <v>139</v>
      </c>
      <c r="AK1454" s="7" t="s">
        <v>151</v>
      </c>
      <c r="AL1454" s="7" t="s">
        <v>75</v>
      </c>
      <c r="AM1454" s="7" t="s">
        <v>141</v>
      </c>
      <c r="AN1454" s="7" t="s">
        <v>77</v>
      </c>
      <c r="AO1454" s="7" t="s">
        <v>142</v>
      </c>
      <c r="AP1454" s="7" t="s">
        <v>152</v>
      </c>
      <c r="AQ1454" s="7" t="s">
        <v>76</v>
      </c>
      <c r="AR1454" s="7" t="s">
        <v>76</v>
      </c>
      <c r="AS1454" s="7" t="s">
        <v>144</v>
      </c>
      <c r="AT1454" s="7" t="s">
        <v>153</v>
      </c>
      <c r="AU1454" s="7" t="s">
        <v>76</v>
      </c>
      <c r="AV1454" s="7" t="s">
        <v>145</v>
      </c>
      <c r="AW1454" s="7" t="s">
        <v>146</v>
      </c>
      <c r="AX1454" s="7" t="s">
        <v>147</v>
      </c>
      <c r="AY1454" s="7" t="s">
        <v>154</v>
      </c>
      <c r="AZ1454" s="7" t="s">
        <v>155</v>
      </c>
      <c r="BA1454" s="7" t="s">
        <v>1</v>
      </c>
      <c r="BB1454" s="7" t="s">
        <v>1</v>
      </c>
      <c r="BC1454" s="7" t="s">
        <v>1700</v>
      </c>
      <c r="BD1454" s="17" t="s">
        <v>1746</v>
      </c>
    </row>
    <row r="1455" spans="1:56" s="7" customFormat="1" x14ac:dyDescent="0.2">
      <c r="A1455" s="7" t="s">
        <v>748</v>
      </c>
      <c r="C1455"/>
      <c r="D1455" s="20" t="s">
        <v>1779</v>
      </c>
      <c r="E1455"/>
      <c r="F1455" s="19" t="s">
        <v>1761</v>
      </c>
      <c r="G1455" t="s">
        <v>1305</v>
      </c>
      <c r="H1455" t="s">
        <v>1553</v>
      </c>
      <c r="I1455" t="s">
        <v>1763</v>
      </c>
      <c r="J1455">
        <v>1</v>
      </c>
      <c r="K1455" t="s">
        <v>970</v>
      </c>
      <c r="L1455"/>
      <c r="M1455"/>
      <c r="N1455"/>
      <c r="O1455"/>
      <c r="P1455" t="s">
        <v>905</v>
      </c>
      <c r="Q1455" t="s">
        <v>1081</v>
      </c>
      <c r="R1455"/>
      <c r="S1455"/>
      <c r="T1455"/>
      <c r="U1455"/>
      <c r="V1455"/>
      <c r="W1455"/>
      <c r="X1455"/>
      <c r="Y1455" t="s">
        <v>1635</v>
      </c>
      <c r="Z1455" t="s">
        <v>1693</v>
      </c>
      <c r="AA1455">
        <v>25</v>
      </c>
      <c r="AB1455" t="s">
        <v>1039</v>
      </c>
      <c r="AC1455"/>
      <c r="AD1455"/>
      <c r="AE1455"/>
      <c r="AF1455"/>
      <c r="AG1455"/>
      <c r="AH1455"/>
      <c r="AI1455"/>
    </row>
    <row r="1456" spans="1:56" s="7" customFormat="1" x14ac:dyDescent="0.2">
      <c r="A1456" s="7" t="s">
        <v>748</v>
      </c>
      <c r="C1456"/>
      <c r="D1456" s="8"/>
      <c r="E1456"/>
      <c r="F1456"/>
      <c r="G1456" s="25" t="s">
        <v>1344</v>
      </c>
      <c r="H1456" t="s">
        <v>1553</v>
      </c>
      <c r="I1456" t="s">
        <v>1766</v>
      </c>
      <c r="J1456">
        <v>100</v>
      </c>
      <c r="K1456" t="s">
        <v>986</v>
      </c>
      <c r="L1456"/>
      <c r="M1456"/>
      <c r="N1456"/>
      <c r="O1456"/>
      <c r="P1456"/>
      <c r="Q1456"/>
      <c r="R1456"/>
      <c r="S1456"/>
      <c r="T1456"/>
      <c r="U1456"/>
      <c r="V1456"/>
      <c r="W1456"/>
      <c r="X1456"/>
      <c r="Y1456"/>
      <c r="Z1456"/>
      <c r="AA1456"/>
      <c r="AB1456"/>
      <c r="AC1456"/>
      <c r="AD1456"/>
      <c r="AE1456"/>
      <c r="AF1456"/>
      <c r="AG1456"/>
      <c r="AH1456"/>
      <c r="AI1456"/>
    </row>
    <row r="1457" spans="1:56" s="7" customFormat="1" x14ac:dyDescent="0.2">
      <c r="A1457" s="7" t="s">
        <v>748</v>
      </c>
      <c r="C1457"/>
      <c r="D1457" s="8"/>
      <c r="E1457"/>
      <c r="F1457"/>
      <c r="G1457" t="s">
        <v>967</v>
      </c>
      <c r="H1457" t="s">
        <v>1553</v>
      </c>
      <c r="I1457" t="s">
        <v>1766</v>
      </c>
      <c r="J1457">
        <v>0.5</v>
      </c>
      <c r="K1457" t="s">
        <v>970</v>
      </c>
      <c r="L1457"/>
      <c r="M1457"/>
      <c r="N1457"/>
      <c r="O1457"/>
      <c r="P1457"/>
      <c r="Q1457"/>
      <c r="R1457"/>
      <c r="S1457"/>
      <c r="T1457"/>
      <c r="U1457"/>
      <c r="V1457"/>
      <c r="W1457"/>
      <c r="X1457"/>
      <c r="Y1457"/>
      <c r="Z1457"/>
      <c r="AA1457"/>
      <c r="AB1457"/>
      <c r="AC1457"/>
      <c r="AD1457"/>
      <c r="AE1457"/>
      <c r="AF1457"/>
      <c r="AG1457"/>
      <c r="AH1457"/>
      <c r="AI1457"/>
    </row>
    <row r="1458" spans="1:56" s="7" customFormat="1" x14ac:dyDescent="0.2">
      <c r="A1458" s="7" t="s">
        <v>748</v>
      </c>
      <c r="C1458"/>
      <c r="D1458" s="8"/>
      <c r="E1458"/>
      <c r="F1458"/>
      <c r="G1458" t="s">
        <v>1312</v>
      </c>
      <c r="H1458" t="s">
        <v>1771</v>
      </c>
      <c r="I1458" s="8"/>
      <c r="J1458"/>
      <c r="K1458"/>
      <c r="L1458"/>
      <c r="M1458"/>
      <c r="N1458"/>
      <c r="O1458"/>
      <c r="P1458"/>
      <c r="Q1458"/>
      <c r="R1458"/>
      <c r="S1458"/>
      <c r="T1458"/>
      <c r="U1458"/>
      <c r="V1458">
        <v>635</v>
      </c>
      <c r="W1458">
        <v>665</v>
      </c>
      <c r="X1458"/>
      <c r="Y1458"/>
      <c r="Z1458"/>
      <c r="AA1458"/>
      <c r="AB1458"/>
      <c r="AC1458"/>
      <c r="AD1458"/>
      <c r="AE1458"/>
      <c r="AF1458"/>
      <c r="AG1458"/>
      <c r="AH1458"/>
      <c r="AI1458"/>
    </row>
    <row r="1459" spans="1:56" s="7" customFormat="1" x14ac:dyDescent="0.2">
      <c r="A1459" s="7" t="s">
        <v>749</v>
      </c>
      <c r="B1459" s="7" t="str">
        <f>IF(OR($A1454=$A1459,ISBLANK($A1459)),"",IF(ISERR(SEARCH("cell-based",E1459)),IF(AND(ISERR(SEARCH("biochem",E1459)),ISERR(SEARCH("protein",E1459)),ISERR(SEARCH("nucleic",E1459))),"",IF(ISERR(SEARCH("target",G1459)),"Define a Target component","")),IF(ISERR(SEARCH("cell",G1459)),"Define a Cell component",""))&amp;IF(ISERR(SEARCH("small-molecule",E1459)),IF(ISBLANK(K1459), "Need a Detector Role",""),"")&amp;IF(ISERR(SEARCH("fluorescence",L1459)),"",IF(ISBLANK(S1459), "Need Emission",IF(ISBLANK(R1459), "Need Excitation","")))&amp;IF(ISERR(SEARCH("absorbance",L1459)),"",IF(ISBLANK(T1459), "Need Absorbance","")))</f>
        <v>Define a Target componentNeed a Detector Role</v>
      </c>
      <c r="C1459" t="s">
        <v>913</v>
      </c>
      <c r="D1459" s="8" t="s">
        <v>1776</v>
      </c>
      <c r="E1459" t="s">
        <v>914</v>
      </c>
      <c r="F1459" t="s">
        <v>842</v>
      </c>
      <c r="G1459" t="s">
        <v>1392</v>
      </c>
      <c r="H1459" s="7" t="s">
        <v>1541</v>
      </c>
      <c r="I1459" s="8" t="s">
        <v>1776</v>
      </c>
      <c r="J1459"/>
      <c r="K1459"/>
      <c r="L1459" s="8" t="s">
        <v>1777</v>
      </c>
      <c r="M1459" t="s">
        <v>937</v>
      </c>
      <c r="N1459" s="8" t="s">
        <v>1765</v>
      </c>
      <c r="O1459" t="s">
        <v>886</v>
      </c>
      <c r="P1459" t="s">
        <v>887</v>
      </c>
      <c r="Q1459" t="s">
        <v>940</v>
      </c>
      <c r="R1459" t="s">
        <v>851</v>
      </c>
      <c r="S1459" t="s">
        <v>975</v>
      </c>
      <c r="T1459" t="s">
        <v>942</v>
      </c>
      <c r="U1459" t="s">
        <v>1071</v>
      </c>
      <c r="V1459">
        <v>488</v>
      </c>
      <c r="W1459">
        <v>530</v>
      </c>
      <c r="X1459"/>
      <c r="Y1459" t="s">
        <v>1614</v>
      </c>
      <c r="Z1459" s="8" t="s">
        <v>1697</v>
      </c>
      <c r="AA1459">
        <v>10</v>
      </c>
      <c r="AB1459" t="s">
        <v>1348</v>
      </c>
      <c r="AC1459" s="8" t="s">
        <v>1768</v>
      </c>
      <c r="AD1459" s="8" t="s">
        <v>1767</v>
      </c>
      <c r="AE1459" s="7" t="s">
        <v>993</v>
      </c>
      <c r="AF1459" t="s">
        <v>894</v>
      </c>
      <c r="AG1459" t="s">
        <v>877</v>
      </c>
      <c r="AH1459" s="8">
        <v>10</v>
      </c>
      <c r="AI1459">
        <v>2</v>
      </c>
      <c r="AJ1459" s="7" t="s">
        <v>139</v>
      </c>
      <c r="AK1459" s="7" t="s">
        <v>151</v>
      </c>
      <c r="AL1459" s="7" t="s">
        <v>75</v>
      </c>
      <c r="AM1459" s="7" t="s">
        <v>141</v>
      </c>
      <c r="AN1459" s="7" t="s">
        <v>77</v>
      </c>
      <c r="AO1459" s="7" t="s">
        <v>142</v>
      </c>
      <c r="AP1459" s="7" t="s">
        <v>152</v>
      </c>
      <c r="AQ1459" s="7" t="s">
        <v>76</v>
      </c>
      <c r="AR1459" s="7" t="s">
        <v>76</v>
      </c>
      <c r="AS1459" s="7" t="s">
        <v>144</v>
      </c>
      <c r="AT1459" s="7" t="s">
        <v>153</v>
      </c>
      <c r="AU1459" s="7" t="s">
        <v>76</v>
      </c>
      <c r="AV1459" s="7" t="s">
        <v>145</v>
      </c>
      <c r="AW1459" s="7" t="s">
        <v>146</v>
      </c>
      <c r="AX1459" s="7" t="s">
        <v>147</v>
      </c>
      <c r="AY1459" s="7" t="s">
        <v>154</v>
      </c>
      <c r="AZ1459" s="7" t="s">
        <v>155</v>
      </c>
      <c r="BA1459" s="7" t="s">
        <v>1</v>
      </c>
      <c r="BB1459" s="7" t="s">
        <v>1</v>
      </c>
      <c r="BC1459" s="7" t="s">
        <v>1700</v>
      </c>
      <c r="BD1459" s="17" t="s">
        <v>1746</v>
      </c>
    </row>
    <row r="1460" spans="1:56" s="7" customFormat="1" x14ac:dyDescent="0.2">
      <c r="A1460" s="7" t="s">
        <v>749</v>
      </c>
      <c r="C1460"/>
      <c r="D1460" s="20" t="s">
        <v>1778</v>
      </c>
      <c r="E1460"/>
      <c r="F1460" s="19" t="s">
        <v>1761</v>
      </c>
      <c r="G1460" t="s">
        <v>1305</v>
      </c>
      <c r="H1460" t="s">
        <v>1553</v>
      </c>
      <c r="I1460" t="s">
        <v>1763</v>
      </c>
      <c r="J1460">
        <v>1</v>
      </c>
      <c r="K1460" t="s">
        <v>970</v>
      </c>
      <c r="L1460"/>
      <c r="M1460"/>
      <c r="N1460"/>
      <c r="O1460"/>
      <c r="P1460" t="s">
        <v>905</v>
      </c>
      <c r="Q1460" t="s">
        <v>1081</v>
      </c>
      <c r="R1460"/>
      <c r="S1460"/>
      <c r="T1460"/>
      <c r="U1460"/>
      <c r="V1460"/>
      <c r="W1460"/>
      <c r="X1460"/>
      <c r="Y1460" t="s">
        <v>1635</v>
      </c>
      <c r="Z1460" s="8" t="s">
        <v>1693</v>
      </c>
      <c r="AA1460">
        <v>25</v>
      </c>
      <c r="AB1460" t="s">
        <v>1039</v>
      </c>
      <c r="AC1460"/>
      <c r="AD1460"/>
      <c r="AE1460"/>
      <c r="AF1460"/>
      <c r="AG1460"/>
      <c r="AH1460"/>
      <c r="AI1460"/>
    </row>
    <row r="1461" spans="1:56" s="7" customFormat="1" x14ac:dyDescent="0.2">
      <c r="A1461" s="7" t="s">
        <v>749</v>
      </c>
      <c r="C1461"/>
      <c r="D1461" s="8"/>
      <c r="E1461"/>
      <c r="F1461"/>
      <c r="G1461" s="14" t="s">
        <v>1344</v>
      </c>
      <c r="H1461" t="s">
        <v>1553</v>
      </c>
      <c r="I1461" t="s">
        <v>1766</v>
      </c>
      <c r="J1461">
        <v>100</v>
      </c>
      <c r="K1461" t="s">
        <v>986</v>
      </c>
      <c r="L1461"/>
      <c r="M1461"/>
      <c r="N1461"/>
      <c r="O1461"/>
      <c r="P1461"/>
      <c r="Q1461"/>
      <c r="R1461"/>
      <c r="S1461"/>
      <c r="T1461"/>
      <c r="U1461"/>
      <c r="V1461"/>
      <c r="W1461"/>
      <c r="X1461"/>
      <c r="Y1461"/>
      <c r="Z1461"/>
      <c r="AA1461"/>
      <c r="AB1461"/>
      <c r="AC1461"/>
      <c r="AD1461"/>
      <c r="AE1461"/>
      <c r="AF1461"/>
      <c r="AG1461"/>
      <c r="AH1461"/>
      <c r="AI1461"/>
    </row>
    <row r="1462" spans="1:56" s="7" customFormat="1" x14ac:dyDescent="0.2">
      <c r="A1462" s="7" t="s">
        <v>749</v>
      </c>
      <c r="C1462"/>
      <c r="D1462" s="8"/>
      <c r="E1462"/>
      <c r="F1462"/>
      <c r="G1462" t="s">
        <v>967</v>
      </c>
      <c r="H1462" t="s">
        <v>1553</v>
      </c>
      <c r="I1462" t="s">
        <v>1766</v>
      </c>
      <c r="J1462">
        <v>0.5</v>
      </c>
      <c r="K1462" t="s">
        <v>970</v>
      </c>
      <c r="L1462"/>
      <c r="M1462"/>
      <c r="N1462"/>
      <c r="O1462"/>
      <c r="P1462"/>
      <c r="Q1462"/>
      <c r="R1462"/>
      <c r="S1462"/>
      <c r="T1462"/>
      <c r="U1462"/>
      <c r="V1462"/>
      <c r="W1462"/>
      <c r="X1462"/>
      <c r="Y1462"/>
      <c r="Z1462"/>
      <c r="AA1462"/>
      <c r="AB1462"/>
      <c r="AC1462"/>
      <c r="AD1462"/>
      <c r="AE1462"/>
      <c r="AF1462"/>
      <c r="AG1462"/>
      <c r="AH1462"/>
      <c r="AI1462"/>
    </row>
    <row r="1463" spans="1:56" s="7" customFormat="1" x14ac:dyDescent="0.2">
      <c r="A1463" s="7" t="s">
        <v>749</v>
      </c>
      <c r="C1463"/>
      <c r="D1463" s="8"/>
      <c r="E1463"/>
      <c r="F1463"/>
      <c r="G1463" t="s">
        <v>1312</v>
      </c>
      <c r="H1463" t="s">
        <v>1771</v>
      </c>
      <c r="I1463" s="8"/>
      <c r="J1463"/>
      <c r="K1463"/>
      <c r="L1463"/>
      <c r="M1463"/>
      <c r="N1463"/>
      <c r="O1463"/>
      <c r="P1463"/>
      <c r="Q1463"/>
      <c r="R1463"/>
      <c r="S1463"/>
      <c r="T1463"/>
      <c r="U1463"/>
      <c r="V1463">
        <v>635</v>
      </c>
      <c r="W1463">
        <v>665</v>
      </c>
      <c r="X1463"/>
      <c r="Y1463"/>
      <c r="Z1463"/>
      <c r="AA1463"/>
      <c r="AB1463"/>
      <c r="AC1463"/>
      <c r="AD1463"/>
      <c r="AE1463"/>
      <c r="AF1463"/>
      <c r="AG1463"/>
      <c r="AH1463"/>
      <c r="AI1463"/>
    </row>
    <row r="1464" spans="1:56" s="7" customFormat="1" x14ac:dyDescent="0.2">
      <c r="A1464" s="7" t="s">
        <v>768</v>
      </c>
      <c r="B1464" s="7" t="str">
        <f>IF(OR($A1459=$A1464,ISBLANK($A1464)),"",IF(ISERR(SEARCH("cell-based",E1464)),IF(AND(ISERR(SEARCH("biochem",E1464)),ISERR(SEARCH("protein",E1464)),ISERR(SEARCH("nucleic",E1464))),"",IF(ISERR(SEARCH("target",G1464)),"Define a Target component","")),IF(ISERR(SEARCH("cell",G1464)),"Define a Cell component",""))&amp;IF(ISERR(SEARCH("small-molecule",E1464)),IF(ISBLANK(K1464), "Need a Detector Role",""),"")&amp;IF(ISERR(SEARCH("fluorescence",L1464)),"",IF(ISBLANK(S1464), "Need Emission",IF(ISBLANK(R1464), "Need Excitation","")))&amp;IF(ISERR(SEARCH("absorbance",L1464)),"",IF(ISBLANK(T1464), "Need Absorbance","")))</f>
        <v>Define a Target component</v>
      </c>
      <c r="C1464" t="s">
        <v>964</v>
      </c>
      <c r="D1464" s="15" t="s">
        <v>1701</v>
      </c>
      <c r="E1464" t="s">
        <v>914</v>
      </c>
      <c r="F1464" t="s">
        <v>915</v>
      </c>
      <c r="G1464" t="s">
        <v>1097</v>
      </c>
      <c r="H1464" t="s">
        <v>1536</v>
      </c>
      <c r="I1464" s="8" t="s">
        <v>1701</v>
      </c>
      <c r="J1464">
        <v>50</v>
      </c>
      <c r="K1464" t="s">
        <v>986</v>
      </c>
      <c r="L1464" s="8" t="s">
        <v>1702</v>
      </c>
      <c r="M1464" t="s">
        <v>1079</v>
      </c>
      <c r="N1464" s="8" t="s">
        <v>1702</v>
      </c>
      <c r="O1464" t="s">
        <v>886</v>
      </c>
      <c r="P1464" t="s">
        <v>887</v>
      </c>
      <c r="Q1464" t="s">
        <v>940</v>
      </c>
      <c r="R1464" t="s">
        <v>870</v>
      </c>
      <c r="S1464" t="s">
        <v>975</v>
      </c>
      <c r="T1464" t="s">
        <v>908</v>
      </c>
      <c r="U1464" t="s">
        <v>1071</v>
      </c>
      <c r="V1464">
        <v>488</v>
      </c>
      <c r="W1464">
        <v>530</v>
      </c>
      <c r="X1464"/>
      <c r="Y1464" t="s">
        <v>1614</v>
      </c>
      <c r="Z1464" s="8" t="s">
        <v>1697</v>
      </c>
      <c r="AA1464">
        <v>30</v>
      </c>
      <c r="AB1464" t="s">
        <v>1348</v>
      </c>
      <c r="AC1464" s="8" t="s">
        <v>1768</v>
      </c>
      <c r="AD1464" s="8" t="s">
        <v>1767</v>
      </c>
      <c r="AE1464" s="7" t="s">
        <v>993</v>
      </c>
      <c r="AF1464" s="7" t="s">
        <v>894</v>
      </c>
      <c r="AG1464" s="7" t="s">
        <v>1040</v>
      </c>
      <c r="AH1464" s="7">
        <v>9</v>
      </c>
      <c r="AI1464" s="7">
        <v>1</v>
      </c>
      <c r="AJ1464" s="7" t="s">
        <v>139</v>
      </c>
      <c r="AK1464" s="7" t="s">
        <v>151</v>
      </c>
      <c r="AL1464" s="7" t="s">
        <v>75</v>
      </c>
      <c r="AM1464" s="7" t="s">
        <v>141</v>
      </c>
      <c r="AN1464" s="7" t="s">
        <v>77</v>
      </c>
      <c r="AO1464" s="7" t="s">
        <v>142</v>
      </c>
      <c r="AP1464" s="7" t="s">
        <v>152</v>
      </c>
      <c r="AQ1464" s="7" t="s">
        <v>76</v>
      </c>
      <c r="AR1464" s="7" t="s">
        <v>76</v>
      </c>
      <c r="AS1464" s="7" t="s">
        <v>144</v>
      </c>
      <c r="AT1464" s="7" t="s">
        <v>153</v>
      </c>
      <c r="AU1464" s="7" t="s">
        <v>76</v>
      </c>
      <c r="AV1464" s="7" t="s">
        <v>145</v>
      </c>
      <c r="AW1464" s="7" t="s">
        <v>146</v>
      </c>
      <c r="AX1464" s="7" t="s">
        <v>147</v>
      </c>
      <c r="AY1464" s="7" t="s">
        <v>154</v>
      </c>
      <c r="AZ1464" s="7" t="s">
        <v>155</v>
      </c>
      <c r="BA1464" s="7" t="s">
        <v>1</v>
      </c>
      <c r="BB1464" s="7" t="s">
        <v>1</v>
      </c>
      <c r="BC1464" s="7" t="s">
        <v>1700</v>
      </c>
      <c r="BD1464" s="17" t="s">
        <v>1746</v>
      </c>
    </row>
    <row r="1465" spans="1:56" s="7" customFormat="1" x14ac:dyDescent="0.2">
      <c r="A1465" s="7" t="s">
        <v>768</v>
      </c>
      <c r="C1465"/>
      <c r="D1465" s="8"/>
      <c r="E1465"/>
      <c r="F1465"/>
      <c r="G1465" t="s">
        <v>1305</v>
      </c>
      <c r="H1465" t="s">
        <v>1553</v>
      </c>
      <c r="I1465" t="s">
        <v>1763</v>
      </c>
      <c r="J1465" s="8"/>
      <c r="K1465"/>
      <c r="L1465"/>
      <c r="M1465"/>
      <c r="N1465"/>
      <c r="O1465"/>
      <c r="P1465"/>
      <c r="Q1465" t="s">
        <v>1081</v>
      </c>
      <c r="R1465"/>
      <c r="S1465"/>
      <c r="T1465"/>
      <c r="U1465"/>
      <c r="V1465"/>
      <c r="W1465"/>
      <c r="X1465"/>
      <c r="Y1465" t="s">
        <v>1635</v>
      </c>
      <c r="Z1465" s="8"/>
      <c r="AA1465"/>
      <c r="AB1465"/>
    </row>
    <row r="1466" spans="1:56" s="7" customFormat="1" x14ac:dyDescent="0.2">
      <c r="A1466" s="7" t="s">
        <v>768</v>
      </c>
      <c r="D1466" s="14"/>
      <c r="G1466" t="s">
        <v>1312</v>
      </c>
      <c r="H1466" t="s">
        <v>1771</v>
      </c>
      <c r="V1466">
        <v>635</v>
      </c>
      <c r="W1466">
        <v>665</v>
      </c>
    </row>
    <row r="1467" spans="1:56" s="7" customFormat="1" x14ac:dyDescent="0.2">
      <c r="A1467" s="7" t="s">
        <v>772</v>
      </c>
      <c r="B1467" s="7" t="str">
        <f>IF(OR($A1464=$A1467,ISBLANK($A1467)),"",IF(ISERR(SEARCH("cell-based",E1467)),IF(AND(ISERR(SEARCH("biochem",E1467)),ISERR(SEARCH("protein",E1467)),ISERR(SEARCH("nucleic",E1467))),"",IF(ISERR(SEARCH("target",G1467)),"Define a Target component","")),IF(ISERR(SEARCH("cell",G1467)),"Define a Cell component",""))&amp;IF(ISERR(SEARCH("small-molecule",E1467)),IF(ISBLANK(K1467), "Need a Detector Role",""),"")&amp;IF(ISERR(SEARCH("fluorescence",L1467)),"",IF(ISBLANK(S1467), "Need Emission",IF(ISBLANK(R1467), "Need Excitation","")))&amp;IF(ISERR(SEARCH("absorbance",L1467)),"",IF(ISBLANK(T1467), "Need Absorbance","")))</f>
        <v>Define a Target component</v>
      </c>
      <c r="C1467" t="s">
        <v>964</v>
      </c>
      <c r="D1467" s="15" t="s">
        <v>1701</v>
      </c>
      <c r="E1467" t="s">
        <v>914</v>
      </c>
      <c r="F1467" t="s">
        <v>915</v>
      </c>
      <c r="G1467" t="s">
        <v>1097</v>
      </c>
      <c r="H1467" t="s">
        <v>1536</v>
      </c>
      <c r="I1467" s="8" t="s">
        <v>1701</v>
      </c>
      <c r="J1467">
        <v>50</v>
      </c>
      <c r="K1467" t="s">
        <v>986</v>
      </c>
      <c r="L1467" s="8" t="s">
        <v>1702</v>
      </c>
      <c r="M1467" t="s">
        <v>1079</v>
      </c>
      <c r="N1467" s="8" t="s">
        <v>1702</v>
      </c>
      <c r="O1467" t="s">
        <v>886</v>
      </c>
      <c r="P1467" t="s">
        <v>887</v>
      </c>
      <c r="Q1467" t="s">
        <v>940</v>
      </c>
      <c r="R1467" t="s">
        <v>870</v>
      </c>
      <c r="S1467" t="s">
        <v>975</v>
      </c>
      <c r="T1467" t="s">
        <v>908</v>
      </c>
      <c r="U1467" t="s">
        <v>1071</v>
      </c>
      <c r="V1467">
        <v>488</v>
      </c>
      <c r="W1467">
        <v>530</v>
      </c>
      <c r="X1467"/>
      <c r="Y1467" t="s">
        <v>1614</v>
      </c>
      <c r="Z1467" s="8" t="s">
        <v>1697</v>
      </c>
      <c r="AA1467">
        <v>30</v>
      </c>
      <c r="AB1467" t="s">
        <v>1348</v>
      </c>
      <c r="AC1467" s="8" t="s">
        <v>1768</v>
      </c>
      <c r="AD1467" s="8" t="s">
        <v>1767</v>
      </c>
      <c r="AE1467" s="7" t="s">
        <v>993</v>
      </c>
      <c r="AF1467" s="7" t="s">
        <v>894</v>
      </c>
      <c r="AG1467" s="7" t="s">
        <v>1040</v>
      </c>
      <c r="AH1467" s="7">
        <v>9</v>
      </c>
      <c r="AI1467" s="7">
        <v>1</v>
      </c>
      <c r="AJ1467" s="7" t="s">
        <v>139</v>
      </c>
      <c r="AK1467" s="7" t="s">
        <v>151</v>
      </c>
      <c r="AL1467" s="7" t="s">
        <v>75</v>
      </c>
      <c r="AM1467" s="7" t="s">
        <v>141</v>
      </c>
      <c r="AN1467" s="7" t="s">
        <v>77</v>
      </c>
      <c r="AO1467" s="7" t="s">
        <v>142</v>
      </c>
      <c r="AP1467" s="7" t="s">
        <v>152</v>
      </c>
      <c r="AQ1467" s="7" t="s">
        <v>76</v>
      </c>
      <c r="AR1467" s="7" t="s">
        <v>76</v>
      </c>
      <c r="AS1467" s="7" t="s">
        <v>144</v>
      </c>
      <c r="AT1467" s="7" t="s">
        <v>153</v>
      </c>
      <c r="AU1467" s="7" t="s">
        <v>76</v>
      </c>
      <c r="AV1467" s="7" t="s">
        <v>145</v>
      </c>
      <c r="AW1467" s="7" t="s">
        <v>146</v>
      </c>
      <c r="AX1467" s="7" t="s">
        <v>147</v>
      </c>
      <c r="AY1467" s="7" t="s">
        <v>154</v>
      </c>
      <c r="AZ1467" s="7" t="s">
        <v>155</v>
      </c>
      <c r="BA1467" s="7" t="s">
        <v>1</v>
      </c>
      <c r="BB1467" s="7" t="s">
        <v>1</v>
      </c>
      <c r="BC1467" s="7" t="s">
        <v>1700</v>
      </c>
      <c r="BD1467" s="17" t="s">
        <v>1746</v>
      </c>
    </row>
    <row r="1468" spans="1:56" s="7" customFormat="1" x14ac:dyDescent="0.2">
      <c r="A1468" s="7" t="s">
        <v>772</v>
      </c>
      <c r="C1468"/>
      <c r="D1468" s="8"/>
      <c r="E1468"/>
      <c r="F1468"/>
      <c r="G1468" t="s">
        <v>1305</v>
      </c>
      <c r="H1468" t="s">
        <v>1553</v>
      </c>
      <c r="I1468" t="s">
        <v>1763</v>
      </c>
      <c r="J1468" s="8"/>
      <c r="K1468"/>
      <c r="L1468"/>
      <c r="M1468"/>
      <c r="N1468"/>
      <c r="O1468"/>
      <c r="P1468"/>
      <c r="Q1468" t="s">
        <v>1081</v>
      </c>
      <c r="R1468"/>
      <c r="S1468"/>
      <c r="T1468"/>
      <c r="U1468"/>
      <c r="V1468"/>
      <c r="W1468"/>
      <c r="X1468"/>
      <c r="Y1468" t="s">
        <v>1635</v>
      </c>
      <c r="Z1468" s="8"/>
      <c r="AA1468"/>
      <c r="AB1468"/>
    </row>
    <row r="1469" spans="1:56" s="7" customFormat="1" x14ac:dyDescent="0.2">
      <c r="A1469" s="7" t="s">
        <v>772</v>
      </c>
      <c r="D1469" s="14"/>
      <c r="G1469" t="s">
        <v>1312</v>
      </c>
      <c r="H1469" t="s">
        <v>1771</v>
      </c>
      <c r="V1469">
        <v>635</v>
      </c>
      <c r="W1469">
        <v>665</v>
      </c>
    </row>
    <row r="1470" spans="1:56" s="7" customFormat="1" x14ac:dyDescent="0.2">
      <c r="A1470" s="7" t="s">
        <v>138</v>
      </c>
      <c r="B1470" s="7" t="str">
        <f>IF(OR($A1467=$A1470,ISBLANK($A1470)),"",IF(ISERR(SEARCH("cell-based",E1470)),IF(AND(ISERR(SEARCH("biochem",E1470)),ISERR(SEARCH("protein",E1470)),ISERR(SEARCH("nucleic",E1470))),"",IF(ISERR(SEARCH("target",G1470)),"Define a Target component","")),IF(ISERR(SEARCH("cell",G1470)),"Define a Cell component",""))&amp;IF(ISERR(SEARCH("small-molecule",E1470)),IF(ISBLANK(K1470), "Need a Detector Role",""),"")&amp;IF(ISERR(SEARCH("fluorescence",L1470)),"",IF(ISBLANK(S1470), "Need Emission",IF(ISBLANK(R1470), "Need Excitation","")))&amp;IF(ISERR(SEARCH("absorbance",L1470)),"",IF(ISBLANK(T1470), "Need Absorbance","")))</f>
        <v>Define a Target componentNeed a Detector Role</v>
      </c>
      <c r="C1470" t="s">
        <v>913</v>
      </c>
      <c r="D1470" s="8" t="s">
        <v>1785</v>
      </c>
      <c r="E1470" t="s">
        <v>914</v>
      </c>
      <c r="F1470" t="s">
        <v>842</v>
      </c>
      <c r="G1470" t="s">
        <v>1392</v>
      </c>
      <c r="H1470" s="12" t="s">
        <v>1537</v>
      </c>
      <c r="I1470" s="8" t="s">
        <v>1785</v>
      </c>
      <c r="J1470"/>
      <c r="K1470"/>
      <c r="L1470" s="8" t="s">
        <v>1787</v>
      </c>
      <c r="M1470" t="s">
        <v>1079</v>
      </c>
      <c r="N1470" s="8" t="s">
        <v>1765</v>
      </c>
      <c r="O1470" t="s">
        <v>886</v>
      </c>
      <c r="P1470" t="s">
        <v>887</v>
      </c>
      <c r="Q1470" t="s">
        <v>940</v>
      </c>
      <c r="R1470" t="s">
        <v>851</v>
      </c>
      <c r="S1470" t="s">
        <v>975</v>
      </c>
      <c r="T1470" t="s">
        <v>942</v>
      </c>
      <c r="U1470" t="s">
        <v>1071</v>
      </c>
      <c r="V1470">
        <v>488</v>
      </c>
      <c r="W1470">
        <v>530</v>
      </c>
      <c r="X1470"/>
      <c r="Y1470" t="s">
        <v>1635</v>
      </c>
      <c r="Z1470" s="8" t="s">
        <v>1693</v>
      </c>
      <c r="AA1470">
        <v>20</v>
      </c>
      <c r="AB1470" t="s">
        <v>1039</v>
      </c>
      <c r="AC1470" s="8" t="s">
        <v>1768</v>
      </c>
      <c r="AD1470" s="8" t="s">
        <v>1767</v>
      </c>
      <c r="AE1470" s="7" t="s">
        <v>993</v>
      </c>
      <c r="AF1470" s="7" t="s">
        <v>894</v>
      </c>
      <c r="AG1470" s="7" t="s">
        <v>895</v>
      </c>
      <c r="AH1470" s="7">
        <v>1</v>
      </c>
      <c r="AI1470" s="7">
        <v>1</v>
      </c>
      <c r="AJ1470" s="7" t="s">
        <v>139</v>
      </c>
      <c r="AK1470" s="7" t="s">
        <v>140</v>
      </c>
      <c r="AL1470" s="7" t="s">
        <v>75</v>
      </c>
      <c r="AM1470" s="7" t="s">
        <v>141</v>
      </c>
      <c r="AN1470" s="7" t="s">
        <v>77</v>
      </c>
      <c r="AO1470" s="7" t="s">
        <v>142</v>
      </c>
      <c r="AP1470" s="7" t="s">
        <v>76</v>
      </c>
      <c r="AQ1470" s="7" t="s">
        <v>143</v>
      </c>
      <c r="AR1470" s="7" t="s">
        <v>76</v>
      </c>
      <c r="AS1470" s="7" t="s">
        <v>144</v>
      </c>
      <c r="AT1470" s="7" t="s">
        <v>76</v>
      </c>
      <c r="AU1470" s="7" t="s">
        <v>76</v>
      </c>
      <c r="AV1470" s="7" t="s">
        <v>145</v>
      </c>
      <c r="AW1470" s="7" t="s">
        <v>146</v>
      </c>
      <c r="AX1470" s="7" t="s">
        <v>147</v>
      </c>
      <c r="AY1470" s="7" t="s">
        <v>148</v>
      </c>
      <c r="AZ1470" s="7" t="s">
        <v>149</v>
      </c>
      <c r="BA1470" s="7" t="s">
        <v>1</v>
      </c>
      <c r="BB1470" s="7" t="s">
        <v>71</v>
      </c>
      <c r="BC1470" s="7" t="s">
        <v>1700</v>
      </c>
      <c r="BD1470" s="17" t="s">
        <v>1746</v>
      </c>
    </row>
    <row r="1471" spans="1:56" s="7" customFormat="1" x14ac:dyDescent="0.2">
      <c r="A1471" s="7" t="s">
        <v>138</v>
      </c>
      <c r="C1471"/>
      <c r="D1471" s="20" t="s">
        <v>1784</v>
      </c>
      <c r="E1471"/>
      <c r="F1471" s="19" t="s">
        <v>1761</v>
      </c>
      <c r="G1471" t="s">
        <v>1305</v>
      </c>
      <c r="H1471" t="s">
        <v>1553</v>
      </c>
      <c r="I1471" t="s">
        <v>1763</v>
      </c>
      <c r="J1471">
        <v>1</v>
      </c>
      <c r="K1471" t="s">
        <v>970</v>
      </c>
      <c r="L1471"/>
      <c r="M1471"/>
      <c r="N1471"/>
      <c r="O1471"/>
      <c r="P1471" t="s">
        <v>905</v>
      </c>
      <c r="Q1471" t="s">
        <v>1081</v>
      </c>
      <c r="R1471"/>
      <c r="S1471"/>
      <c r="T1471"/>
      <c r="U1471"/>
      <c r="V1471"/>
      <c r="W1471"/>
      <c r="X1471"/>
      <c r="Y1471"/>
      <c r="Z1471" s="8"/>
      <c r="AA1471"/>
      <c r="AB1471"/>
      <c r="AC1471"/>
      <c r="AD1471"/>
    </row>
    <row r="1472" spans="1:56" s="7" customFormat="1" x14ac:dyDescent="0.2">
      <c r="A1472" s="7" t="s">
        <v>138</v>
      </c>
      <c r="C1472"/>
      <c r="D1472" s="8"/>
      <c r="E1472"/>
      <c r="F1472"/>
      <c r="G1472" s="25" t="s">
        <v>1344</v>
      </c>
      <c r="H1472" t="s">
        <v>1553</v>
      </c>
      <c r="I1472" t="s">
        <v>1766</v>
      </c>
      <c r="J1472">
        <v>100</v>
      </c>
      <c r="K1472" t="s">
        <v>986</v>
      </c>
      <c r="L1472"/>
      <c r="M1472"/>
      <c r="N1472"/>
      <c r="O1472"/>
      <c r="P1472"/>
      <c r="Q1472"/>
      <c r="R1472"/>
      <c r="S1472"/>
      <c r="T1472"/>
      <c r="U1472"/>
      <c r="V1472"/>
      <c r="W1472"/>
      <c r="X1472"/>
      <c r="Y1472"/>
      <c r="Z1472"/>
      <c r="AA1472"/>
      <c r="AB1472"/>
      <c r="AC1472"/>
      <c r="AD1472"/>
    </row>
    <row r="1473" spans="1:56" s="7" customFormat="1" x14ac:dyDescent="0.2">
      <c r="A1473" s="7" t="s">
        <v>138</v>
      </c>
      <c r="C1473"/>
      <c r="D1473" s="8"/>
      <c r="E1473"/>
      <c r="F1473"/>
      <c r="G1473" t="s">
        <v>967</v>
      </c>
      <c r="H1473" t="s">
        <v>1553</v>
      </c>
      <c r="I1473" t="s">
        <v>1766</v>
      </c>
      <c r="J1473">
        <v>0.5</v>
      </c>
      <c r="K1473" t="s">
        <v>970</v>
      </c>
      <c r="L1473"/>
      <c r="M1473"/>
      <c r="N1473"/>
      <c r="O1473"/>
      <c r="P1473"/>
      <c r="Q1473"/>
      <c r="R1473"/>
      <c r="S1473"/>
      <c r="T1473"/>
      <c r="U1473"/>
      <c r="V1473"/>
      <c r="W1473"/>
      <c r="X1473"/>
      <c r="Y1473"/>
      <c r="Z1473"/>
      <c r="AA1473"/>
      <c r="AB1473"/>
      <c r="AC1473"/>
      <c r="AD1473"/>
    </row>
    <row r="1474" spans="1:56" s="7" customFormat="1" x14ac:dyDescent="0.2">
      <c r="A1474" s="7" t="s">
        <v>138</v>
      </c>
      <c r="C1474"/>
      <c r="D1474" s="8"/>
      <c r="E1474"/>
      <c r="F1474"/>
      <c r="G1474" t="s">
        <v>1312</v>
      </c>
      <c r="H1474" t="s">
        <v>1771</v>
      </c>
      <c r="I1474" s="8"/>
      <c r="J1474"/>
      <c r="K1474"/>
      <c r="L1474"/>
      <c r="M1474"/>
      <c r="N1474"/>
      <c r="O1474"/>
      <c r="P1474"/>
      <c r="Q1474"/>
      <c r="R1474"/>
      <c r="S1474"/>
      <c r="T1474"/>
      <c r="U1474"/>
      <c r="V1474">
        <v>635</v>
      </c>
      <c r="W1474">
        <v>665</v>
      </c>
      <c r="X1474"/>
      <c r="Y1474"/>
      <c r="Z1474"/>
      <c r="AA1474"/>
      <c r="AB1474"/>
      <c r="AC1474"/>
      <c r="AD1474"/>
    </row>
    <row r="1475" spans="1:56" s="7" customFormat="1" x14ac:dyDescent="0.2">
      <c r="A1475" s="7" t="s">
        <v>307</v>
      </c>
      <c r="B1475" s="7" t="str">
        <f>IF(OR($A1470=$A1475,ISBLANK($A1475)),"",IF(ISERR(SEARCH("cell-based",E1475)),IF(AND(ISERR(SEARCH("biochem",E1475)),ISERR(SEARCH("protein",E1475)),ISERR(SEARCH("nucleic",E1475))),"",IF(ISERR(SEARCH("target",G1475)),"Define a Target component","")),IF(ISERR(SEARCH("cell",G1475)),"Define a Cell component",""))&amp;IF(ISERR(SEARCH("small-molecule",E1475)),IF(ISBLANK(K1475), "Need a Detector Role",""),"")&amp;IF(ISERR(SEARCH("fluorescence",L1475)),"",IF(ISBLANK(S1475), "Need Emission",IF(ISBLANK(R1475), "Need Excitation","")))&amp;IF(ISERR(SEARCH("absorbance",L1475)),"",IF(ISBLANK(T1475), "Need Absorbance","")))</f>
        <v>Define a Target componentNeed a Detector Role</v>
      </c>
      <c r="C1475" t="s">
        <v>913</v>
      </c>
      <c r="D1475" s="8" t="s">
        <v>1785</v>
      </c>
      <c r="E1475" t="s">
        <v>914</v>
      </c>
      <c r="F1475" t="s">
        <v>842</v>
      </c>
      <c r="G1475" t="s">
        <v>1392</v>
      </c>
      <c r="H1475" s="12" t="s">
        <v>1537</v>
      </c>
      <c r="I1475" s="8" t="s">
        <v>1785</v>
      </c>
      <c r="J1475"/>
      <c r="K1475"/>
      <c r="L1475" s="8" t="s">
        <v>1787</v>
      </c>
      <c r="M1475" t="s">
        <v>1079</v>
      </c>
      <c r="N1475" s="8" t="s">
        <v>1765</v>
      </c>
      <c r="O1475" t="s">
        <v>886</v>
      </c>
      <c r="P1475" t="s">
        <v>887</v>
      </c>
      <c r="Q1475" t="s">
        <v>940</v>
      </c>
      <c r="R1475" t="s">
        <v>851</v>
      </c>
      <c r="S1475" t="s">
        <v>975</v>
      </c>
      <c r="T1475" t="s">
        <v>942</v>
      </c>
      <c r="U1475" t="s">
        <v>1071</v>
      </c>
      <c r="V1475">
        <v>488</v>
      </c>
      <c r="W1475">
        <v>530</v>
      </c>
      <c r="X1475"/>
      <c r="Y1475" t="s">
        <v>1614</v>
      </c>
      <c r="Z1475" s="8" t="s">
        <v>1697</v>
      </c>
      <c r="AA1475">
        <v>30</v>
      </c>
      <c r="AB1475" t="s">
        <v>1348</v>
      </c>
      <c r="AC1475" s="8" t="s">
        <v>1768</v>
      </c>
      <c r="AD1475" s="8" t="s">
        <v>1767</v>
      </c>
      <c r="AE1475" s="7" t="s">
        <v>993</v>
      </c>
      <c r="AF1475" s="7" t="s">
        <v>894</v>
      </c>
      <c r="AG1475" s="7" t="s">
        <v>858</v>
      </c>
      <c r="AH1475" s="7">
        <v>9</v>
      </c>
      <c r="AI1475" s="7">
        <v>1</v>
      </c>
      <c r="AJ1475" s="7" t="s">
        <v>139</v>
      </c>
      <c r="AK1475" s="7" t="s">
        <v>140</v>
      </c>
      <c r="AL1475" s="7" t="s">
        <v>75</v>
      </c>
      <c r="AM1475" s="7" t="s">
        <v>141</v>
      </c>
      <c r="AN1475" s="7" t="s">
        <v>77</v>
      </c>
      <c r="AO1475" s="7" t="s">
        <v>142</v>
      </c>
      <c r="AP1475" s="7" t="s">
        <v>76</v>
      </c>
      <c r="AQ1475" s="7" t="s">
        <v>143</v>
      </c>
      <c r="AR1475" s="7" t="s">
        <v>76</v>
      </c>
      <c r="AS1475" s="7" t="s">
        <v>144</v>
      </c>
      <c r="AT1475" s="7" t="s">
        <v>76</v>
      </c>
      <c r="AU1475" s="7" t="s">
        <v>76</v>
      </c>
      <c r="AV1475" s="7" t="s">
        <v>145</v>
      </c>
      <c r="AW1475" s="7" t="s">
        <v>146</v>
      </c>
      <c r="AX1475" s="7" t="s">
        <v>147</v>
      </c>
      <c r="AY1475" s="7" t="s">
        <v>148</v>
      </c>
      <c r="AZ1475" s="7" t="s">
        <v>149</v>
      </c>
      <c r="BA1475" s="7" t="s">
        <v>1</v>
      </c>
      <c r="BB1475" s="7" t="s">
        <v>71</v>
      </c>
      <c r="BC1475" s="7" t="s">
        <v>1700</v>
      </c>
      <c r="BD1475" s="17" t="s">
        <v>1746</v>
      </c>
    </row>
    <row r="1476" spans="1:56" s="7" customFormat="1" x14ac:dyDescent="0.2">
      <c r="A1476" s="7" t="s">
        <v>307</v>
      </c>
      <c r="C1476"/>
      <c r="D1476" s="20" t="s">
        <v>1784</v>
      </c>
      <c r="E1476"/>
      <c r="F1476" s="19" t="s">
        <v>1761</v>
      </c>
      <c r="G1476" t="s">
        <v>1305</v>
      </c>
      <c r="H1476" t="s">
        <v>1553</v>
      </c>
      <c r="I1476" t="s">
        <v>1763</v>
      </c>
      <c r="J1476">
        <v>1</v>
      </c>
      <c r="K1476" t="s">
        <v>970</v>
      </c>
      <c r="L1476"/>
      <c r="M1476"/>
      <c r="N1476"/>
      <c r="O1476"/>
      <c r="P1476" t="s">
        <v>905</v>
      </c>
      <c r="Q1476" t="s">
        <v>1081</v>
      </c>
      <c r="R1476"/>
      <c r="S1476"/>
      <c r="T1476"/>
      <c r="U1476"/>
      <c r="V1476"/>
      <c r="W1476"/>
      <c r="X1476"/>
      <c r="Y1476"/>
      <c r="Z1476" s="8"/>
      <c r="AA1476"/>
      <c r="AB1476"/>
      <c r="AC1476"/>
      <c r="AD1476"/>
    </row>
    <row r="1477" spans="1:56" s="7" customFormat="1" x14ac:dyDescent="0.2">
      <c r="A1477" s="7" t="s">
        <v>307</v>
      </c>
      <c r="C1477"/>
      <c r="D1477" s="8"/>
      <c r="E1477"/>
      <c r="F1477"/>
      <c r="G1477" s="25" t="s">
        <v>1344</v>
      </c>
      <c r="H1477" t="s">
        <v>1553</v>
      </c>
      <c r="I1477" t="s">
        <v>1766</v>
      </c>
      <c r="J1477">
        <v>100</v>
      </c>
      <c r="K1477" t="s">
        <v>986</v>
      </c>
      <c r="L1477"/>
      <c r="M1477"/>
      <c r="N1477"/>
      <c r="O1477"/>
      <c r="P1477"/>
      <c r="Q1477"/>
      <c r="R1477"/>
      <c r="S1477"/>
      <c r="T1477"/>
      <c r="U1477"/>
      <c r="V1477"/>
      <c r="W1477"/>
      <c r="X1477"/>
      <c r="Y1477"/>
      <c r="Z1477"/>
      <c r="AA1477"/>
      <c r="AB1477"/>
      <c r="AC1477"/>
      <c r="AD1477"/>
    </row>
    <row r="1478" spans="1:56" s="7" customFormat="1" x14ac:dyDescent="0.2">
      <c r="A1478" s="7" t="s">
        <v>307</v>
      </c>
      <c r="C1478"/>
      <c r="D1478" s="8"/>
      <c r="E1478"/>
      <c r="F1478"/>
      <c r="G1478" t="s">
        <v>967</v>
      </c>
      <c r="H1478" t="s">
        <v>1553</v>
      </c>
      <c r="I1478" t="s">
        <v>1766</v>
      </c>
      <c r="J1478">
        <v>0.5</v>
      </c>
      <c r="K1478" t="s">
        <v>970</v>
      </c>
      <c r="L1478"/>
      <c r="M1478"/>
      <c r="N1478"/>
      <c r="O1478"/>
      <c r="P1478"/>
      <c r="Q1478"/>
      <c r="R1478"/>
      <c r="S1478"/>
      <c r="T1478"/>
      <c r="U1478"/>
      <c r="V1478"/>
      <c r="W1478"/>
      <c r="X1478"/>
      <c r="Y1478"/>
      <c r="Z1478"/>
      <c r="AA1478"/>
      <c r="AB1478"/>
      <c r="AC1478"/>
      <c r="AD1478"/>
    </row>
    <row r="1479" spans="1:56" s="7" customFormat="1" x14ac:dyDescent="0.2">
      <c r="A1479" s="7" t="s">
        <v>307</v>
      </c>
      <c r="C1479"/>
      <c r="D1479" s="8"/>
      <c r="E1479"/>
      <c r="F1479"/>
      <c r="G1479" t="s">
        <v>1312</v>
      </c>
      <c r="H1479" t="s">
        <v>1771</v>
      </c>
      <c r="I1479" s="8"/>
      <c r="J1479"/>
      <c r="K1479"/>
      <c r="L1479"/>
      <c r="M1479"/>
      <c r="N1479"/>
      <c r="O1479"/>
      <c r="P1479"/>
      <c r="Q1479"/>
      <c r="R1479"/>
      <c r="S1479"/>
      <c r="T1479"/>
      <c r="U1479"/>
      <c r="V1479">
        <v>635</v>
      </c>
      <c r="W1479">
        <v>665</v>
      </c>
      <c r="X1479"/>
      <c r="Y1479"/>
      <c r="Z1479"/>
      <c r="AA1479"/>
      <c r="AB1479"/>
      <c r="AC1479"/>
      <c r="AD1479"/>
    </row>
    <row r="1480" spans="1:56" s="7" customFormat="1" x14ac:dyDescent="0.2">
      <c r="A1480" s="7" t="s">
        <v>355</v>
      </c>
      <c r="B1480" s="7" t="str">
        <f>IF(OR($A1475=$A1480,ISBLANK($A1480)),"",IF(ISERR(SEARCH("cell-based",E1480)),IF(AND(ISERR(SEARCH("biochem",E1480)),ISERR(SEARCH("protein",E1480)),ISERR(SEARCH("nucleic",E1480))),"",IF(ISERR(SEARCH("target",G1480)),"Define a Target component","")),IF(ISERR(SEARCH("cell",G1480)),"Define a Cell component",""))&amp;IF(ISERR(SEARCH("small-molecule",E1480)),IF(ISBLANK(K1480), "Need a Detector Role",""),"")&amp;IF(ISERR(SEARCH("fluorescence",L1480)),"",IF(ISBLANK(S1480), "Need Emission",IF(ISBLANK(R1480), "Need Excitation","")))&amp;IF(ISERR(SEARCH("absorbance",L1480)),"",IF(ISBLANK(T1480), "Need Absorbance","")))</f>
        <v>Define a Target component</v>
      </c>
      <c r="C1480" t="s">
        <v>964</v>
      </c>
      <c r="D1480" s="15" t="s">
        <v>1701</v>
      </c>
      <c r="E1480" t="s">
        <v>914</v>
      </c>
      <c r="F1480" t="s">
        <v>915</v>
      </c>
      <c r="G1480" t="s">
        <v>1097</v>
      </c>
      <c r="H1480" t="s">
        <v>1536</v>
      </c>
      <c r="I1480" s="8" t="s">
        <v>1701</v>
      </c>
      <c r="J1480">
        <v>50</v>
      </c>
      <c r="K1480" t="s">
        <v>986</v>
      </c>
      <c r="L1480" s="8" t="s">
        <v>1702</v>
      </c>
      <c r="M1480" t="s">
        <v>1079</v>
      </c>
      <c r="N1480" s="8" t="s">
        <v>1702</v>
      </c>
      <c r="O1480" t="s">
        <v>886</v>
      </c>
      <c r="P1480" t="s">
        <v>887</v>
      </c>
      <c r="Q1480" t="s">
        <v>940</v>
      </c>
      <c r="R1480" t="s">
        <v>870</v>
      </c>
      <c r="S1480" t="s">
        <v>975</v>
      </c>
      <c r="T1480" t="s">
        <v>908</v>
      </c>
      <c r="U1480" t="s">
        <v>1071</v>
      </c>
      <c r="V1480">
        <v>488</v>
      </c>
      <c r="W1480">
        <v>530</v>
      </c>
      <c r="X1480"/>
      <c r="Y1480" t="s">
        <v>1614</v>
      </c>
      <c r="Z1480" s="8" t="s">
        <v>1697</v>
      </c>
      <c r="AA1480">
        <v>30</v>
      </c>
      <c r="AB1480" t="s">
        <v>1348</v>
      </c>
      <c r="AC1480" s="8" t="s">
        <v>1768</v>
      </c>
      <c r="AD1480" s="8" t="s">
        <v>1767</v>
      </c>
      <c r="AE1480" s="7" t="s">
        <v>993</v>
      </c>
      <c r="AF1480" s="7" t="s">
        <v>894</v>
      </c>
      <c r="AG1480" s="7" t="s">
        <v>1040</v>
      </c>
      <c r="AH1480" s="7">
        <v>9</v>
      </c>
      <c r="AI1480" s="7">
        <v>1</v>
      </c>
      <c r="AJ1480" s="7" t="s">
        <v>139</v>
      </c>
      <c r="AK1480" s="7" t="s">
        <v>140</v>
      </c>
      <c r="AL1480" s="7" t="s">
        <v>75</v>
      </c>
      <c r="AM1480" s="7" t="s">
        <v>141</v>
      </c>
      <c r="AN1480" s="7" t="s">
        <v>77</v>
      </c>
      <c r="AO1480" s="7" t="s">
        <v>142</v>
      </c>
      <c r="AP1480" s="7" t="s">
        <v>76</v>
      </c>
      <c r="AQ1480" s="7" t="s">
        <v>143</v>
      </c>
      <c r="AR1480" s="7" t="s">
        <v>76</v>
      </c>
      <c r="AS1480" s="7" t="s">
        <v>144</v>
      </c>
      <c r="AT1480" s="7" t="s">
        <v>76</v>
      </c>
      <c r="AU1480" s="7" t="s">
        <v>76</v>
      </c>
      <c r="AV1480" s="7" t="s">
        <v>145</v>
      </c>
      <c r="AW1480" s="7" t="s">
        <v>146</v>
      </c>
      <c r="AX1480" s="7" t="s">
        <v>147</v>
      </c>
      <c r="AY1480" s="7" t="s">
        <v>148</v>
      </c>
      <c r="AZ1480" s="7" t="s">
        <v>149</v>
      </c>
      <c r="BA1480" s="7" t="s">
        <v>1</v>
      </c>
      <c r="BB1480" s="7" t="s">
        <v>1</v>
      </c>
      <c r="BC1480" s="7" t="s">
        <v>1700</v>
      </c>
      <c r="BD1480" s="17" t="s">
        <v>1746</v>
      </c>
    </row>
    <row r="1481" spans="1:56" s="7" customFormat="1" x14ac:dyDescent="0.2">
      <c r="A1481" s="7" t="s">
        <v>355</v>
      </c>
      <c r="C1481"/>
      <c r="D1481" s="8"/>
      <c r="E1481"/>
      <c r="F1481"/>
      <c r="G1481" t="s">
        <v>1305</v>
      </c>
      <c r="H1481" t="s">
        <v>1553</v>
      </c>
      <c r="I1481" t="s">
        <v>1763</v>
      </c>
      <c r="J1481" s="8"/>
      <c r="K1481"/>
      <c r="L1481"/>
      <c r="M1481"/>
      <c r="N1481"/>
      <c r="O1481"/>
      <c r="P1481"/>
      <c r="Q1481" t="s">
        <v>1081</v>
      </c>
      <c r="R1481"/>
      <c r="S1481"/>
      <c r="T1481"/>
      <c r="U1481"/>
      <c r="V1481"/>
      <c r="W1481"/>
      <c r="X1481"/>
      <c r="Y1481" t="s">
        <v>1635</v>
      </c>
      <c r="Z1481" s="8"/>
      <c r="AA1481"/>
      <c r="AB1481"/>
    </row>
    <row r="1482" spans="1:56" s="7" customFormat="1" x14ac:dyDescent="0.2">
      <c r="A1482" s="7" t="s">
        <v>355</v>
      </c>
      <c r="D1482" s="14"/>
      <c r="G1482" t="s">
        <v>1312</v>
      </c>
      <c r="H1482" t="s">
        <v>1771</v>
      </c>
      <c r="V1482">
        <v>635</v>
      </c>
      <c r="W1482">
        <v>665</v>
      </c>
    </row>
    <row r="1483" spans="1:56" s="7" customFormat="1" x14ac:dyDescent="0.2">
      <c r="A1483" s="7" t="s">
        <v>408</v>
      </c>
      <c r="B1483" s="7" t="str">
        <f>IF(OR($A1480=$A1483,ISBLANK($A1483)),"",IF(ISERR(SEARCH("cell-based",E1483)),IF(AND(ISERR(SEARCH("biochem",E1483)),ISERR(SEARCH("protein",E1483)),ISERR(SEARCH("nucleic",E1483))),"",IF(ISERR(SEARCH("target",G1483)),"Define a Target component","")),IF(ISERR(SEARCH("cell",G1483)),"Define a Cell component",""))&amp;IF(ISERR(SEARCH("small-molecule",E1483)),IF(ISBLANK(K1483), "Need a Detector Role",""),"")&amp;IF(ISERR(SEARCH("fluorescence",L1483)),"",IF(ISBLANK(S1483), "Need Emission",IF(ISBLANK(R1483), "Need Excitation","")))&amp;IF(ISERR(SEARCH("absorbance",L1483)),"",IF(ISBLANK(T1483), "Need Absorbance","")))</f>
        <v>Define a Target componentNeed a Detector Role</v>
      </c>
      <c r="C1483" t="s">
        <v>913</v>
      </c>
      <c r="D1483" s="8" t="s">
        <v>1785</v>
      </c>
      <c r="E1483" t="s">
        <v>914</v>
      </c>
      <c r="F1483" t="s">
        <v>842</v>
      </c>
      <c r="G1483" t="s">
        <v>1392</v>
      </c>
      <c r="H1483" s="12" t="s">
        <v>1537</v>
      </c>
      <c r="I1483" s="8" t="s">
        <v>1785</v>
      </c>
      <c r="J1483"/>
      <c r="K1483"/>
      <c r="L1483" s="8" t="s">
        <v>1787</v>
      </c>
      <c r="M1483" t="s">
        <v>1079</v>
      </c>
      <c r="N1483" s="8" t="s">
        <v>1765</v>
      </c>
      <c r="O1483" t="s">
        <v>886</v>
      </c>
      <c r="P1483" t="s">
        <v>887</v>
      </c>
      <c r="Q1483" t="s">
        <v>940</v>
      </c>
      <c r="R1483" t="s">
        <v>851</v>
      </c>
      <c r="S1483" t="s">
        <v>975</v>
      </c>
      <c r="T1483" t="s">
        <v>942</v>
      </c>
      <c r="U1483" t="s">
        <v>1071</v>
      </c>
      <c r="V1483">
        <v>488</v>
      </c>
      <c r="W1483">
        <v>530</v>
      </c>
      <c r="X1483"/>
      <c r="Y1483" t="s">
        <v>1614</v>
      </c>
      <c r="Z1483" s="8" t="s">
        <v>1697</v>
      </c>
      <c r="AA1483">
        <v>30</v>
      </c>
      <c r="AB1483" t="s">
        <v>1348</v>
      </c>
      <c r="AC1483" s="8" t="s">
        <v>1768</v>
      </c>
      <c r="AD1483" s="8" t="s">
        <v>1767</v>
      </c>
      <c r="AE1483" s="7" t="s">
        <v>993</v>
      </c>
      <c r="AF1483" s="7" t="s">
        <v>894</v>
      </c>
      <c r="AG1483" s="7" t="s">
        <v>858</v>
      </c>
      <c r="AH1483" s="7">
        <v>9</v>
      </c>
      <c r="AI1483" s="7">
        <v>1</v>
      </c>
      <c r="AJ1483" s="7" t="s">
        <v>139</v>
      </c>
      <c r="AK1483" s="7" t="s">
        <v>140</v>
      </c>
      <c r="AL1483" s="7" t="s">
        <v>75</v>
      </c>
      <c r="AM1483" s="7" t="s">
        <v>141</v>
      </c>
      <c r="AN1483" s="7" t="s">
        <v>77</v>
      </c>
      <c r="AO1483" s="7" t="s">
        <v>142</v>
      </c>
      <c r="AP1483" s="7" t="s">
        <v>76</v>
      </c>
      <c r="AQ1483" s="7" t="s">
        <v>143</v>
      </c>
      <c r="AR1483" s="7" t="s">
        <v>76</v>
      </c>
      <c r="AS1483" s="7" t="s">
        <v>144</v>
      </c>
      <c r="AT1483" s="7" t="s">
        <v>76</v>
      </c>
      <c r="AU1483" s="7" t="s">
        <v>76</v>
      </c>
      <c r="AV1483" s="7" t="s">
        <v>145</v>
      </c>
      <c r="AW1483" s="7" t="s">
        <v>146</v>
      </c>
      <c r="AX1483" s="7" t="s">
        <v>147</v>
      </c>
      <c r="AY1483" s="7" t="s">
        <v>148</v>
      </c>
      <c r="AZ1483" s="7" t="s">
        <v>149</v>
      </c>
      <c r="BA1483" s="7" t="s">
        <v>1</v>
      </c>
      <c r="BB1483" s="7" t="s">
        <v>71</v>
      </c>
      <c r="BC1483" s="7" t="s">
        <v>1700</v>
      </c>
      <c r="BD1483" s="17" t="s">
        <v>1746</v>
      </c>
    </row>
    <row r="1484" spans="1:56" s="7" customFormat="1" x14ac:dyDescent="0.2">
      <c r="A1484" s="7" t="s">
        <v>408</v>
      </c>
      <c r="C1484"/>
      <c r="D1484" s="20" t="s">
        <v>1784</v>
      </c>
      <c r="E1484"/>
      <c r="F1484" s="19" t="s">
        <v>1761</v>
      </c>
      <c r="G1484" t="s">
        <v>1305</v>
      </c>
      <c r="H1484" t="s">
        <v>1553</v>
      </c>
      <c r="I1484" t="s">
        <v>1763</v>
      </c>
      <c r="J1484">
        <v>1</v>
      </c>
      <c r="K1484" t="s">
        <v>970</v>
      </c>
      <c r="L1484"/>
      <c r="M1484"/>
      <c r="N1484"/>
      <c r="O1484"/>
      <c r="P1484" t="s">
        <v>905</v>
      </c>
      <c r="Q1484" t="s">
        <v>1081</v>
      </c>
      <c r="R1484"/>
      <c r="S1484"/>
      <c r="T1484"/>
      <c r="U1484"/>
      <c r="V1484"/>
      <c r="W1484"/>
      <c r="X1484"/>
      <c r="Y1484" t="s">
        <v>1635</v>
      </c>
      <c r="Z1484" s="8" t="s">
        <v>1693</v>
      </c>
      <c r="AA1484">
        <v>25</v>
      </c>
      <c r="AB1484" t="s">
        <v>1039</v>
      </c>
      <c r="AC1484"/>
      <c r="AD1484"/>
    </row>
    <row r="1485" spans="1:56" s="7" customFormat="1" x14ac:dyDescent="0.2">
      <c r="A1485" s="7" t="s">
        <v>408</v>
      </c>
      <c r="C1485"/>
      <c r="D1485" s="8"/>
      <c r="E1485"/>
      <c r="F1485"/>
      <c r="G1485" s="25" t="s">
        <v>1344</v>
      </c>
      <c r="H1485" t="s">
        <v>1553</v>
      </c>
      <c r="I1485" t="s">
        <v>1766</v>
      </c>
      <c r="J1485">
        <v>100</v>
      </c>
      <c r="K1485" t="s">
        <v>986</v>
      </c>
      <c r="L1485"/>
      <c r="M1485"/>
      <c r="N1485"/>
      <c r="O1485"/>
      <c r="P1485"/>
      <c r="Q1485"/>
      <c r="R1485"/>
      <c r="S1485"/>
      <c r="T1485"/>
      <c r="U1485"/>
      <c r="V1485"/>
      <c r="W1485"/>
      <c r="X1485"/>
      <c r="Y1485"/>
      <c r="Z1485"/>
      <c r="AA1485"/>
      <c r="AB1485"/>
      <c r="AC1485"/>
      <c r="AD1485"/>
    </row>
    <row r="1486" spans="1:56" s="7" customFormat="1" x14ac:dyDescent="0.2">
      <c r="A1486" s="7" t="s">
        <v>408</v>
      </c>
      <c r="C1486"/>
      <c r="D1486" s="8"/>
      <c r="E1486"/>
      <c r="F1486"/>
      <c r="G1486" t="s">
        <v>967</v>
      </c>
      <c r="H1486" t="s">
        <v>1553</v>
      </c>
      <c r="I1486" t="s">
        <v>1766</v>
      </c>
      <c r="J1486">
        <v>0.5</v>
      </c>
      <c r="K1486" t="s">
        <v>970</v>
      </c>
      <c r="L1486"/>
      <c r="M1486"/>
      <c r="N1486"/>
      <c r="O1486"/>
      <c r="P1486"/>
      <c r="Q1486"/>
      <c r="R1486"/>
      <c r="S1486"/>
      <c r="T1486"/>
      <c r="U1486"/>
      <c r="V1486"/>
      <c r="W1486"/>
      <c r="X1486"/>
      <c r="Y1486"/>
      <c r="Z1486"/>
      <c r="AA1486"/>
      <c r="AB1486"/>
      <c r="AC1486"/>
      <c r="AD1486"/>
    </row>
    <row r="1487" spans="1:56" s="7" customFormat="1" x14ac:dyDescent="0.2">
      <c r="A1487" s="7" t="s">
        <v>408</v>
      </c>
      <c r="C1487"/>
      <c r="D1487" s="8"/>
      <c r="E1487"/>
      <c r="F1487"/>
      <c r="G1487" t="s">
        <v>1312</v>
      </c>
      <c r="H1487" t="s">
        <v>1771</v>
      </c>
      <c r="I1487" s="8"/>
      <c r="J1487"/>
      <c r="K1487"/>
      <c r="L1487"/>
      <c r="M1487"/>
      <c r="N1487"/>
      <c r="O1487"/>
      <c r="P1487"/>
      <c r="Q1487"/>
      <c r="R1487"/>
      <c r="S1487"/>
      <c r="T1487"/>
      <c r="U1487"/>
      <c r="V1487">
        <v>635</v>
      </c>
      <c r="W1487">
        <v>665</v>
      </c>
      <c r="X1487"/>
      <c r="Y1487"/>
      <c r="Z1487"/>
      <c r="AA1487"/>
      <c r="AB1487"/>
      <c r="AC1487"/>
      <c r="AD1487"/>
    </row>
    <row r="1488" spans="1:56" s="7" customFormat="1" x14ac:dyDescent="0.2">
      <c r="A1488" s="7" t="s">
        <v>415</v>
      </c>
      <c r="B1488" s="7" t="str">
        <f>IF(OR($A1483=$A1488,ISBLANK($A1488)),"",IF(ISERR(SEARCH("cell-based",E1488)),IF(AND(ISERR(SEARCH("biochem",E1488)),ISERR(SEARCH("protein",E1488)),ISERR(SEARCH("nucleic",E1488))),"",IF(ISERR(SEARCH("target",G1488)),"Define a Target component","")),IF(ISERR(SEARCH("cell",G1488)),"Define a Cell component",""))&amp;IF(ISERR(SEARCH("small-molecule",E1488)),IF(ISBLANK(K1488), "Need a Detector Role",""),"")&amp;IF(ISERR(SEARCH("fluorescence",L1488)),"",IF(ISBLANK(S1488), "Need Emission",IF(ISBLANK(R1488), "Need Excitation","")))&amp;IF(ISERR(SEARCH("absorbance",L1488)),"",IF(ISBLANK(T1488), "Need Absorbance","")))</f>
        <v>Define a Target componentNeed a Detector Role</v>
      </c>
      <c r="C1488" t="s">
        <v>913</v>
      </c>
      <c r="D1488" s="8" t="s">
        <v>1785</v>
      </c>
      <c r="E1488" t="s">
        <v>914</v>
      </c>
      <c r="F1488" t="s">
        <v>842</v>
      </c>
      <c r="G1488" t="s">
        <v>1392</v>
      </c>
      <c r="H1488" s="12" t="s">
        <v>1537</v>
      </c>
      <c r="I1488" s="8" t="s">
        <v>1785</v>
      </c>
      <c r="J1488"/>
      <c r="K1488"/>
      <c r="L1488" s="8" t="s">
        <v>1787</v>
      </c>
      <c r="M1488" t="s">
        <v>1079</v>
      </c>
      <c r="N1488" s="8" t="s">
        <v>1765</v>
      </c>
      <c r="O1488" t="s">
        <v>886</v>
      </c>
      <c r="P1488" t="s">
        <v>887</v>
      </c>
      <c r="Q1488" t="s">
        <v>940</v>
      </c>
      <c r="R1488" t="s">
        <v>851</v>
      </c>
      <c r="S1488" t="s">
        <v>975</v>
      </c>
      <c r="T1488" t="s">
        <v>942</v>
      </c>
      <c r="U1488" t="s">
        <v>1071</v>
      </c>
      <c r="V1488">
        <v>488</v>
      </c>
      <c r="W1488">
        <v>530</v>
      </c>
      <c r="X1488"/>
      <c r="Y1488" t="s">
        <v>1614</v>
      </c>
      <c r="Z1488" s="8" t="s">
        <v>1697</v>
      </c>
      <c r="AA1488">
        <v>30</v>
      </c>
      <c r="AB1488" t="s">
        <v>1348</v>
      </c>
      <c r="AC1488" s="8" t="s">
        <v>1768</v>
      </c>
      <c r="AD1488" s="8" t="s">
        <v>1767</v>
      </c>
      <c r="AE1488" s="7" t="s">
        <v>993</v>
      </c>
      <c r="AF1488" s="7" t="s">
        <v>894</v>
      </c>
      <c r="AG1488" s="7" t="s">
        <v>858</v>
      </c>
      <c r="AH1488" s="7">
        <v>9</v>
      </c>
      <c r="AI1488" s="7">
        <v>1</v>
      </c>
      <c r="AJ1488" s="7" t="s">
        <v>139</v>
      </c>
      <c r="AK1488" s="7" t="s">
        <v>140</v>
      </c>
      <c r="AL1488" s="7" t="s">
        <v>75</v>
      </c>
      <c r="AM1488" s="7" t="s">
        <v>141</v>
      </c>
      <c r="AN1488" s="7" t="s">
        <v>77</v>
      </c>
      <c r="AO1488" s="7" t="s">
        <v>142</v>
      </c>
      <c r="AP1488" s="7" t="s">
        <v>76</v>
      </c>
      <c r="AQ1488" s="7" t="s">
        <v>143</v>
      </c>
      <c r="AR1488" s="7" t="s">
        <v>76</v>
      </c>
      <c r="AS1488" s="7" t="s">
        <v>144</v>
      </c>
      <c r="AT1488" s="7" t="s">
        <v>76</v>
      </c>
      <c r="AU1488" s="7" t="s">
        <v>76</v>
      </c>
      <c r="AV1488" s="7" t="s">
        <v>145</v>
      </c>
      <c r="AW1488" s="7" t="s">
        <v>146</v>
      </c>
      <c r="AX1488" s="7" t="s">
        <v>147</v>
      </c>
      <c r="AY1488" s="7" t="s">
        <v>148</v>
      </c>
      <c r="AZ1488" s="7" t="s">
        <v>149</v>
      </c>
      <c r="BA1488" s="7" t="s">
        <v>1</v>
      </c>
      <c r="BB1488" s="7" t="s">
        <v>71</v>
      </c>
      <c r="BC1488" s="7" t="s">
        <v>1700</v>
      </c>
      <c r="BD1488" s="17" t="s">
        <v>1746</v>
      </c>
    </row>
    <row r="1489" spans="1:56" s="7" customFormat="1" x14ac:dyDescent="0.2">
      <c r="A1489" s="7" t="s">
        <v>415</v>
      </c>
      <c r="C1489"/>
      <c r="D1489" s="20" t="s">
        <v>1784</v>
      </c>
      <c r="E1489"/>
      <c r="F1489" s="19" t="s">
        <v>1761</v>
      </c>
      <c r="G1489" t="s">
        <v>1305</v>
      </c>
      <c r="H1489" t="s">
        <v>1553</v>
      </c>
      <c r="I1489" t="s">
        <v>1763</v>
      </c>
      <c r="J1489">
        <v>1</v>
      </c>
      <c r="K1489" t="s">
        <v>970</v>
      </c>
      <c r="L1489"/>
      <c r="M1489"/>
      <c r="N1489"/>
      <c r="O1489"/>
      <c r="P1489" t="s">
        <v>905</v>
      </c>
      <c r="Q1489" t="s">
        <v>1081</v>
      </c>
      <c r="R1489"/>
      <c r="S1489"/>
      <c r="T1489"/>
      <c r="U1489"/>
      <c r="V1489"/>
      <c r="W1489"/>
      <c r="X1489"/>
      <c r="Y1489" t="s">
        <v>1635</v>
      </c>
      <c r="Z1489" s="8" t="s">
        <v>1693</v>
      </c>
      <c r="AA1489">
        <v>25</v>
      </c>
      <c r="AB1489" t="s">
        <v>1039</v>
      </c>
      <c r="AC1489"/>
      <c r="AD1489"/>
    </row>
    <row r="1490" spans="1:56" s="7" customFormat="1" x14ac:dyDescent="0.2">
      <c r="A1490" s="7" t="s">
        <v>415</v>
      </c>
      <c r="C1490"/>
      <c r="D1490" s="8"/>
      <c r="E1490"/>
      <c r="F1490"/>
      <c r="G1490" s="25" t="s">
        <v>1344</v>
      </c>
      <c r="H1490" t="s">
        <v>1553</v>
      </c>
      <c r="I1490" t="s">
        <v>1766</v>
      </c>
      <c r="J1490">
        <v>100</v>
      </c>
      <c r="K1490" t="s">
        <v>986</v>
      </c>
      <c r="L1490"/>
      <c r="M1490"/>
      <c r="N1490"/>
      <c r="O1490"/>
      <c r="P1490"/>
      <c r="Q1490"/>
      <c r="R1490"/>
      <c r="S1490"/>
      <c r="T1490"/>
      <c r="U1490"/>
      <c r="V1490"/>
      <c r="W1490"/>
      <c r="X1490"/>
      <c r="Y1490"/>
      <c r="Z1490"/>
      <c r="AA1490"/>
      <c r="AB1490"/>
      <c r="AC1490"/>
      <c r="AD1490"/>
    </row>
    <row r="1491" spans="1:56" s="7" customFormat="1" x14ac:dyDescent="0.2">
      <c r="A1491" s="7" t="s">
        <v>415</v>
      </c>
      <c r="C1491"/>
      <c r="D1491" s="8"/>
      <c r="E1491"/>
      <c r="F1491"/>
      <c r="G1491" t="s">
        <v>967</v>
      </c>
      <c r="H1491" t="s">
        <v>1553</v>
      </c>
      <c r="I1491" t="s">
        <v>1766</v>
      </c>
      <c r="J1491">
        <v>0.5</v>
      </c>
      <c r="K1491" t="s">
        <v>970</v>
      </c>
      <c r="L1491"/>
      <c r="M1491"/>
      <c r="N1491"/>
      <c r="O1491"/>
      <c r="P1491"/>
      <c r="Q1491"/>
      <c r="R1491"/>
      <c r="S1491"/>
      <c r="T1491"/>
      <c r="U1491"/>
      <c r="V1491"/>
      <c r="W1491"/>
      <c r="X1491"/>
      <c r="Y1491"/>
      <c r="Z1491"/>
      <c r="AA1491"/>
      <c r="AB1491"/>
      <c r="AC1491"/>
      <c r="AD1491"/>
    </row>
    <row r="1492" spans="1:56" s="7" customFormat="1" x14ac:dyDescent="0.2">
      <c r="A1492" s="7" t="s">
        <v>415</v>
      </c>
      <c r="C1492"/>
      <c r="D1492" s="8"/>
      <c r="E1492"/>
      <c r="F1492"/>
      <c r="G1492" t="s">
        <v>1312</v>
      </c>
      <c r="H1492" t="s">
        <v>1771</v>
      </c>
      <c r="I1492" s="8"/>
      <c r="J1492"/>
      <c r="K1492"/>
      <c r="L1492"/>
      <c r="M1492"/>
      <c r="N1492"/>
      <c r="O1492"/>
      <c r="P1492"/>
      <c r="Q1492"/>
      <c r="R1492"/>
      <c r="S1492"/>
      <c r="T1492"/>
      <c r="U1492"/>
      <c r="V1492">
        <v>635</v>
      </c>
      <c r="W1492">
        <v>665</v>
      </c>
      <c r="X1492"/>
      <c r="Y1492"/>
      <c r="Z1492"/>
      <c r="AA1492"/>
      <c r="AB1492"/>
      <c r="AC1492"/>
      <c r="AD1492"/>
    </row>
    <row r="1493" spans="1:56" s="7" customFormat="1" x14ac:dyDescent="0.2">
      <c r="A1493" s="7" t="s">
        <v>434</v>
      </c>
      <c r="B1493" s="7" t="str">
        <f>IF(OR($A1488=$A1493,ISBLANK($A1493)),"",IF(ISERR(SEARCH("cell-based",E1493)),IF(AND(ISERR(SEARCH("biochem",E1493)),ISERR(SEARCH("protein",E1493)),ISERR(SEARCH("nucleic",E1493))),"",IF(ISERR(SEARCH("target",G1493)),"Define a Target component","")),IF(ISERR(SEARCH("cell",G1493)),"Define a Cell component",""))&amp;IF(ISERR(SEARCH("small-molecule",E1493)),IF(ISBLANK(K1493), "Need a Detector Role",""),"")&amp;IF(ISERR(SEARCH("fluorescence",L1493)),"",IF(ISBLANK(S1493), "Need Emission",IF(ISBLANK(R1493), "Need Excitation","")))&amp;IF(ISERR(SEARCH("absorbance",L1493)),"",IF(ISBLANK(T1493), "Need Absorbance","")))</f>
        <v>Define a Target componentNeed a Detector Role</v>
      </c>
      <c r="C1493" t="s">
        <v>913</v>
      </c>
      <c r="D1493" s="8" t="s">
        <v>1785</v>
      </c>
      <c r="E1493" t="s">
        <v>914</v>
      </c>
      <c r="F1493" t="s">
        <v>842</v>
      </c>
      <c r="G1493" t="s">
        <v>1392</v>
      </c>
      <c r="H1493" s="12" t="s">
        <v>1537</v>
      </c>
      <c r="I1493" s="8" t="s">
        <v>1785</v>
      </c>
      <c r="J1493"/>
      <c r="K1493"/>
      <c r="L1493" s="8" t="s">
        <v>1787</v>
      </c>
      <c r="M1493" t="s">
        <v>1079</v>
      </c>
      <c r="N1493" s="8" t="s">
        <v>1765</v>
      </c>
      <c r="O1493" t="s">
        <v>886</v>
      </c>
      <c r="P1493" t="s">
        <v>887</v>
      </c>
      <c r="Q1493" t="s">
        <v>940</v>
      </c>
      <c r="R1493" t="s">
        <v>851</v>
      </c>
      <c r="S1493" t="s">
        <v>975</v>
      </c>
      <c r="T1493" t="s">
        <v>942</v>
      </c>
      <c r="U1493" t="s">
        <v>1071</v>
      </c>
      <c r="V1493">
        <v>488</v>
      </c>
      <c r="W1493">
        <v>530</v>
      </c>
      <c r="X1493"/>
      <c r="Y1493" t="s">
        <v>1614</v>
      </c>
      <c r="Z1493" s="8" t="s">
        <v>1697</v>
      </c>
      <c r="AA1493">
        <v>30</v>
      </c>
      <c r="AB1493" t="s">
        <v>1348</v>
      </c>
      <c r="AC1493" s="8" t="s">
        <v>1768</v>
      </c>
      <c r="AD1493" s="8" t="s">
        <v>1767</v>
      </c>
      <c r="AE1493" s="7" t="s">
        <v>993</v>
      </c>
      <c r="AF1493" s="7" t="s">
        <v>894</v>
      </c>
      <c r="AG1493" s="7" t="s">
        <v>858</v>
      </c>
      <c r="AH1493" s="7">
        <v>9</v>
      </c>
      <c r="AI1493" s="7">
        <v>1</v>
      </c>
      <c r="AJ1493" s="7" t="s">
        <v>139</v>
      </c>
      <c r="AK1493" s="7" t="s">
        <v>140</v>
      </c>
      <c r="AL1493" s="7" t="s">
        <v>75</v>
      </c>
      <c r="AM1493" s="7" t="s">
        <v>141</v>
      </c>
      <c r="AN1493" s="7" t="s">
        <v>77</v>
      </c>
      <c r="AO1493" s="7" t="s">
        <v>142</v>
      </c>
      <c r="AP1493" s="7" t="s">
        <v>76</v>
      </c>
      <c r="AQ1493" s="7" t="s">
        <v>143</v>
      </c>
      <c r="AR1493" s="7" t="s">
        <v>76</v>
      </c>
      <c r="AS1493" s="7" t="s">
        <v>144</v>
      </c>
      <c r="AT1493" s="7" t="s">
        <v>76</v>
      </c>
      <c r="AU1493" s="7" t="s">
        <v>76</v>
      </c>
      <c r="AV1493" s="7" t="s">
        <v>145</v>
      </c>
      <c r="AW1493" s="7" t="s">
        <v>146</v>
      </c>
      <c r="AX1493" s="7" t="s">
        <v>147</v>
      </c>
      <c r="AY1493" s="7" t="s">
        <v>148</v>
      </c>
      <c r="AZ1493" s="7" t="s">
        <v>149</v>
      </c>
      <c r="BA1493" s="7" t="s">
        <v>1</v>
      </c>
      <c r="BB1493" s="7" t="s">
        <v>71</v>
      </c>
      <c r="BC1493" s="7" t="s">
        <v>1700</v>
      </c>
      <c r="BD1493" s="17" t="s">
        <v>1746</v>
      </c>
    </row>
    <row r="1494" spans="1:56" s="7" customFormat="1" x14ac:dyDescent="0.2">
      <c r="A1494" s="7" t="s">
        <v>434</v>
      </c>
      <c r="C1494"/>
      <c r="D1494" s="20" t="s">
        <v>1784</v>
      </c>
      <c r="E1494"/>
      <c r="F1494" s="19" t="s">
        <v>1761</v>
      </c>
      <c r="G1494" t="s">
        <v>1305</v>
      </c>
      <c r="H1494" t="s">
        <v>1553</v>
      </c>
      <c r="I1494" t="s">
        <v>1763</v>
      </c>
      <c r="J1494">
        <v>1</v>
      </c>
      <c r="K1494" t="s">
        <v>970</v>
      </c>
      <c r="L1494"/>
      <c r="M1494"/>
      <c r="N1494"/>
      <c r="O1494"/>
      <c r="P1494" t="s">
        <v>905</v>
      </c>
      <c r="Q1494" t="s">
        <v>1081</v>
      </c>
      <c r="R1494"/>
      <c r="S1494"/>
      <c r="T1494"/>
      <c r="U1494"/>
      <c r="V1494"/>
      <c r="W1494"/>
      <c r="X1494"/>
      <c r="Y1494" t="s">
        <v>1635</v>
      </c>
      <c r="Z1494" s="8" t="s">
        <v>1693</v>
      </c>
      <c r="AA1494">
        <v>25</v>
      </c>
      <c r="AB1494" t="s">
        <v>1039</v>
      </c>
      <c r="AC1494"/>
      <c r="AD1494"/>
    </row>
    <row r="1495" spans="1:56" s="7" customFormat="1" x14ac:dyDescent="0.2">
      <c r="A1495" s="7" t="s">
        <v>434</v>
      </c>
      <c r="C1495"/>
      <c r="D1495" s="8"/>
      <c r="E1495"/>
      <c r="F1495"/>
      <c r="G1495" s="25" t="s">
        <v>1344</v>
      </c>
      <c r="H1495" t="s">
        <v>1553</v>
      </c>
      <c r="I1495" t="s">
        <v>1766</v>
      </c>
      <c r="J1495">
        <v>100</v>
      </c>
      <c r="K1495" t="s">
        <v>986</v>
      </c>
      <c r="L1495"/>
      <c r="M1495"/>
      <c r="N1495"/>
      <c r="O1495"/>
      <c r="P1495"/>
      <c r="Q1495"/>
      <c r="R1495"/>
      <c r="S1495"/>
      <c r="T1495"/>
      <c r="U1495"/>
      <c r="V1495"/>
      <c r="W1495"/>
      <c r="X1495"/>
      <c r="Y1495"/>
      <c r="Z1495"/>
      <c r="AA1495"/>
      <c r="AB1495"/>
      <c r="AC1495"/>
      <c r="AD1495"/>
    </row>
    <row r="1496" spans="1:56" s="7" customFormat="1" x14ac:dyDescent="0.2">
      <c r="A1496" s="7" t="s">
        <v>434</v>
      </c>
      <c r="C1496"/>
      <c r="D1496" s="8"/>
      <c r="E1496"/>
      <c r="F1496"/>
      <c r="G1496" t="s">
        <v>967</v>
      </c>
      <c r="H1496" t="s">
        <v>1553</v>
      </c>
      <c r="I1496" t="s">
        <v>1766</v>
      </c>
      <c r="J1496">
        <v>0.5</v>
      </c>
      <c r="K1496" t="s">
        <v>970</v>
      </c>
      <c r="L1496"/>
      <c r="M1496"/>
      <c r="N1496"/>
      <c r="O1496"/>
      <c r="P1496"/>
      <c r="Q1496"/>
      <c r="R1496"/>
      <c r="S1496"/>
      <c r="T1496"/>
      <c r="U1496"/>
      <c r="V1496"/>
      <c r="W1496"/>
      <c r="X1496"/>
      <c r="Y1496"/>
      <c r="Z1496"/>
      <c r="AA1496"/>
      <c r="AB1496"/>
      <c r="AC1496"/>
      <c r="AD1496"/>
    </row>
    <row r="1497" spans="1:56" s="7" customFormat="1" x14ac:dyDescent="0.2">
      <c r="A1497" s="7" t="s">
        <v>434</v>
      </c>
      <c r="D1497" s="14"/>
      <c r="G1497" s="7" t="s">
        <v>1312</v>
      </c>
      <c r="H1497" s="7" t="s">
        <v>1771</v>
      </c>
      <c r="I1497" s="14"/>
      <c r="V1497" s="7">
        <v>635</v>
      </c>
      <c r="W1497" s="7">
        <v>665</v>
      </c>
    </row>
    <row r="1498" spans="1:56" s="7" customFormat="1" x14ac:dyDescent="0.2">
      <c r="A1498" s="7" t="s">
        <v>219</v>
      </c>
      <c r="B1498" s="7" t="str">
        <f>IF(OR($A1493=$A1498,ISBLANK($A1498)),"",IF(ISERR(SEARCH("cell-based",E1498)),IF(AND(ISERR(SEARCH("biochem",E1498)),ISERR(SEARCH("protein",E1498)),ISERR(SEARCH("nucleic",E1498))),"",IF(ISERR(SEARCH("target",G1498)),"Define a Target component","")),IF(ISERR(SEARCH("cell",G1498)),"Define a Cell component",""))&amp;IF(ISERR(SEARCH("small-molecule",E1498)),IF(ISBLANK(K1498), "Need a Detector Role",""),"")&amp;IF(ISERR(SEARCH("fluorescence",L1498)),"",IF(ISBLANK(S1498), "Need Emission",IF(ISBLANK(R1498), "Need Excitation","")))&amp;IF(ISERR(SEARCH("absorbance",L1498)),"",IF(ISBLANK(T1498), "Need Absorbance","")))</f>
        <v>Need a Detector Role</v>
      </c>
      <c r="C1498" s="7" t="s">
        <v>930</v>
      </c>
      <c r="D1498" s="14" t="s">
        <v>1855</v>
      </c>
      <c r="E1498" s="7" t="s">
        <v>914</v>
      </c>
      <c r="F1498" s="7" t="s">
        <v>880</v>
      </c>
      <c r="G1498" s="7" t="s">
        <v>1396</v>
      </c>
      <c r="H1498" s="12" t="s">
        <v>1534</v>
      </c>
      <c r="I1498" s="14" t="s">
        <v>1855</v>
      </c>
      <c r="L1498" s="14" t="s">
        <v>1856</v>
      </c>
      <c r="M1498" t="s">
        <v>1079</v>
      </c>
      <c r="N1498" s="14" t="s">
        <v>1858</v>
      </c>
      <c r="O1498" t="s">
        <v>886</v>
      </c>
      <c r="P1498" t="s">
        <v>887</v>
      </c>
      <c r="Q1498" t="s">
        <v>940</v>
      </c>
      <c r="R1498" t="s">
        <v>851</v>
      </c>
      <c r="S1498" t="s">
        <v>975</v>
      </c>
      <c r="T1498" t="s">
        <v>942</v>
      </c>
      <c r="U1498" t="s">
        <v>1071</v>
      </c>
      <c r="V1498">
        <v>488</v>
      </c>
      <c r="W1498">
        <v>530</v>
      </c>
      <c r="Y1498" s="7" t="s">
        <v>1653</v>
      </c>
      <c r="Z1498" s="14" t="s">
        <v>1693</v>
      </c>
      <c r="AA1498" s="7">
        <v>40</v>
      </c>
      <c r="AB1498" t="s">
        <v>1039</v>
      </c>
      <c r="AC1498" s="8" t="s">
        <v>1729</v>
      </c>
      <c r="AD1498" s="14" t="s">
        <v>1862</v>
      </c>
      <c r="AE1498" s="7" t="s">
        <v>993</v>
      </c>
      <c r="AF1498" s="7" t="s">
        <v>894</v>
      </c>
      <c r="AG1498" s="7" t="s">
        <v>895</v>
      </c>
      <c r="AH1498" s="7">
        <v>1</v>
      </c>
      <c r="AI1498" s="7">
        <v>1</v>
      </c>
      <c r="AJ1498" s="7" t="s">
        <v>193</v>
      </c>
      <c r="AK1498" s="7" t="s">
        <v>220</v>
      </c>
      <c r="AL1498" s="7" t="s">
        <v>75</v>
      </c>
      <c r="AM1498" s="7" t="s">
        <v>141</v>
      </c>
      <c r="AN1498" s="7" t="s">
        <v>77</v>
      </c>
      <c r="AO1498" s="7" t="s">
        <v>195</v>
      </c>
      <c r="AP1498" s="7" t="s">
        <v>76</v>
      </c>
      <c r="AQ1498" s="7" t="s">
        <v>143</v>
      </c>
      <c r="AR1498" s="7" t="s">
        <v>76</v>
      </c>
      <c r="AS1498" s="7" t="s">
        <v>76</v>
      </c>
      <c r="AT1498" s="7" t="s">
        <v>76</v>
      </c>
      <c r="AU1498" s="7" t="s">
        <v>76</v>
      </c>
      <c r="AV1498" s="7" t="s">
        <v>196</v>
      </c>
      <c r="AW1498" s="7" t="s">
        <v>197</v>
      </c>
      <c r="AX1498" s="7" t="s">
        <v>198</v>
      </c>
      <c r="AY1498" s="7" t="s">
        <v>221</v>
      </c>
      <c r="AZ1498" s="7" t="s">
        <v>222</v>
      </c>
      <c r="BA1498" s="7" t="s">
        <v>1</v>
      </c>
      <c r="BB1498" s="7" t="s">
        <v>1</v>
      </c>
      <c r="BC1498" s="17" t="s">
        <v>1700</v>
      </c>
      <c r="BD1498" s="17" t="s">
        <v>1746</v>
      </c>
    </row>
    <row r="1499" spans="1:56" s="7" customFormat="1" x14ac:dyDescent="0.2">
      <c r="A1499" s="7" t="s">
        <v>219</v>
      </c>
      <c r="D1499" s="15" t="s">
        <v>1854</v>
      </c>
      <c r="G1499" s="7" t="s">
        <v>1344</v>
      </c>
      <c r="H1499" s="12" t="s">
        <v>1534</v>
      </c>
      <c r="I1499" s="14" t="s">
        <v>1859</v>
      </c>
      <c r="J1499" s="7">
        <v>50</v>
      </c>
      <c r="K1499" t="s">
        <v>986</v>
      </c>
      <c r="L1499" s="8" t="s">
        <v>1857</v>
      </c>
      <c r="O1499"/>
      <c r="P1499" t="s">
        <v>905</v>
      </c>
      <c r="Q1499" t="s">
        <v>1081</v>
      </c>
      <c r="R1499"/>
      <c r="S1499"/>
      <c r="T1499"/>
      <c r="U1499"/>
      <c r="BC1499" s="17"/>
    </row>
    <row r="1500" spans="1:56" s="7" customFormat="1" x14ac:dyDescent="0.2">
      <c r="A1500" s="7" t="s">
        <v>219</v>
      </c>
      <c r="D1500" s="14"/>
      <c r="G1500" s="7" t="s">
        <v>1338</v>
      </c>
      <c r="I1500" s="8" t="s">
        <v>1860</v>
      </c>
      <c r="J1500" s="7">
        <v>0.01</v>
      </c>
      <c r="K1500" s="7" t="s">
        <v>1100</v>
      </c>
      <c r="BC1500" s="17"/>
    </row>
    <row r="1501" spans="1:56" s="7" customFormat="1" x14ac:dyDescent="0.2">
      <c r="A1501" s="7" t="s">
        <v>219</v>
      </c>
      <c r="D1501" s="14"/>
      <c r="G1501" s="7" t="s">
        <v>1312</v>
      </c>
      <c r="I1501" s="8" t="s">
        <v>1861</v>
      </c>
      <c r="V1501" s="7">
        <v>635</v>
      </c>
      <c r="W1501" s="7">
        <v>665</v>
      </c>
      <c r="BC1501" s="17"/>
    </row>
    <row r="1502" spans="1:56" s="7" customFormat="1" x14ac:dyDescent="0.2">
      <c r="A1502" s="7" t="s">
        <v>279</v>
      </c>
      <c r="B1502" s="7" t="str">
        <f>IF(OR($A1498=$A1502,ISBLANK($A1502)),"",IF(ISERR(SEARCH("cell-based",E1502)),IF(AND(ISERR(SEARCH("biochem",E1502)),ISERR(SEARCH("protein",E1502)),ISERR(SEARCH("nucleic",E1502))),"",IF(ISERR(SEARCH("target",G1502)),"Define a Target component","")),IF(ISERR(SEARCH("cell",G1502)),"Define a Cell component",""))&amp;IF(ISERR(SEARCH("small-molecule",E1502)),IF(ISBLANK(K1502), "Need a Detector Role",""),"")&amp;IF(ISERR(SEARCH("fluorescence",L1502)),"",IF(ISBLANK(S1502), "Need Emission",IF(ISBLANK(R1502), "Need Excitation","")))&amp;IF(ISERR(SEARCH("absorbance",L1502)),"",IF(ISBLANK(T1502), "Need Absorbance","")))</f>
        <v>Define a Target componentNeed a Detector Role</v>
      </c>
      <c r="C1502" t="s">
        <v>964</v>
      </c>
      <c r="D1502" s="8"/>
      <c r="E1502" t="s">
        <v>914</v>
      </c>
      <c r="F1502" t="s">
        <v>880</v>
      </c>
      <c r="G1502" t="s">
        <v>1097</v>
      </c>
      <c r="H1502" t="s">
        <v>1536</v>
      </c>
      <c r="I1502" s="8" t="s">
        <v>1701</v>
      </c>
      <c r="J1502"/>
      <c r="K1502"/>
      <c r="L1502" s="8" t="s">
        <v>1702</v>
      </c>
      <c r="M1502" t="s">
        <v>1079</v>
      </c>
      <c r="N1502" s="8" t="s">
        <v>1702</v>
      </c>
      <c r="O1502" t="s">
        <v>886</v>
      </c>
      <c r="P1502" t="s">
        <v>887</v>
      </c>
      <c r="Q1502" t="s">
        <v>940</v>
      </c>
      <c r="R1502" t="s">
        <v>870</v>
      </c>
      <c r="S1502" t="s">
        <v>975</v>
      </c>
      <c r="T1502" t="s">
        <v>908</v>
      </c>
      <c r="U1502" t="s">
        <v>1071</v>
      </c>
      <c r="V1502">
        <v>488</v>
      </c>
      <c r="W1502">
        <v>530</v>
      </c>
      <c r="X1502"/>
      <c r="Y1502" t="s">
        <v>1614</v>
      </c>
      <c r="Z1502" s="8" t="s">
        <v>1697</v>
      </c>
      <c r="AA1502">
        <v>10</v>
      </c>
      <c r="AB1502" t="s">
        <v>1348</v>
      </c>
      <c r="AC1502" s="8" t="s">
        <v>1729</v>
      </c>
      <c r="AD1502" s="8" t="s">
        <v>1862</v>
      </c>
      <c r="AE1502" s="7" t="s">
        <v>993</v>
      </c>
      <c r="AF1502" s="7" t="s">
        <v>894</v>
      </c>
      <c r="AG1502" t="s">
        <v>1062</v>
      </c>
      <c r="AH1502">
        <v>9</v>
      </c>
      <c r="AI1502">
        <v>1</v>
      </c>
      <c r="AJ1502" s="7" t="s">
        <v>193</v>
      </c>
      <c r="AK1502" s="7" t="s">
        <v>220</v>
      </c>
      <c r="AL1502" s="7" t="s">
        <v>75</v>
      </c>
      <c r="AM1502" s="7" t="s">
        <v>141</v>
      </c>
      <c r="AN1502" s="7" t="s">
        <v>77</v>
      </c>
      <c r="AO1502" s="7" t="s">
        <v>195</v>
      </c>
      <c r="AP1502" s="7" t="s">
        <v>76</v>
      </c>
      <c r="AQ1502" s="7" t="s">
        <v>76</v>
      </c>
      <c r="AR1502" s="7" t="s">
        <v>76</v>
      </c>
      <c r="AS1502" s="7" t="s">
        <v>76</v>
      </c>
      <c r="AT1502" s="7" t="s">
        <v>76</v>
      </c>
      <c r="AU1502" s="7" t="s">
        <v>76</v>
      </c>
      <c r="AV1502" s="7" t="s">
        <v>196</v>
      </c>
      <c r="AW1502" s="7" t="s">
        <v>197</v>
      </c>
      <c r="AX1502" s="7" t="s">
        <v>198</v>
      </c>
      <c r="AY1502" s="7" t="s">
        <v>221</v>
      </c>
      <c r="AZ1502" s="7" t="s">
        <v>222</v>
      </c>
      <c r="BA1502" s="7" t="s">
        <v>1</v>
      </c>
      <c r="BB1502" s="7" t="s">
        <v>1</v>
      </c>
      <c r="BC1502" s="17" t="s">
        <v>1700</v>
      </c>
      <c r="BD1502" s="17" t="s">
        <v>1746</v>
      </c>
    </row>
    <row r="1503" spans="1:56" s="7" customFormat="1" x14ac:dyDescent="0.2">
      <c r="A1503" s="7" t="s">
        <v>279</v>
      </c>
      <c r="C1503"/>
      <c r="D1503" s="8"/>
      <c r="E1503"/>
      <c r="F1503"/>
      <c r="G1503" s="7" t="s">
        <v>1338</v>
      </c>
      <c r="I1503" s="8" t="s">
        <v>1860</v>
      </c>
      <c r="J1503" s="7">
        <v>0.01</v>
      </c>
      <c r="K1503" s="7" t="s">
        <v>1100</v>
      </c>
      <c r="L1503"/>
      <c r="M1503"/>
      <c r="N1503"/>
      <c r="O1503"/>
      <c r="P1503"/>
      <c r="Q1503" t="s">
        <v>1081</v>
      </c>
      <c r="R1503"/>
      <c r="S1503"/>
      <c r="T1503"/>
      <c r="U1503"/>
      <c r="V1503"/>
      <c r="W1503"/>
      <c r="X1503"/>
      <c r="Y1503" s="7" t="s">
        <v>1653</v>
      </c>
      <c r="Z1503" s="8" t="s">
        <v>1693</v>
      </c>
      <c r="AA1503">
        <v>20</v>
      </c>
      <c r="AB1503" t="s">
        <v>1039</v>
      </c>
      <c r="AC1503"/>
      <c r="AD1503"/>
      <c r="AE1503"/>
      <c r="AF1503"/>
      <c r="AG1503"/>
      <c r="AH1503"/>
      <c r="AI1503"/>
      <c r="BC1503" s="17"/>
    </row>
    <row r="1504" spans="1:56" s="7" customFormat="1" x14ac:dyDescent="0.2">
      <c r="A1504" s="7" t="s">
        <v>279</v>
      </c>
      <c r="D1504" s="14"/>
      <c r="G1504" s="7" t="s">
        <v>1312</v>
      </c>
      <c r="I1504" s="8" t="s">
        <v>1861</v>
      </c>
      <c r="V1504" s="7">
        <v>635</v>
      </c>
      <c r="W1504" s="7">
        <v>665</v>
      </c>
      <c r="BC1504" s="17"/>
    </row>
    <row r="1505" spans="1:58" x14ac:dyDescent="0.2">
      <c r="A1505" t="s">
        <v>299</v>
      </c>
      <c r="B1505" t="str">
        <f>IF(OR($A1502=$A1505,ISBLANK($A1505)),"",IF(ISERR(SEARCH("cell-based",E1505)),IF(AND(ISERR(SEARCH("biochem",E1505)),ISERR(SEARCH("protein",E1505)),ISERR(SEARCH("nucleic",E1505))),"",IF(ISERR(SEARCH("target",G1505)),"Define a Target component","")),IF(ISERR(SEARCH("cell",G1505)),"Define a Cell component",""))&amp;IF(ISERR(SEARCH("small-molecule",E1505)),IF(ISBLANK(K1505), "Need a Detector Role",""),"")&amp;IF(ISERR(SEARCH("fluorescence",L1505)),"",IF(ISBLANK(S1505), "Need Emission",IF(ISBLANK(R1505), "Need Excitation","")))&amp;IF(ISERR(SEARCH("absorbance",L1505)),"",IF(ISBLANK(T1505), "Need Absorbance","")))</f>
        <v>Need a Detector Role</v>
      </c>
      <c r="C1505" s="7" t="s">
        <v>930</v>
      </c>
      <c r="D1505" s="14" t="s">
        <v>1855</v>
      </c>
      <c r="E1505" s="7" t="s">
        <v>914</v>
      </c>
      <c r="F1505" s="7" t="s">
        <v>880</v>
      </c>
      <c r="G1505" s="7" t="s">
        <v>1396</v>
      </c>
      <c r="H1505" s="12" t="s">
        <v>1534</v>
      </c>
      <c r="I1505" s="14" t="s">
        <v>1855</v>
      </c>
      <c r="J1505" s="7"/>
      <c r="K1505" s="7"/>
      <c r="L1505" s="14" t="s">
        <v>1856</v>
      </c>
      <c r="M1505" t="s">
        <v>1079</v>
      </c>
      <c r="N1505" s="14" t="s">
        <v>1858</v>
      </c>
      <c r="O1505" t="s">
        <v>886</v>
      </c>
      <c r="P1505" t="s">
        <v>887</v>
      </c>
      <c r="Q1505" t="s">
        <v>940</v>
      </c>
      <c r="R1505" t="s">
        <v>851</v>
      </c>
      <c r="S1505" t="s">
        <v>975</v>
      </c>
      <c r="T1505" t="s">
        <v>942</v>
      </c>
      <c r="U1505" t="s">
        <v>1071</v>
      </c>
      <c r="V1505">
        <v>488</v>
      </c>
      <c r="W1505">
        <v>530</v>
      </c>
      <c r="X1505" s="7"/>
      <c r="Y1505" t="s">
        <v>1614</v>
      </c>
      <c r="Z1505" s="14" t="s">
        <v>1697</v>
      </c>
      <c r="AA1505" s="7">
        <v>10</v>
      </c>
      <c r="AB1505" t="s">
        <v>1348</v>
      </c>
      <c r="AC1505" s="8" t="s">
        <v>1729</v>
      </c>
      <c r="AD1505" s="14" t="s">
        <v>1862</v>
      </c>
      <c r="AE1505" s="7" t="s">
        <v>993</v>
      </c>
      <c r="AF1505" s="7" t="s">
        <v>894</v>
      </c>
      <c r="AG1505" s="7" t="s">
        <v>858</v>
      </c>
      <c r="AH1505" s="7">
        <v>9</v>
      </c>
      <c r="AI1505" s="7">
        <v>1</v>
      </c>
      <c r="AJ1505" t="s">
        <v>193</v>
      </c>
      <c r="AK1505" t="s">
        <v>220</v>
      </c>
      <c r="AL1505" t="s">
        <v>75</v>
      </c>
      <c r="AM1505" t="s">
        <v>141</v>
      </c>
      <c r="AN1505" t="s">
        <v>77</v>
      </c>
      <c r="AO1505" t="s">
        <v>195</v>
      </c>
      <c r="AP1505" t="s">
        <v>76</v>
      </c>
      <c r="AQ1505" t="s">
        <v>76</v>
      </c>
      <c r="AR1505" t="s">
        <v>76</v>
      </c>
      <c r="AS1505" t="s">
        <v>76</v>
      </c>
      <c r="AT1505" t="s">
        <v>76</v>
      </c>
      <c r="AU1505" t="s">
        <v>76</v>
      </c>
      <c r="AV1505" t="s">
        <v>196</v>
      </c>
      <c r="AW1505" t="s">
        <v>197</v>
      </c>
      <c r="AX1505" t="s">
        <v>198</v>
      </c>
      <c r="AY1505" t="s">
        <v>221</v>
      </c>
      <c r="AZ1505" t="s">
        <v>222</v>
      </c>
      <c r="BA1505" t="s">
        <v>1</v>
      </c>
      <c r="BB1505" t="s">
        <v>1</v>
      </c>
      <c r="BC1505" s="17" t="s">
        <v>1700</v>
      </c>
      <c r="BD1505" s="17" t="s">
        <v>1746</v>
      </c>
    </row>
    <row r="1506" spans="1:58" x14ac:dyDescent="0.2">
      <c r="A1506" t="s">
        <v>299</v>
      </c>
      <c r="C1506" s="7"/>
      <c r="D1506" s="15" t="s">
        <v>1854</v>
      </c>
      <c r="E1506" s="7"/>
      <c r="F1506" s="7"/>
      <c r="G1506" s="7" t="s">
        <v>1344</v>
      </c>
      <c r="H1506" s="12" t="s">
        <v>1534</v>
      </c>
      <c r="I1506" s="14" t="s">
        <v>1859</v>
      </c>
      <c r="J1506" s="7">
        <v>50</v>
      </c>
      <c r="K1506" t="s">
        <v>986</v>
      </c>
      <c r="L1506" s="8" t="s">
        <v>1857</v>
      </c>
      <c r="M1506" s="7"/>
      <c r="N1506" s="7"/>
      <c r="P1506" t="s">
        <v>905</v>
      </c>
      <c r="Q1506" t="s">
        <v>1081</v>
      </c>
      <c r="V1506" s="7"/>
      <c r="W1506" s="7"/>
      <c r="X1506" s="7"/>
      <c r="Y1506" s="7" t="s">
        <v>1653</v>
      </c>
      <c r="Z1506" s="14" t="s">
        <v>1693</v>
      </c>
      <c r="AA1506" s="7">
        <v>40</v>
      </c>
      <c r="AB1506" t="s">
        <v>1039</v>
      </c>
      <c r="AC1506" s="7"/>
      <c r="AD1506" s="7"/>
      <c r="AE1506" s="7"/>
      <c r="AF1506" s="7"/>
      <c r="AG1506" s="7"/>
      <c r="AH1506" s="7"/>
      <c r="AI1506" s="7"/>
      <c r="BC1506" s="17"/>
    </row>
    <row r="1507" spans="1:58" x14ac:dyDescent="0.2">
      <c r="A1507" t="s">
        <v>299</v>
      </c>
      <c r="C1507" s="7"/>
      <c r="D1507" s="14"/>
      <c r="E1507" s="7"/>
      <c r="F1507" s="7"/>
      <c r="G1507" s="7" t="s">
        <v>1338</v>
      </c>
      <c r="H1507" s="7"/>
      <c r="I1507" s="8" t="s">
        <v>1860</v>
      </c>
      <c r="J1507" s="7">
        <v>0.01</v>
      </c>
      <c r="K1507" s="7" t="s">
        <v>1100</v>
      </c>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BC1507" s="17"/>
    </row>
    <row r="1508" spans="1:58" x14ac:dyDescent="0.2">
      <c r="A1508" t="s">
        <v>299</v>
      </c>
      <c r="C1508" s="7"/>
      <c r="D1508" s="14"/>
      <c r="E1508" s="7"/>
      <c r="F1508" s="7"/>
      <c r="G1508" s="7" t="s">
        <v>1312</v>
      </c>
      <c r="H1508" s="7"/>
      <c r="I1508" s="8" t="s">
        <v>1861</v>
      </c>
      <c r="J1508" s="7"/>
      <c r="K1508" s="7"/>
      <c r="L1508" s="7"/>
      <c r="M1508" s="7"/>
      <c r="N1508" s="7"/>
      <c r="O1508" s="7"/>
      <c r="P1508" s="7"/>
      <c r="Q1508" s="7"/>
      <c r="R1508" s="7"/>
      <c r="S1508" s="7"/>
      <c r="T1508" s="7"/>
      <c r="U1508" s="7"/>
      <c r="V1508" s="7">
        <v>635</v>
      </c>
      <c r="W1508" s="7">
        <v>665</v>
      </c>
      <c r="X1508" s="7"/>
      <c r="Y1508" s="7"/>
      <c r="Z1508" s="7"/>
      <c r="AA1508" s="7"/>
      <c r="AB1508" s="7"/>
      <c r="AC1508" s="7"/>
      <c r="AD1508" s="7"/>
      <c r="AE1508" s="7"/>
      <c r="AF1508" s="7"/>
      <c r="AG1508" s="7"/>
      <c r="AH1508" s="7"/>
      <c r="AI1508" s="7"/>
      <c r="BC1508" s="17"/>
    </row>
    <row r="1509" spans="1:58" x14ac:dyDescent="0.2">
      <c r="A1509" t="s">
        <v>348</v>
      </c>
      <c r="B1509" t="str">
        <f>IF(OR($A1505=$A1509,ISBLANK($A1509)),"",IF(ISERR(SEARCH("cell-based",E1509)),IF(AND(ISERR(SEARCH("biochem",E1509)),ISERR(SEARCH("protein",E1509)),ISERR(SEARCH("nucleic",E1509))),"",IF(ISERR(SEARCH("target",G1509)),"Define a Target component","")),IF(ISERR(SEARCH("cell",G1509)),"Define a Cell component",""))&amp;IF(ISERR(SEARCH("small-molecule",E1509)),IF(ISBLANK(K1509), "Need a Detector Role",""),"")&amp;IF(ISERR(SEARCH("fluorescence",L1509)),"",IF(ISBLANK(S1509), "Need Emission",IF(ISBLANK(R1509), "Need Excitation","")))&amp;IF(ISERR(SEARCH("absorbance",L1509)),"",IF(ISBLANK(T1509), "Need Absorbance","")))</f>
        <v>Need a Detector Role</v>
      </c>
      <c r="C1509" s="8" t="s">
        <v>1759</v>
      </c>
      <c r="AC1509" s="8" t="s">
        <v>1729</v>
      </c>
      <c r="AD1509" s="14" t="s">
        <v>1862</v>
      </c>
      <c r="AE1509" s="7" t="s">
        <v>993</v>
      </c>
      <c r="AF1509" s="7" t="s">
        <v>894</v>
      </c>
      <c r="AG1509" t="s">
        <v>1175</v>
      </c>
      <c r="AJ1509" t="s">
        <v>193</v>
      </c>
      <c r="AK1509" t="s">
        <v>220</v>
      </c>
      <c r="AL1509" t="s">
        <v>75</v>
      </c>
      <c r="AM1509" t="s">
        <v>141</v>
      </c>
      <c r="AN1509" t="s">
        <v>77</v>
      </c>
      <c r="AO1509" t="s">
        <v>195</v>
      </c>
      <c r="AP1509" t="s">
        <v>76</v>
      </c>
      <c r="AQ1509" t="s">
        <v>76</v>
      </c>
      <c r="AR1509" t="s">
        <v>76</v>
      </c>
      <c r="AS1509" t="s">
        <v>76</v>
      </c>
      <c r="AT1509" t="s">
        <v>76</v>
      </c>
      <c r="AU1509" t="s">
        <v>76</v>
      </c>
      <c r="AV1509" t="s">
        <v>196</v>
      </c>
      <c r="AW1509" t="s">
        <v>197</v>
      </c>
      <c r="AX1509" t="s">
        <v>198</v>
      </c>
      <c r="AY1509" t="s">
        <v>221</v>
      </c>
      <c r="AZ1509" t="s">
        <v>222</v>
      </c>
      <c r="BA1509" t="s">
        <v>1</v>
      </c>
      <c r="BB1509" t="s">
        <v>1</v>
      </c>
      <c r="BC1509" s="17" t="s">
        <v>1700</v>
      </c>
      <c r="BD1509" s="17" t="s">
        <v>1746</v>
      </c>
    </row>
    <row r="1510" spans="1:58" x14ac:dyDescent="0.2">
      <c r="A1510" t="s">
        <v>359</v>
      </c>
      <c r="B1510" t="str">
        <f>IF(OR($A1509=$A1510,ISBLANK($A1510)),"",IF(ISERR(SEARCH("cell-based",E1510)),IF(AND(ISERR(SEARCH("biochem",E1510)),ISERR(SEARCH("protein",E1510)),ISERR(SEARCH("nucleic",E1510))),"",IF(ISERR(SEARCH("target",G1510)),"Define a Target component","")),IF(ISERR(SEARCH("cell",G1510)),"Define a Cell component",""))&amp;IF(ISERR(SEARCH("small-molecule",E1510)),IF(ISBLANK(K1510), "Need a Detector Role",""),"")&amp;IF(ISERR(SEARCH("fluorescence",L1510)),"",IF(ISBLANK(S1510), "Need Emission",IF(ISBLANK(R1510), "Need Excitation","")))&amp;IF(ISERR(SEARCH("absorbance",L1510)),"",IF(ISBLANK(T1510), "Need Absorbance","")))</f>
        <v>Define a Target componentNeed a Detector Role</v>
      </c>
      <c r="E1510" t="s">
        <v>841</v>
      </c>
      <c r="F1510" s="6" t="s">
        <v>1731</v>
      </c>
      <c r="G1510" s="7" t="s">
        <v>1312</v>
      </c>
      <c r="H1510" s="7"/>
      <c r="I1510" s="8" t="s">
        <v>1861</v>
      </c>
      <c r="P1510" t="s">
        <v>887</v>
      </c>
      <c r="Q1510" t="s">
        <v>940</v>
      </c>
      <c r="R1510" t="s">
        <v>870</v>
      </c>
      <c r="S1510" t="s">
        <v>975</v>
      </c>
      <c r="U1510" t="s">
        <v>1071</v>
      </c>
      <c r="V1510">
        <v>488</v>
      </c>
      <c r="W1510">
        <v>530</v>
      </c>
      <c r="Y1510" t="s">
        <v>1626</v>
      </c>
      <c r="Z1510" s="8" t="s">
        <v>1693</v>
      </c>
      <c r="AA1510">
        <v>86000</v>
      </c>
      <c r="AB1510" s="19" t="s">
        <v>2271</v>
      </c>
      <c r="AC1510" s="8" t="s">
        <v>1729</v>
      </c>
      <c r="AD1510" s="14" t="s">
        <v>1862</v>
      </c>
      <c r="AE1510" s="7" t="s">
        <v>993</v>
      </c>
      <c r="AF1510" s="7" t="s">
        <v>894</v>
      </c>
      <c r="AG1510" t="s">
        <v>1106</v>
      </c>
      <c r="AH1510">
        <v>1</v>
      </c>
      <c r="AI1510">
        <v>1</v>
      </c>
      <c r="AJ1510" t="s">
        <v>193</v>
      </c>
      <c r="AK1510" t="s">
        <v>220</v>
      </c>
      <c r="AL1510" t="s">
        <v>75</v>
      </c>
      <c r="AM1510" t="s">
        <v>141</v>
      </c>
      <c r="AN1510" t="s">
        <v>77</v>
      </c>
      <c r="AO1510" t="s">
        <v>195</v>
      </c>
      <c r="AP1510" t="s">
        <v>76</v>
      </c>
      <c r="AQ1510" t="s">
        <v>76</v>
      </c>
      <c r="AR1510" t="s">
        <v>76</v>
      </c>
      <c r="AS1510" t="s">
        <v>76</v>
      </c>
      <c r="AT1510" t="s">
        <v>76</v>
      </c>
      <c r="AU1510" t="s">
        <v>76</v>
      </c>
      <c r="AV1510" t="s">
        <v>196</v>
      </c>
      <c r="AW1510" t="s">
        <v>197</v>
      </c>
      <c r="AX1510" t="s">
        <v>198</v>
      </c>
      <c r="AY1510" t="s">
        <v>221</v>
      </c>
      <c r="AZ1510" t="s">
        <v>222</v>
      </c>
      <c r="BA1510" t="s">
        <v>1</v>
      </c>
      <c r="BB1510" t="s">
        <v>1</v>
      </c>
      <c r="BC1510" s="17" t="s">
        <v>1700</v>
      </c>
      <c r="BD1510" s="17" t="s">
        <v>1746</v>
      </c>
      <c r="BF1510" s="19" t="s">
        <v>1863</v>
      </c>
    </row>
    <row r="1511" spans="1:58" x14ac:dyDescent="0.2">
      <c r="A1511" t="s">
        <v>359</v>
      </c>
      <c r="F1511" s="8"/>
      <c r="I1511" s="8"/>
      <c r="P1511" t="s">
        <v>905</v>
      </c>
      <c r="Q1511" t="s">
        <v>1081</v>
      </c>
      <c r="BC1511" s="17"/>
      <c r="BF1511" s="19" t="s">
        <v>1723</v>
      </c>
    </row>
    <row r="1512" spans="1:58" x14ac:dyDescent="0.2">
      <c r="A1512" t="s">
        <v>215</v>
      </c>
      <c r="B1512" t="str">
        <f>IF(OR($A1510=$A1512,ISBLANK($A1512)),"",IF(ISERR(SEARCH("cell-based",E1512)),IF(AND(ISERR(SEARCH("biochem",E1512)),ISERR(SEARCH("protein",E1512)),ISERR(SEARCH("nucleic",E1512))),"",IF(ISERR(SEARCH("target",G1512)),"Define a Target component","")),IF(ISERR(SEARCH("cell",G1512)),"Define a Cell component",""))&amp;IF(ISERR(SEARCH("small-molecule",E1512)),IF(ISBLANK(K1512), "Need a Detector Role",""),"")&amp;IF(ISERR(SEARCH("fluorescence",L1512)),"",IF(ISBLANK(S1512), "Need Emission",IF(ISBLANK(R1512), "Need Excitation","")))&amp;IF(ISERR(SEARCH("absorbance",L1512)),"",IF(ISBLANK(T1512), "Need Absorbance","")))</f>
        <v>Need a Detector Role</v>
      </c>
      <c r="C1512" s="7" t="s">
        <v>930</v>
      </c>
      <c r="D1512" s="14" t="s">
        <v>1865</v>
      </c>
      <c r="E1512" s="7" t="s">
        <v>914</v>
      </c>
      <c r="F1512" s="7" t="s">
        <v>880</v>
      </c>
      <c r="G1512" s="7" t="s">
        <v>1396</v>
      </c>
      <c r="H1512" s="12" t="s">
        <v>1534</v>
      </c>
      <c r="I1512" s="14" t="s">
        <v>1865</v>
      </c>
      <c r="J1512" s="7"/>
      <c r="K1512" s="7"/>
      <c r="L1512" s="14" t="s">
        <v>1866</v>
      </c>
      <c r="M1512" t="s">
        <v>1079</v>
      </c>
      <c r="N1512" s="14" t="s">
        <v>1858</v>
      </c>
      <c r="O1512" t="s">
        <v>886</v>
      </c>
      <c r="P1512" t="s">
        <v>887</v>
      </c>
      <c r="Q1512" t="s">
        <v>940</v>
      </c>
      <c r="R1512" t="s">
        <v>851</v>
      </c>
      <c r="S1512" t="s">
        <v>975</v>
      </c>
      <c r="T1512" t="s">
        <v>942</v>
      </c>
      <c r="U1512" t="s">
        <v>1071</v>
      </c>
      <c r="V1512">
        <v>488</v>
      </c>
      <c r="W1512">
        <v>530</v>
      </c>
      <c r="X1512" s="7"/>
      <c r="Y1512" s="7" t="s">
        <v>1653</v>
      </c>
      <c r="Z1512" s="14" t="s">
        <v>1693</v>
      </c>
      <c r="AA1512" s="7">
        <v>40</v>
      </c>
      <c r="AB1512" t="s">
        <v>1039</v>
      </c>
      <c r="AC1512" s="8" t="s">
        <v>1729</v>
      </c>
      <c r="AD1512" s="14" t="s">
        <v>1862</v>
      </c>
      <c r="AE1512" s="7" t="s">
        <v>993</v>
      </c>
      <c r="AF1512" s="7" t="s">
        <v>894</v>
      </c>
      <c r="AG1512" s="7" t="s">
        <v>895</v>
      </c>
      <c r="AH1512" s="7">
        <v>1</v>
      </c>
      <c r="AI1512" s="7">
        <v>1</v>
      </c>
      <c r="AJ1512" t="s">
        <v>193</v>
      </c>
      <c r="AK1512" t="s">
        <v>216</v>
      </c>
      <c r="AL1512" t="s">
        <v>75</v>
      </c>
      <c r="AM1512" t="s">
        <v>141</v>
      </c>
      <c r="AN1512" t="s">
        <v>77</v>
      </c>
      <c r="AO1512" t="s">
        <v>195</v>
      </c>
      <c r="AP1512" t="s">
        <v>76</v>
      </c>
      <c r="AQ1512" t="s">
        <v>76</v>
      </c>
      <c r="AR1512" t="s">
        <v>76</v>
      </c>
      <c r="AS1512" t="s">
        <v>76</v>
      </c>
      <c r="AT1512" t="s">
        <v>76</v>
      </c>
      <c r="AU1512" t="s">
        <v>76</v>
      </c>
      <c r="AV1512" t="s">
        <v>196</v>
      </c>
      <c r="AW1512" t="s">
        <v>197</v>
      </c>
      <c r="AX1512" t="s">
        <v>198</v>
      </c>
      <c r="AY1512" t="s">
        <v>217</v>
      </c>
      <c r="AZ1512" t="s">
        <v>218</v>
      </c>
      <c r="BA1512" t="s">
        <v>1</v>
      </c>
      <c r="BB1512" t="s">
        <v>1</v>
      </c>
      <c r="BC1512" s="17" t="s">
        <v>1700</v>
      </c>
      <c r="BD1512" s="17" t="s">
        <v>1746</v>
      </c>
    </row>
    <row r="1513" spans="1:58" x14ac:dyDescent="0.2">
      <c r="A1513" t="s">
        <v>215</v>
      </c>
      <c r="C1513" s="7"/>
      <c r="D1513" s="15" t="s">
        <v>1864</v>
      </c>
      <c r="E1513" s="7"/>
      <c r="F1513" s="7"/>
      <c r="G1513" s="7" t="s">
        <v>1344</v>
      </c>
      <c r="H1513" s="12" t="s">
        <v>1534</v>
      </c>
      <c r="I1513" s="14" t="s">
        <v>1859</v>
      </c>
      <c r="J1513" s="7">
        <v>50</v>
      </c>
      <c r="K1513" t="s">
        <v>986</v>
      </c>
      <c r="L1513" s="8" t="s">
        <v>1857</v>
      </c>
      <c r="M1513" s="7"/>
      <c r="N1513" s="7"/>
      <c r="P1513" t="s">
        <v>905</v>
      </c>
      <c r="Q1513" t="s">
        <v>1081</v>
      </c>
      <c r="V1513" s="7"/>
      <c r="W1513" s="7"/>
      <c r="X1513" s="7"/>
      <c r="Y1513" s="7"/>
      <c r="Z1513" s="14"/>
      <c r="AA1513" s="7"/>
      <c r="AC1513" s="7"/>
      <c r="AD1513" s="7"/>
      <c r="AE1513" s="7"/>
      <c r="AF1513" s="7"/>
      <c r="AG1513" s="7"/>
      <c r="AH1513" s="7"/>
      <c r="AI1513" s="7"/>
      <c r="BC1513" s="17"/>
    </row>
    <row r="1514" spans="1:58" x14ac:dyDescent="0.2">
      <c r="A1514" t="s">
        <v>215</v>
      </c>
      <c r="C1514" s="7"/>
      <c r="D1514" s="14"/>
      <c r="E1514" s="7"/>
      <c r="F1514" s="7"/>
      <c r="G1514" s="7" t="s">
        <v>1338</v>
      </c>
      <c r="H1514" s="7"/>
      <c r="I1514" s="8" t="s">
        <v>1860</v>
      </c>
      <c r="J1514" s="7">
        <v>0.01</v>
      </c>
      <c r="K1514" s="7" t="s">
        <v>1100</v>
      </c>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BC1514" s="17"/>
    </row>
    <row r="1515" spans="1:58" x14ac:dyDescent="0.2">
      <c r="A1515" t="s">
        <v>215</v>
      </c>
      <c r="C1515" s="7"/>
      <c r="D1515" s="14"/>
      <c r="E1515" s="7"/>
      <c r="F1515" s="7"/>
      <c r="G1515" s="7" t="s">
        <v>1312</v>
      </c>
      <c r="H1515" s="7"/>
      <c r="I1515" s="8" t="s">
        <v>1861</v>
      </c>
      <c r="J1515" s="7"/>
      <c r="K1515" s="7"/>
      <c r="L1515" s="7"/>
      <c r="M1515" s="7"/>
      <c r="N1515" s="7"/>
      <c r="O1515" s="7"/>
      <c r="P1515" s="7"/>
      <c r="Q1515" s="7"/>
      <c r="R1515" s="7"/>
      <c r="S1515" s="7"/>
      <c r="T1515" s="7"/>
      <c r="U1515" s="7"/>
      <c r="V1515" s="7">
        <v>635</v>
      </c>
      <c r="W1515" s="7">
        <v>665</v>
      </c>
      <c r="X1515" s="7"/>
      <c r="Y1515" s="7"/>
      <c r="Z1515" s="7"/>
      <c r="AA1515" s="7"/>
      <c r="AB1515" s="7"/>
      <c r="AC1515" s="7"/>
      <c r="AD1515" s="7"/>
      <c r="AE1515" s="7"/>
      <c r="AF1515" s="7"/>
      <c r="AG1515" s="7"/>
      <c r="AH1515" s="7"/>
      <c r="AI1515" s="7"/>
      <c r="BC1515" s="17"/>
    </row>
    <row r="1516" spans="1:58" x14ac:dyDescent="0.2">
      <c r="A1516" t="s">
        <v>277</v>
      </c>
      <c r="B1516" t="str">
        <f>IF(OR($A1512=$A1516,ISBLANK($A1516)),"",IF(ISERR(SEARCH("cell-based",E1516)),IF(AND(ISERR(SEARCH("biochem",E1516)),ISERR(SEARCH("protein",E1516)),ISERR(SEARCH("nucleic",E1516))),"",IF(ISERR(SEARCH("target",G1516)),"Define a Target component","")),IF(ISERR(SEARCH("cell",G1516)),"Define a Cell component",""))&amp;IF(ISERR(SEARCH("small-molecule",E1516)),IF(ISBLANK(K1516), "Need a Detector Role",""),"")&amp;IF(ISERR(SEARCH("fluorescence",L1516)),"",IF(ISBLANK(S1516), "Need Emission",IF(ISBLANK(R1516), "Need Excitation","")))&amp;IF(ISERR(SEARCH("absorbance",L1516)),"",IF(ISBLANK(T1516), "Need Absorbance","")))</f>
        <v>Need a Detector Role</v>
      </c>
      <c r="C1516" s="7" t="s">
        <v>930</v>
      </c>
      <c r="D1516" s="14" t="s">
        <v>1865</v>
      </c>
      <c r="E1516" s="7" t="s">
        <v>914</v>
      </c>
      <c r="F1516" s="7" t="s">
        <v>880</v>
      </c>
      <c r="G1516" s="7" t="s">
        <v>1396</v>
      </c>
      <c r="H1516" s="12" t="s">
        <v>1534</v>
      </c>
      <c r="I1516" s="14" t="s">
        <v>1865</v>
      </c>
      <c r="J1516" s="7"/>
      <c r="K1516" s="7"/>
      <c r="L1516" s="14" t="s">
        <v>1866</v>
      </c>
      <c r="M1516" t="s">
        <v>1079</v>
      </c>
      <c r="N1516" s="14" t="s">
        <v>1858</v>
      </c>
      <c r="O1516" t="s">
        <v>886</v>
      </c>
      <c r="P1516" t="s">
        <v>887</v>
      </c>
      <c r="Q1516" t="s">
        <v>940</v>
      </c>
      <c r="R1516" t="s">
        <v>851</v>
      </c>
      <c r="S1516" t="s">
        <v>975</v>
      </c>
      <c r="T1516" t="s">
        <v>942</v>
      </c>
      <c r="U1516" t="s">
        <v>1071</v>
      </c>
      <c r="V1516">
        <v>488</v>
      </c>
      <c r="W1516">
        <v>530</v>
      </c>
      <c r="X1516" s="7"/>
      <c r="Y1516" t="s">
        <v>1614</v>
      </c>
      <c r="Z1516" s="14" t="s">
        <v>1697</v>
      </c>
      <c r="AA1516" s="7">
        <v>10</v>
      </c>
      <c r="AB1516" t="s">
        <v>1348</v>
      </c>
      <c r="AC1516" s="8" t="s">
        <v>1729</v>
      </c>
      <c r="AD1516" s="14" t="s">
        <v>1862</v>
      </c>
      <c r="AE1516" s="7" t="s">
        <v>993</v>
      </c>
      <c r="AF1516" s="7" t="s">
        <v>894</v>
      </c>
      <c r="AG1516" s="7" t="s">
        <v>858</v>
      </c>
      <c r="AH1516" s="7">
        <v>9</v>
      </c>
      <c r="AI1516" s="7">
        <v>1</v>
      </c>
      <c r="AJ1516" t="s">
        <v>193</v>
      </c>
      <c r="AK1516" t="s">
        <v>216</v>
      </c>
      <c r="AL1516" t="s">
        <v>75</v>
      </c>
      <c r="AM1516" t="s">
        <v>141</v>
      </c>
      <c r="AN1516" t="s">
        <v>77</v>
      </c>
      <c r="AO1516" t="s">
        <v>195</v>
      </c>
      <c r="AP1516" t="s">
        <v>76</v>
      </c>
      <c r="AQ1516" t="s">
        <v>76</v>
      </c>
      <c r="AR1516" t="s">
        <v>76</v>
      </c>
      <c r="AS1516" t="s">
        <v>76</v>
      </c>
      <c r="AT1516" t="s">
        <v>76</v>
      </c>
      <c r="AU1516" t="s">
        <v>76</v>
      </c>
      <c r="AV1516" t="s">
        <v>196</v>
      </c>
      <c r="AW1516" t="s">
        <v>197</v>
      </c>
      <c r="AX1516" t="s">
        <v>198</v>
      </c>
      <c r="AY1516" t="s">
        <v>217</v>
      </c>
      <c r="AZ1516" t="s">
        <v>218</v>
      </c>
      <c r="BA1516" t="s">
        <v>1</v>
      </c>
      <c r="BB1516" t="s">
        <v>1</v>
      </c>
      <c r="BC1516" s="17" t="s">
        <v>1700</v>
      </c>
      <c r="BD1516" s="17" t="s">
        <v>1746</v>
      </c>
    </row>
    <row r="1517" spans="1:58" x14ac:dyDescent="0.2">
      <c r="A1517" t="s">
        <v>277</v>
      </c>
      <c r="C1517" s="7"/>
      <c r="D1517" s="15" t="s">
        <v>1864</v>
      </c>
      <c r="E1517" s="7"/>
      <c r="F1517" s="7"/>
      <c r="G1517" s="7" t="s">
        <v>1344</v>
      </c>
      <c r="H1517" s="12" t="s">
        <v>1534</v>
      </c>
      <c r="I1517" s="14" t="s">
        <v>1859</v>
      </c>
      <c r="J1517" s="7">
        <v>50</v>
      </c>
      <c r="K1517" t="s">
        <v>986</v>
      </c>
      <c r="L1517" s="8" t="s">
        <v>1857</v>
      </c>
      <c r="M1517" s="7"/>
      <c r="N1517" s="7"/>
      <c r="P1517" t="s">
        <v>905</v>
      </c>
      <c r="Q1517" t="s">
        <v>1081</v>
      </c>
      <c r="V1517" s="7"/>
      <c r="W1517" s="7"/>
      <c r="X1517" s="7"/>
      <c r="Y1517" s="7" t="s">
        <v>1653</v>
      </c>
      <c r="Z1517" s="14" t="s">
        <v>1693</v>
      </c>
      <c r="AA1517" s="7">
        <v>40</v>
      </c>
      <c r="AB1517" t="s">
        <v>1039</v>
      </c>
      <c r="AC1517" s="7"/>
      <c r="AD1517" s="7"/>
      <c r="AE1517" s="7"/>
      <c r="AF1517" s="7"/>
      <c r="AG1517" s="7"/>
      <c r="AH1517" s="7"/>
      <c r="AI1517" s="7"/>
      <c r="BC1517" s="17"/>
    </row>
    <row r="1518" spans="1:58" x14ac:dyDescent="0.2">
      <c r="A1518" t="s">
        <v>277</v>
      </c>
      <c r="C1518" s="7"/>
      <c r="D1518" s="14"/>
      <c r="E1518" s="7"/>
      <c r="F1518" s="7"/>
      <c r="G1518" s="7" t="s">
        <v>1338</v>
      </c>
      <c r="H1518" s="7"/>
      <c r="I1518" s="8" t="s">
        <v>1860</v>
      </c>
      <c r="J1518" s="7">
        <v>0.01</v>
      </c>
      <c r="K1518" s="7" t="s">
        <v>1100</v>
      </c>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BC1518" s="17"/>
    </row>
    <row r="1519" spans="1:58" x14ac:dyDescent="0.2">
      <c r="A1519" t="s">
        <v>277</v>
      </c>
      <c r="C1519" s="7"/>
      <c r="D1519" s="14"/>
      <c r="E1519" s="7"/>
      <c r="F1519" s="7"/>
      <c r="G1519" s="7" t="s">
        <v>1312</v>
      </c>
      <c r="H1519" s="7"/>
      <c r="I1519" s="8" t="s">
        <v>1861</v>
      </c>
      <c r="J1519" s="7"/>
      <c r="K1519" s="7"/>
      <c r="L1519" s="7"/>
      <c r="M1519" s="7"/>
      <c r="N1519" s="7"/>
      <c r="O1519" s="7"/>
      <c r="P1519" s="7"/>
      <c r="Q1519" s="7"/>
      <c r="R1519" s="7"/>
      <c r="S1519" s="7"/>
      <c r="T1519" s="7"/>
      <c r="U1519" s="7"/>
      <c r="V1519" s="7">
        <v>635</v>
      </c>
      <c r="W1519" s="7">
        <v>665</v>
      </c>
      <c r="X1519" s="7"/>
      <c r="Y1519" s="7"/>
      <c r="Z1519" s="7"/>
      <c r="AA1519" s="7"/>
      <c r="AB1519" s="7"/>
      <c r="AC1519" s="7"/>
      <c r="AD1519" s="7"/>
      <c r="AE1519" s="7"/>
      <c r="AF1519" s="7"/>
      <c r="AG1519" s="7"/>
      <c r="AH1519" s="7"/>
      <c r="AI1519" s="7"/>
      <c r="BC1519" s="17"/>
    </row>
    <row r="1520" spans="1:58" x14ac:dyDescent="0.2">
      <c r="A1520" t="s">
        <v>279</v>
      </c>
      <c r="B1520" t="str">
        <f>IF(OR($A1516=$A1520,ISBLANK($A1520)),"",IF(ISERR(SEARCH("cell-based",E1520)),IF(AND(ISERR(SEARCH("biochem",E1520)),ISERR(SEARCH("protein",E1520)),ISERR(SEARCH("nucleic",E1520))),"",IF(ISERR(SEARCH("target",G1520)),"Define a Target component","")),IF(ISERR(SEARCH("cell",G1520)),"Define a Cell component",""))&amp;IF(ISERR(SEARCH("small-molecule",E1520)),IF(ISBLANK(K1520), "Need a Detector Role",""),"")&amp;IF(ISERR(SEARCH("fluorescence",L1520)),"",IF(ISBLANK(S1520), "Need Emission",IF(ISBLANK(R1520), "Need Excitation","")))&amp;IF(ISERR(SEARCH("absorbance",L1520)),"",IF(ISBLANK(T1520), "Need Absorbance","")))</f>
        <v>Define a Target componentNeed a Detector Role</v>
      </c>
      <c r="C1520" t="s">
        <v>964</v>
      </c>
      <c r="E1520" t="s">
        <v>914</v>
      </c>
      <c r="F1520" t="s">
        <v>880</v>
      </c>
      <c r="G1520" t="s">
        <v>1097</v>
      </c>
      <c r="H1520" t="s">
        <v>1536</v>
      </c>
      <c r="I1520" s="8" t="s">
        <v>1701</v>
      </c>
      <c r="L1520" s="8" t="s">
        <v>1702</v>
      </c>
      <c r="M1520" t="s">
        <v>1079</v>
      </c>
      <c r="N1520" s="8" t="s">
        <v>1702</v>
      </c>
      <c r="O1520" t="s">
        <v>886</v>
      </c>
      <c r="P1520" t="s">
        <v>887</v>
      </c>
      <c r="Q1520" t="s">
        <v>940</v>
      </c>
      <c r="R1520" t="s">
        <v>870</v>
      </c>
      <c r="S1520" t="s">
        <v>975</v>
      </c>
      <c r="T1520" t="s">
        <v>908</v>
      </c>
      <c r="U1520" t="s">
        <v>1071</v>
      </c>
      <c r="V1520">
        <v>488</v>
      </c>
      <c r="W1520">
        <v>530</v>
      </c>
      <c r="Y1520" t="s">
        <v>1614</v>
      </c>
      <c r="Z1520" s="8" t="s">
        <v>1697</v>
      </c>
      <c r="AA1520">
        <v>10</v>
      </c>
      <c r="AB1520" t="s">
        <v>1348</v>
      </c>
      <c r="AC1520" s="8" t="s">
        <v>1729</v>
      </c>
      <c r="AD1520" s="8" t="s">
        <v>1862</v>
      </c>
      <c r="AE1520" s="7" t="s">
        <v>993</v>
      </c>
      <c r="AF1520" s="7" t="s">
        <v>894</v>
      </c>
      <c r="AG1520" t="s">
        <v>1062</v>
      </c>
      <c r="AH1520">
        <v>9</v>
      </c>
      <c r="AI1520">
        <v>1</v>
      </c>
      <c r="AJ1520" t="s">
        <v>193</v>
      </c>
      <c r="AK1520" t="s">
        <v>216</v>
      </c>
      <c r="AL1520" t="s">
        <v>75</v>
      </c>
      <c r="AM1520" t="s">
        <v>141</v>
      </c>
      <c r="AN1520" t="s">
        <v>77</v>
      </c>
      <c r="AO1520" t="s">
        <v>195</v>
      </c>
      <c r="AP1520" t="s">
        <v>76</v>
      </c>
      <c r="AQ1520" t="s">
        <v>76</v>
      </c>
      <c r="AR1520" t="s">
        <v>76</v>
      </c>
      <c r="AS1520" t="s">
        <v>76</v>
      </c>
      <c r="AT1520" t="s">
        <v>76</v>
      </c>
      <c r="AU1520" t="s">
        <v>76</v>
      </c>
      <c r="AV1520" t="s">
        <v>196</v>
      </c>
      <c r="AW1520" t="s">
        <v>197</v>
      </c>
      <c r="AX1520" t="s">
        <v>198</v>
      </c>
      <c r="AY1520" t="s">
        <v>217</v>
      </c>
      <c r="AZ1520" t="s">
        <v>218</v>
      </c>
      <c r="BA1520" t="s">
        <v>1</v>
      </c>
      <c r="BB1520" t="s">
        <v>1</v>
      </c>
      <c r="BC1520" s="17" t="s">
        <v>1700</v>
      </c>
      <c r="BD1520" s="17" t="s">
        <v>1746</v>
      </c>
    </row>
    <row r="1521" spans="1:58" x14ac:dyDescent="0.2">
      <c r="A1521" t="s">
        <v>279</v>
      </c>
      <c r="G1521" s="7" t="s">
        <v>1338</v>
      </c>
      <c r="H1521" s="7"/>
      <c r="I1521" s="8" t="s">
        <v>1860</v>
      </c>
      <c r="J1521" s="7">
        <v>0.01</v>
      </c>
      <c r="K1521" s="7" t="s">
        <v>1100</v>
      </c>
      <c r="Q1521" t="s">
        <v>1081</v>
      </c>
      <c r="Y1521" s="7" t="s">
        <v>1653</v>
      </c>
      <c r="Z1521" s="8" t="s">
        <v>1693</v>
      </c>
      <c r="AA1521">
        <v>20</v>
      </c>
      <c r="AB1521" t="s">
        <v>1039</v>
      </c>
      <c r="BC1521" s="17"/>
    </row>
    <row r="1522" spans="1:58" x14ac:dyDescent="0.2">
      <c r="A1522" t="s">
        <v>279</v>
      </c>
      <c r="C1522" s="7"/>
      <c r="D1522" s="14"/>
      <c r="E1522" s="7"/>
      <c r="F1522" s="7"/>
      <c r="G1522" s="7" t="s">
        <v>1312</v>
      </c>
      <c r="H1522" s="7"/>
      <c r="I1522" s="8" t="s">
        <v>1861</v>
      </c>
      <c r="J1522" s="7"/>
      <c r="K1522" s="7"/>
      <c r="L1522" s="7"/>
      <c r="M1522" s="7"/>
      <c r="N1522" s="7"/>
      <c r="O1522" s="7"/>
      <c r="P1522" s="7"/>
      <c r="Q1522" s="7"/>
      <c r="R1522" s="7"/>
      <c r="S1522" s="7"/>
      <c r="T1522" s="7"/>
      <c r="U1522" s="7"/>
      <c r="V1522" s="7">
        <v>635</v>
      </c>
      <c r="W1522" s="7">
        <v>665</v>
      </c>
      <c r="X1522" s="7"/>
      <c r="Y1522" s="7"/>
      <c r="Z1522" s="7"/>
      <c r="AA1522" s="7"/>
      <c r="AB1522" s="7"/>
      <c r="AC1522" s="7"/>
      <c r="AD1522" s="7"/>
      <c r="AE1522" s="7"/>
      <c r="AF1522" s="7"/>
      <c r="AG1522" s="7"/>
      <c r="AH1522" s="7"/>
      <c r="AI1522" s="7"/>
      <c r="BC1522" s="17"/>
    </row>
    <row r="1523" spans="1:58" x14ac:dyDescent="0.2">
      <c r="A1523" t="s">
        <v>348</v>
      </c>
      <c r="B1523" t="str">
        <f>IF(OR($A1520=$A1523,ISBLANK($A1523)),"",IF(ISERR(SEARCH("cell-based",E1523)),IF(AND(ISERR(SEARCH("biochem",E1523)),ISERR(SEARCH("protein",E1523)),ISERR(SEARCH("nucleic",E1523))),"",IF(ISERR(SEARCH("target",G1523)),"Define a Target component","")),IF(ISERR(SEARCH("cell",G1523)),"Define a Cell component",""))&amp;IF(ISERR(SEARCH("small-molecule",E1523)),IF(ISBLANK(K1523), "Need a Detector Role",""),"")&amp;IF(ISERR(SEARCH("fluorescence",L1523)),"",IF(ISBLANK(S1523), "Need Emission",IF(ISBLANK(R1523), "Need Excitation","")))&amp;IF(ISERR(SEARCH("absorbance",L1523)),"",IF(ISBLANK(T1523), "Need Absorbance","")))</f>
        <v>Need a Detector Role</v>
      </c>
      <c r="C1523" s="8" t="s">
        <v>1759</v>
      </c>
      <c r="AC1523" s="8" t="s">
        <v>1729</v>
      </c>
      <c r="AD1523" s="14" t="s">
        <v>1862</v>
      </c>
      <c r="AE1523" s="7" t="s">
        <v>993</v>
      </c>
      <c r="AF1523" s="7" t="s">
        <v>894</v>
      </c>
      <c r="AG1523" t="s">
        <v>1175</v>
      </c>
      <c r="AJ1523" t="s">
        <v>193</v>
      </c>
      <c r="AK1523" t="s">
        <v>216</v>
      </c>
      <c r="AL1523" t="s">
        <v>75</v>
      </c>
      <c r="AM1523" t="s">
        <v>141</v>
      </c>
      <c r="AN1523" t="s">
        <v>77</v>
      </c>
      <c r="AO1523" t="s">
        <v>195</v>
      </c>
      <c r="AP1523" t="s">
        <v>76</v>
      </c>
      <c r="AQ1523" t="s">
        <v>76</v>
      </c>
      <c r="AR1523" t="s">
        <v>76</v>
      </c>
      <c r="AS1523" t="s">
        <v>76</v>
      </c>
      <c r="AT1523" t="s">
        <v>76</v>
      </c>
      <c r="AU1523" t="s">
        <v>76</v>
      </c>
      <c r="AV1523" t="s">
        <v>196</v>
      </c>
      <c r="AW1523" t="s">
        <v>197</v>
      </c>
      <c r="AX1523" t="s">
        <v>198</v>
      </c>
      <c r="AY1523" t="s">
        <v>217</v>
      </c>
      <c r="AZ1523" t="s">
        <v>218</v>
      </c>
      <c r="BA1523" t="s">
        <v>1</v>
      </c>
      <c r="BB1523" t="s">
        <v>1</v>
      </c>
      <c r="BC1523" s="17" t="s">
        <v>1700</v>
      </c>
      <c r="BD1523" s="17" t="s">
        <v>1746</v>
      </c>
    </row>
    <row r="1524" spans="1:58" x14ac:dyDescent="0.2">
      <c r="A1524" t="s">
        <v>359</v>
      </c>
      <c r="B1524" t="str">
        <f t="shared" ref="B1524:B1597" si="4">IF(OR($A1523=$A1524,ISBLANK($A1524)),"",IF(ISERR(SEARCH("cell-based",E1524)),IF(AND(ISERR(SEARCH("biochem",E1524)),ISERR(SEARCH("protein",E1524)),ISERR(SEARCH("nucleic",E1524))),"",IF(ISERR(SEARCH("target",G1524)),"Define a Target component","")),IF(ISERR(SEARCH("cell",G1524)),"Define a Cell component",""))&amp;IF(ISERR(SEARCH("small-molecule",E1524)),IF(ISBLANK(K1524), "Need a Detector Role",""),"")&amp;IF(ISERR(SEARCH("fluorescence",L1524)),"",IF(ISBLANK(S1524), "Need Emission",IF(ISBLANK(R1524), "Need Excitation","")))&amp;IF(ISERR(SEARCH("absorbance",L1524)),"",IF(ISBLANK(T1524), "Need Absorbance","")))</f>
        <v>Define a Target componentNeed a Detector Role</v>
      </c>
      <c r="E1524" t="s">
        <v>841</v>
      </c>
      <c r="F1524" s="6" t="s">
        <v>1731</v>
      </c>
      <c r="G1524" s="7" t="s">
        <v>1312</v>
      </c>
      <c r="H1524" s="7"/>
      <c r="I1524" s="8" t="s">
        <v>1861</v>
      </c>
      <c r="P1524" t="s">
        <v>887</v>
      </c>
      <c r="Q1524" t="s">
        <v>940</v>
      </c>
      <c r="R1524" t="s">
        <v>870</v>
      </c>
      <c r="S1524" t="s">
        <v>975</v>
      </c>
      <c r="U1524" t="s">
        <v>1071</v>
      </c>
      <c r="V1524">
        <v>488</v>
      </c>
      <c r="W1524">
        <v>530</v>
      </c>
      <c r="Y1524" t="s">
        <v>1626</v>
      </c>
      <c r="Z1524" s="8" t="s">
        <v>1693</v>
      </c>
      <c r="AA1524">
        <v>86000</v>
      </c>
      <c r="AB1524" s="19" t="s">
        <v>2271</v>
      </c>
      <c r="AC1524" s="8" t="s">
        <v>1729</v>
      </c>
      <c r="AD1524" s="14" t="s">
        <v>1862</v>
      </c>
      <c r="AE1524" s="7" t="s">
        <v>993</v>
      </c>
      <c r="AF1524" s="7" t="s">
        <v>894</v>
      </c>
      <c r="AG1524" t="s">
        <v>1106</v>
      </c>
      <c r="AH1524">
        <v>1</v>
      </c>
      <c r="AI1524">
        <v>1</v>
      </c>
      <c r="AJ1524" t="s">
        <v>193</v>
      </c>
      <c r="AK1524" t="s">
        <v>220</v>
      </c>
      <c r="AL1524" t="s">
        <v>75</v>
      </c>
      <c r="AM1524" t="s">
        <v>141</v>
      </c>
      <c r="AN1524" t="s">
        <v>77</v>
      </c>
      <c r="AO1524" t="s">
        <v>195</v>
      </c>
      <c r="AP1524" t="s">
        <v>76</v>
      </c>
      <c r="AQ1524" t="s">
        <v>76</v>
      </c>
      <c r="AR1524" t="s">
        <v>76</v>
      </c>
      <c r="AS1524" t="s">
        <v>76</v>
      </c>
      <c r="AT1524" t="s">
        <v>76</v>
      </c>
      <c r="AU1524" t="s">
        <v>76</v>
      </c>
      <c r="AV1524" t="s">
        <v>196</v>
      </c>
      <c r="AW1524" t="s">
        <v>197</v>
      </c>
      <c r="AX1524" t="s">
        <v>198</v>
      </c>
      <c r="AY1524" t="s">
        <v>221</v>
      </c>
      <c r="AZ1524" t="s">
        <v>222</v>
      </c>
      <c r="BA1524" t="s">
        <v>1</v>
      </c>
      <c r="BB1524" t="s">
        <v>1</v>
      </c>
      <c r="BC1524" s="17" t="s">
        <v>1700</v>
      </c>
      <c r="BD1524" s="17" t="s">
        <v>1746</v>
      </c>
      <c r="BF1524" s="19" t="s">
        <v>1863</v>
      </c>
    </row>
    <row r="1525" spans="1:58" x14ac:dyDescent="0.2">
      <c r="A1525" t="s">
        <v>359</v>
      </c>
      <c r="F1525" s="8"/>
      <c r="I1525" s="8"/>
      <c r="P1525" t="s">
        <v>905</v>
      </c>
      <c r="Q1525" t="s">
        <v>1081</v>
      </c>
      <c r="BC1525" s="17"/>
      <c r="BF1525" s="19" t="s">
        <v>1723</v>
      </c>
    </row>
    <row r="1526" spans="1:58" x14ac:dyDescent="0.2">
      <c r="A1526" t="s">
        <v>437</v>
      </c>
      <c r="B1526" t="str">
        <f>IF(OR($A1524=$A1526,ISBLANK($A1526)),"",IF(ISERR(SEARCH("cell-based",E1526)),IF(AND(ISERR(SEARCH("biochem",E1526)),ISERR(SEARCH("protein",E1526)),ISERR(SEARCH("nucleic",E1526))),"",IF(ISERR(SEARCH("target",G1526)),"Define a Target component","")),IF(ISERR(SEARCH("cell",G1526)),"Define a Cell component",""))&amp;IF(ISERR(SEARCH("small-molecule",E1526)),IF(ISBLANK(K1526), "Need a Detector Role",""),"")&amp;IF(ISERR(SEARCH("fluorescence",L1526)),"",IF(ISBLANK(S1526), "Need Emission",IF(ISBLANK(R1526), "Need Excitation","")))&amp;IF(ISERR(SEARCH("absorbance",L1526)),"",IF(ISBLANK(T1526), "Need Absorbance","")))</f>
        <v>Need a Detector Role</v>
      </c>
      <c r="C1526" s="7" t="s">
        <v>930</v>
      </c>
      <c r="D1526" s="14" t="s">
        <v>1865</v>
      </c>
      <c r="E1526" s="7" t="s">
        <v>914</v>
      </c>
      <c r="F1526" s="7" t="s">
        <v>880</v>
      </c>
      <c r="G1526" s="7" t="s">
        <v>1396</v>
      </c>
      <c r="H1526" s="12" t="s">
        <v>1534</v>
      </c>
      <c r="I1526" s="14" t="s">
        <v>1865</v>
      </c>
      <c r="J1526" s="7"/>
      <c r="K1526" s="7"/>
      <c r="L1526" s="14" t="s">
        <v>1866</v>
      </c>
      <c r="M1526" t="s">
        <v>1079</v>
      </c>
      <c r="N1526" s="14" t="s">
        <v>1858</v>
      </c>
      <c r="O1526" t="s">
        <v>886</v>
      </c>
      <c r="P1526" t="s">
        <v>887</v>
      </c>
      <c r="Q1526" t="s">
        <v>940</v>
      </c>
      <c r="R1526" t="s">
        <v>851</v>
      </c>
      <c r="S1526" t="s">
        <v>975</v>
      </c>
      <c r="T1526" t="s">
        <v>942</v>
      </c>
      <c r="U1526" t="s">
        <v>1071</v>
      </c>
      <c r="V1526">
        <v>488</v>
      </c>
      <c r="W1526">
        <v>530</v>
      </c>
      <c r="X1526" s="7"/>
      <c r="Y1526" t="s">
        <v>1614</v>
      </c>
      <c r="Z1526" s="14" t="s">
        <v>1697</v>
      </c>
      <c r="AA1526" s="7">
        <v>10</v>
      </c>
      <c r="AB1526" t="s">
        <v>1348</v>
      </c>
      <c r="AC1526" s="8" t="s">
        <v>1729</v>
      </c>
      <c r="AD1526" s="14" t="s">
        <v>1862</v>
      </c>
      <c r="AE1526" s="7" t="s">
        <v>993</v>
      </c>
      <c r="AF1526" s="7" t="s">
        <v>894</v>
      </c>
      <c r="AG1526" s="7" t="s">
        <v>858</v>
      </c>
      <c r="AH1526" s="7">
        <v>9</v>
      </c>
      <c r="AI1526" s="7">
        <v>1</v>
      </c>
      <c r="AJ1526" t="s">
        <v>193</v>
      </c>
      <c r="AK1526" t="s">
        <v>216</v>
      </c>
      <c r="AL1526" t="s">
        <v>75</v>
      </c>
      <c r="AM1526" t="s">
        <v>141</v>
      </c>
      <c r="AN1526" t="s">
        <v>77</v>
      </c>
      <c r="AO1526" t="s">
        <v>195</v>
      </c>
      <c r="AP1526" t="s">
        <v>76</v>
      </c>
      <c r="AQ1526" t="s">
        <v>76</v>
      </c>
      <c r="AR1526" t="s">
        <v>76</v>
      </c>
      <c r="AS1526" t="s">
        <v>76</v>
      </c>
      <c r="AT1526" t="s">
        <v>76</v>
      </c>
      <c r="AU1526" t="s">
        <v>76</v>
      </c>
      <c r="AV1526" t="s">
        <v>196</v>
      </c>
      <c r="AW1526" t="s">
        <v>197</v>
      </c>
      <c r="AX1526" t="s">
        <v>198</v>
      </c>
      <c r="AY1526" t="s">
        <v>217</v>
      </c>
      <c r="AZ1526" t="s">
        <v>218</v>
      </c>
      <c r="BA1526" t="s">
        <v>1</v>
      </c>
      <c r="BB1526" t="s">
        <v>1</v>
      </c>
      <c r="BC1526" s="17" t="s">
        <v>1700</v>
      </c>
      <c r="BD1526" s="17" t="s">
        <v>1746</v>
      </c>
    </row>
    <row r="1527" spans="1:58" x14ac:dyDescent="0.2">
      <c r="A1527" t="s">
        <v>437</v>
      </c>
      <c r="C1527" s="7"/>
      <c r="D1527" s="15" t="s">
        <v>1864</v>
      </c>
      <c r="E1527" s="7"/>
      <c r="F1527" s="7"/>
      <c r="G1527" s="7" t="s">
        <v>1344</v>
      </c>
      <c r="H1527" s="12" t="s">
        <v>1534</v>
      </c>
      <c r="I1527" s="14" t="s">
        <v>1859</v>
      </c>
      <c r="J1527" s="7">
        <v>50</v>
      </c>
      <c r="K1527" t="s">
        <v>986</v>
      </c>
      <c r="L1527" s="8" t="s">
        <v>1857</v>
      </c>
      <c r="M1527" s="7"/>
      <c r="N1527" s="7"/>
      <c r="P1527" t="s">
        <v>905</v>
      </c>
      <c r="Q1527" t="s">
        <v>1081</v>
      </c>
      <c r="V1527" s="7"/>
      <c r="W1527" s="7"/>
      <c r="X1527" s="7"/>
      <c r="Y1527" s="7" t="s">
        <v>1653</v>
      </c>
      <c r="Z1527" s="14" t="s">
        <v>1693</v>
      </c>
      <c r="AA1527" s="7">
        <v>40</v>
      </c>
      <c r="AB1527" t="s">
        <v>1039</v>
      </c>
      <c r="AC1527" s="7"/>
      <c r="AD1527" s="7"/>
      <c r="AE1527" s="7"/>
      <c r="AF1527" s="7"/>
      <c r="AG1527" s="7"/>
      <c r="AH1527" s="7"/>
      <c r="AI1527" s="7"/>
      <c r="BC1527" s="17"/>
    </row>
    <row r="1528" spans="1:58" x14ac:dyDescent="0.2">
      <c r="A1528" t="s">
        <v>437</v>
      </c>
      <c r="C1528" s="7"/>
      <c r="D1528" s="14"/>
      <c r="E1528" s="7"/>
      <c r="F1528" s="7"/>
      <c r="G1528" s="7" t="s">
        <v>1338</v>
      </c>
      <c r="H1528" s="7"/>
      <c r="I1528" s="8" t="s">
        <v>1860</v>
      </c>
      <c r="J1528" s="7">
        <v>0.01</v>
      </c>
      <c r="K1528" s="7" t="s">
        <v>1100</v>
      </c>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BC1528" s="17"/>
    </row>
    <row r="1529" spans="1:58" x14ac:dyDescent="0.2">
      <c r="A1529" t="s">
        <v>437</v>
      </c>
      <c r="C1529" s="7"/>
      <c r="D1529" s="14"/>
      <c r="E1529" s="7"/>
      <c r="F1529" s="7"/>
      <c r="G1529" s="7" t="s">
        <v>1312</v>
      </c>
      <c r="H1529" s="7"/>
      <c r="I1529" s="8" t="s">
        <v>1861</v>
      </c>
      <c r="J1529" s="7"/>
      <c r="K1529" s="7"/>
      <c r="L1529" s="7"/>
      <c r="M1529" s="7"/>
      <c r="N1529" s="7"/>
      <c r="O1529" s="7"/>
      <c r="P1529" s="7"/>
      <c r="Q1529" s="7"/>
      <c r="R1529" s="7"/>
      <c r="S1529" s="7"/>
      <c r="T1529" s="7"/>
      <c r="U1529" s="7"/>
      <c r="V1529" s="7">
        <v>635</v>
      </c>
      <c r="W1529" s="7">
        <v>665</v>
      </c>
      <c r="X1529" s="7"/>
      <c r="Y1529" s="7"/>
      <c r="Z1529" s="7"/>
      <c r="AA1529" s="7"/>
      <c r="AB1529" s="7"/>
      <c r="AC1529" s="7"/>
      <c r="AD1529" s="7"/>
      <c r="AE1529" s="7"/>
      <c r="AF1529" s="7"/>
      <c r="AG1529" s="7"/>
      <c r="AH1529" s="7"/>
      <c r="AI1529" s="7"/>
      <c r="BC1529" s="17"/>
    </row>
    <row r="1530" spans="1:58" x14ac:dyDescent="0.2">
      <c r="A1530" t="s">
        <v>207</v>
      </c>
      <c r="B1530" t="str">
        <f>IF(OR($A1526=$A1530,ISBLANK($A1530)),"",IF(ISERR(SEARCH("cell-based",E1530)),IF(AND(ISERR(SEARCH("biochem",E1530)),ISERR(SEARCH("protein",E1530)),ISERR(SEARCH("nucleic",E1530))),"",IF(ISERR(SEARCH("target",G1530)),"Define a Target component","")),IF(ISERR(SEARCH("cell",G1530)),"Define a Cell component",""))&amp;IF(ISERR(SEARCH("small-molecule",E1530)),IF(ISBLANK(K1530), "Need a Detector Role",""),"")&amp;IF(ISERR(SEARCH("fluorescence",L1530)),"",IF(ISBLANK(S1530), "Need Emission",IF(ISBLANK(R1530), "Need Excitation","")))&amp;IF(ISERR(SEARCH("absorbance",L1530)),"",IF(ISBLANK(T1530), "Need Absorbance","")))</f>
        <v>Need a Detector Role</v>
      </c>
      <c r="C1530" s="7" t="s">
        <v>930</v>
      </c>
      <c r="D1530" s="14" t="s">
        <v>1868</v>
      </c>
      <c r="E1530" s="7" t="s">
        <v>914</v>
      </c>
      <c r="F1530" s="7" t="s">
        <v>880</v>
      </c>
      <c r="G1530" s="7" t="s">
        <v>1396</v>
      </c>
      <c r="H1530" s="12" t="s">
        <v>1534</v>
      </c>
      <c r="I1530" s="14" t="s">
        <v>1868</v>
      </c>
      <c r="J1530" s="7"/>
      <c r="K1530" s="7"/>
      <c r="L1530" s="14" t="s">
        <v>1869</v>
      </c>
      <c r="M1530" t="s">
        <v>1079</v>
      </c>
      <c r="N1530" s="14" t="s">
        <v>1858</v>
      </c>
      <c r="O1530" t="s">
        <v>886</v>
      </c>
      <c r="P1530" t="s">
        <v>887</v>
      </c>
      <c r="Q1530" t="s">
        <v>940</v>
      </c>
      <c r="R1530" t="s">
        <v>851</v>
      </c>
      <c r="S1530" t="s">
        <v>975</v>
      </c>
      <c r="T1530" t="s">
        <v>942</v>
      </c>
      <c r="U1530" t="s">
        <v>1071</v>
      </c>
      <c r="V1530">
        <v>488</v>
      </c>
      <c r="W1530">
        <v>530</v>
      </c>
      <c r="X1530" s="7"/>
      <c r="Y1530" s="7" t="s">
        <v>1653</v>
      </c>
      <c r="Z1530" s="14" t="s">
        <v>1693</v>
      </c>
      <c r="AA1530" s="7">
        <v>40</v>
      </c>
      <c r="AB1530" t="s">
        <v>1039</v>
      </c>
      <c r="AC1530" s="8" t="s">
        <v>1729</v>
      </c>
      <c r="AD1530" s="14" t="s">
        <v>1862</v>
      </c>
      <c r="AE1530" s="7" t="s">
        <v>993</v>
      </c>
      <c r="AF1530" s="7" t="s">
        <v>894</v>
      </c>
      <c r="AG1530" s="7" t="s">
        <v>895</v>
      </c>
      <c r="AH1530" s="7">
        <v>1</v>
      </c>
      <c r="AI1530" s="7">
        <v>1</v>
      </c>
      <c r="AJ1530" t="s">
        <v>193</v>
      </c>
      <c r="AK1530" t="s">
        <v>208</v>
      </c>
      <c r="AL1530" t="s">
        <v>75</v>
      </c>
      <c r="AM1530" t="s">
        <v>141</v>
      </c>
      <c r="AN1530" t="s">
        <v>77</v>
      </c>
      <c r="AO1530" t="s">
        <v>195</v>
      </c>
      <c r="AP1530" t="s">
        <v>76</v>
      </c>
      <c r="AQ1530" t="s">
        <v>76</v>
      </c>
      <c r="AR1530" t="s">
        <v>76</v>
      </c>
      <c r="AS1530" t="s">
        <v>76</v>
      </c>
      <c r="AT1530" t="s">
        <v>76</v>
      </c>
      <c r="AU1530" t="s">
        <v>76</v>
      </c>
      <c r="AV1530" t="s">
        <v>196</v>
      </c>
      <c r="AW1530" t="s">
        <v>197</v>
      </c>
      <c r="AX1530" t="s">
        <v>198</v>
      </c>
      <c r="AY1530" t="s">
        <v>209</v>
      </c>
      <c r="AZ1530" t="s">
        <v>210</v>
      </c>
      <c r="BA1530" t="s">
        <v>1</v>
      </c>
      <c r="BB1530" t="s">
        <v>1</v>
      </c>
      <c r="BC1530" s="17" t="s">
        <v>1700</v>
      </c>
      <c r="BD1530" s="17" t="s">
        <v>1746</v>
      </c>
    </row>
    <row r="1531" spans="1:58" x14ac:dyDescent="0.2">
      <c r="A1531" t="s">
        <v>207</v>
      </c>
      <c r="C1531" s="7"/>
      <c r="D1531" s="15" t="s">
        <v>1867</v>
      </c>
      <c r="E1531" s="7"/>
      <c r="F1531" s="7"/>
      <c r="G1531" s="7" t="s">
        <v>1344</v>
      </c>
      <c r="H1531" s="12" t="s">
        <v>1534</v>
      </c>
      <c r="I1531" s="14" t="s">
        <v>1859</v>
      </c>
      <c r="J1531" s="7">
        <v>50</v>
      </c>
      <c r="K1531" t="s">
        <v>986</v>
      </c>
      <c r="L1531" s="8" t="s">
        <v>1857</v>
      </c>
      <c r="M1531" s="7"/>
      <c r="N1531" s="7"/>
      <c r="P1531" t="s">
        <v>905</v>
      </c>
      <c r="Q1531" t="s">
        <v>1081</v>
      </c>
      <c r="V1531" s="7"/>
      <c r="W1531" s="7"/>
      <c r="X1531" s="7"/>
      <c r="Y1531" s="7"/>
      <c r="Z1531" s="14"/>
      <c r="AA1531" s="7"/>
      <c r="AC1531" s="7"/>
      <c r="AD1531" s="7"/>
      <c r="AE1531" s="7"/>
      <c r="AF1531" s="7"/>
      <c r="AG1531" s="7"/>
      <c r="AH1531" s="7"/>
      <c r="AI1531" s="7"/>
      <c r="BC1531" s="17"/>
    </row>
    <row r="1532" spans="1:58" x14ac:dyDescent="0.2">
      <c r="A1532" t="s">
        <v>207</v>
      </c>
      <c r="C1532" s="7"/>
      <c r="D1532" s="14"/>
      <c r="E1532" s="7"/>
      <c r="F1532" s="7"/>
      <c r="G1532" s="7" t="s">
        <v>1338</v>
      </c>
      <c r="H1532" s="7"/>
      <c r="I1532" s="8" t="s">
        <v>1860</v>
      </c>
      <c r="J1532" s="7">
        <v>0.01</v>
      </c>
      <c r="K1532" s="7" t="s">
        <v>1100</v>
      </c>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BC1532" s="17"/>
    </row>
    <row r="1533" spans="1:58" x14ac:dyDescent="0.2">
      <c r="A1533" t="s">
        <v>207</v>
      </c>
      <c r="C1533" s="7"/>
      <c r="D1533" s="14"/>
      <c r="E1533" s="7"/>
      <c r="F1533" s="7"/>
      <c r="G1533" s="7" t="s">
        <v>1312</v>
      </c>
      <c r="H1533" s="7"/>
      <c r="I1533" s="8" t="s">
        <v>1861</v>
      </c>
      <c r="J1533" s="7"/>
      <c r="K1533" s="7"/>
      <c r="L1533" s="7"/>
      <c r="M1533" s="7"/>
      <c r="N1533" s="7"/>
      <c r="O1533" s="7"/>
      <c r="P1533" s="7"/>
      <c r="Q1533" s="7"/>
      <c r="R1533" s="7"/>
      <c r="S1533" s="7"/>
      <c r="T1533" s="7"/>
      <c r="U1533" s="7"/>
      <c r="V1533" s="7">
        <v>635</v>
      </c>
      <c r="W1533" s="7">
        <v>665</v>
      </c>
      <c r="X1533" s="7"/>
      <c r="Y1533" s="7"/>
      <c r="Z1533" s="7"/>
      <c r="AA1533" s="7"/>
      <c r="AB1533" s="7"/>
      <c r="AC1533" s="7"/>
      <c r="AD1533" s="7"/>
      <c r="AE1533" s="7"/>
      <c r="AF1533" s="7"/>
      <c r="AG1533" s="7"/>
      <c r="AH1533" s="7"/>
      <c r="AI1533" s="7"/>
      <c r="BC1533" s="17"/>
    </row>
    <row r="1534" spans="1:58" x14ac:dyDescent="0.2">
      <c r="A1534" t="s">
        <v>279</v>
      </c>
      <c r="B1534" t="str">
        <f>IF(OR($A1530=$A1534,ISBLANK($A1534)),"",IF(ISERR(SEARCH("cell-based",E1534)),IF(AND(ISERR(SEARCH("biochem",E1534)),ISERR(SEARCH("protein",E1534)),ISERR(SEARCH("nucleic",E1534))),"",IF(ISERR(SEARCH("target",G1534)),"Define a Target component","")),IF(ISERR(SEARCH("cell",G1534)),"Define a Cell component",""))&amp;IF(ISERR(SEARCH("small-molecule",E1534)),IF(ISBLANK(K1534), "Need a Detector Role",""),"")&amp;IF(ISERR(SEARCH("fluorescence",L1534)),"",IF(ISBLANK(S1534), "Need Emission",IF(ISBLANK(R1534), "Need Excitation","")))&amp;IF(ISERR(SEARCH("absorbance",L1534)),"",IF(ISBLANK(T1534), "Need Absorbance","")))</f>
        <v>Define a Target componentNeed a Detector Role</v>
      </c>
      <c r="C1534" t="s">
        <v>964</v>
      </c>
      <c r="E1534" t="s">
        <v>914</v>
      </c>
      <c r="F1534" t="s">
        <v>880</v>
      </c>
      <c r="G1534" t="s">
        <v>1097</v>
      </c>
      <c r="H1534" t="s">
        <v>1536</v>
      </c>
      <c r="I1534" s="8" t="s">
        <v>1701</v>
      </c>
      <c r="L1534" s="8" t="s">
        <v>1702</v>
      </c>
      <c r="M1534" t="s">
        <v>1079</v>
      </c>
      <c r="N1534" s="8" t="s">
        <v>1702</v>
      </c>
      <c r="O1534" t="s">
        <v>886</v>
      </c>
      <c r="P1534" t="s">
        <v>887</v>
      </c>
      <c r="Q1534" t="s">
        <v>940</v>
      </c>
      <c r="R1534" t="s">
        <v>870</v>
      </c>
      <c r="S1534" t="s">
        <v>975</v>
      </c>
      <c r="T1534" t="s">
        <v>908</v>
      </c>
      <c r="U1534" t="s">
        <v>1071</v>
      </c>
      <c r="V1534">
        <v>488</v>
      </c>
      <c r="W1534">
        <v>530</v>
      </c>
      <c r="Y1534" t="s">
        <v>1614</v>
      </c>
      <c r="Z1534" s="8" t="s">
        <v>1697</v>
      </c>
      <c r="AA1534">
        <v>10</v>
      </c>
      <c r="AB1534" t="s">
        <v>1348</v>
      </c>
      <c r="AC1534" s="8" t="s">
        <v>1729</v>
      </c>
      <c r="AD1534" s="8" t="s">
        <v>1862</v>
      </c>
      <c r="AE1534" s="7" t="s">
        <v>993</v>
      </c>
      <c r="AF1534" s="7" t="s">
        <v>894</v>
      </c>
      <c r="AG1534" t="s">
        <v>1062</v>
      </c>
      <c r="AH1534">
        <v>9</v>
      </c>
      <c r="AI1534">
        <v>1</v>
      </c>
      <c r="AJ1534" t="s">
        <v>193</v>
      </c>
      <c r="AK1534" t="s">
        <v>208</v>
      </c>
      <c r="AL1534" t="s">
        <v>75</v>
      </c>
      <c r="AM1534" t="s">
        <v>141</v>
      </c>
      <c r="AN1534" t="s">
        <v>77</v>
      </c>
      <c r="AO1534" t="s">
        <v>195</v>
      </c>
      <c r="AP1534" t="s">
        <v>76</v>
      </c>
      <c r="AQ1534" t="s">
        <v>76</v>
      </c>
      <c r="AR1534" t="s">
        <v>76</v>
      </c>
      <c r="AS1534" t="s">
        <v>76</v>
      </c>
      <c r="AT1534" t="s">
        <v>76</v>
      </c>
      <c r="AU1534" t="s">
        <v>76</v>
      </c>
      <c r="AV1534" t="s">
        <v>196</v>
      </c>
      <c r="AW1534" t="s">
        <v>197</v>
      </c>
      <c r="AX1534" t="s">
        <v>198</v>
      </c>
      <c r="AY1534" t="s">
        <v>209</v>
      </c>
      <c r="AZ1534" t="s">
        <v>210</v>
      </c>
      <c r="BA1534" t="s">
        <v>1</v>
      </c>
      <c r="BB1534" t="s">
        <v>1</v>
      </c>
      <c r="BC1534" s="17" t="s">
        <v>1700</v>
      </c>
      <c r="BD1534" s="17" t="s">
        <v>1746</v>
      </c>
    </row>
    <row r="1535" spans="1:58" x14ac:dyDescent="0.2">
      <c r="A1535" t="s">
        <v>279</v>
      </c>
      <c r="G1535" s="7" t="s">
        <v>1338</v>
      </c>
      <c r="H1535" s="7"/>
      <c r="I1535" s="8" t="s">
        <v>1860</v>
      </c>
      <c r="J1535" s="7">
        <v>0.01</v>
      </c>
      <c r="K1535" s="7" t="s">
        <v>1100</v>
      </c>
      <c r="Q1535" t="s">
        <v>1081</v>
      </c>
      <c r="Y1535" s="7" t="s">
        <v>1653</v>
      </c>
      <c r="Z1535" s="8" t="s">
        <v>1693</v>
      </c>
      <c r="AA1535">
        <v>20</v>
      </c>
      <c r="AB1535" t="s">
        <v>1039</v>
      </c>
      <c r="BC1535" s="17"/>
    </row>
    <row r="1536" spans="1:58" x14ac:dyDescent="0.2">
      <c r="A1536" t="s">
        <v>279</v>
      </c>
      <c r="C1536" s="7"/>
      <c r="D1536" s="14"/>
      <c r="E1536" s="7"/>
      <c r="F1536" s="7"/>
      <c r="G1536" s="7" t="s">
        <v>1312</v>
      </c>
      <c r="H1536" s="7"/>
      <c r="I1536" s="8" t="s">
        <v>1861</v>
      </c>
      <c r="J1536" s="7"/>
      <c r="K1536" s="7"/>
      <c r="L1536" s="7"/>
      <c r="M1536" s="7"/>
      <c r="N1536" s="7"/>
      <c r="O1536" s="7"/>
      <c r="P1536" s="7"/>
      <c r="Q1536" s="7"/>
      <c r="R1536" s="7"/>
      <c r="S1536" s="7"/>
      <c r="T1536" s="7"/>
      <c r="U1536" s="7"/>
      <c r="V1536" s="7">
        <v>635</v>
      </c>
      <c r="W1536" s="7">
        <v>665</v>
      </c>
      <c r="X1536" s="7"/>
      <c r="Y1536" s="7"/>
      <c r="Z1536" s="7"/>
      <c r="AA1536" s="7"/>
      <c r="AB1536" s="7"/>
      <c r="AC1536" s="7"/>
      <c r="AD1536" s="7"/>
      <c r="AE1536" s="7"/>
      <c r="AF1536" s="7"/>
      <c r="AG1536" s="7"/>
      <c r="AH1536" s="7"/>
      <c r="AI1536" s="7"/>
      <c r="BC1536" s="17"/>
    </row>
    <row r="1537" spans="1:58" x14ac:dyDescent="0.2">
      <c r="A1537" t="s">
        <v>300</v>
      </c>
      <c r="B1537" t="str">
        <f>IF(OR($A1534=$A1537,ISBLANK($A1537)),"",IF(ISERR(SEARCH("cell-based",E1537)),IF(AND(ISERR(SEARCH("biochem",E1537)),ISERR(SEARCH("protein",E1537)),ISERR(SEARCH("nucleic",E1537))),"",IF(ISERR(SEARCH("target",G1537)),"Define a Target component","")),IF(ISERR(SEARCH("cell",G1537)),"Define a Cell component",""))&amp;IF(ISERR(SEARCH("small-molecule",E1537)),IF(ISBLANK(K1537), "Need a Detector Role",""),"")&amp;IF(ISERR(SEARCH("fluorescence",L1537)),"",IF(ISBLANK(S1537), "Need Emission",IF(ISBLANK(R1537), "Need Excitation","")))&amp;IF(ISERR(SEARCH("absorbance",L1537)),"",IF(ISBLANK(T1537), "Need Absorbance","")))</f>
        <v>Need a Detector Role</v>
      </c>
      <c r="C1537" s="7" t="s">
        <v>930</v>
      </c>
      <c r="D1537" s="14" t="s">
        <v>1868</v>
      </c>
      <c r="E1537" s="7" t="s">
        <v>914</v>
      </c>
      <c r="F1537" s="7" t="s">
        <v>880</v>
      </c>
      <c r="G1537" s="7" t="s">
        <v>1396</v>
      </c>
      <c r="H1537" s="12" t="s">
        <v>1534</v>
      </c>
      <c r="I1537" s="14" t="s">
        <v>1868</v>
      </c>
      <c r="J1537" s="7"/>
      <c r="K1537" s="7"/>
      <c r="L1537" s="14" t="s">
        <v>1869</v>
      </c>
      <c r="M1537" t="s">
        <v>1079</v>
      </c>
      <c r="N1537" s="14" t="s">
        <v>1858</v>
      </c>
      <c r="O1537" t="s">
        <v>886</v>
      </c>
      <c r="P1537" t="s">
        <v>887</v>
      </c>
      <c r="Q1537" t="s">
        <v>940</v>
      </c>
      <c r="R1537" t="s">
        <v>851</v>
      </c>
      <c r="S1537" t="s">
        <v>975</v>
      </c>
      <c r="T1537" t="s">
        <v>942</v>
      </c>
      <c r="U1537" t="s">
        <v>1071</v>
      </c>
      <c r="V1537">
        <v>488</v>
      </c>
      <c r="W1537">
        <v>530</v>
      </c>
      <c r="X1537" s="7"/>
      <c r="Y1537" t="s">
        <v>1614</v>
      </c>
      <c r="Z1537" s="14" t="s">
        <v>1697</v>
      </c>
      <c r="AA1537" s="7">
        <v>10</v>
      </c>
      <c r="AB1537" t="s">
        <v>1348</v>
      </c>
      <c r="AC1537" s="8" t="s">
        <v>1729</v>
      </c>
      <c r="AD1537" s="14" t="s">
        <v>1862</v>
      </c>
      <c r="AE1537" s="7" t="s">
        <v>993</v>
      </c>
      <c r="AF1537" s="7" t="s">
        <v>894</v>
      </c>
      <c r="AG1537" s="7" t="s">
        <v>858</v>
      </c>
      <c r="AH1537" s="7">
        <v>9</v>
      </c>
      <c r="AI1537" s="7">
        <v>1</v>
      </c>
      <c r="AJ1537" t="s">
        <v>193</v>
      </c>
      <c r="AK1537" t="s">
        <v>208</v>
      </c>
      <c r="AL1537" t="s">
        <v>75</v>
      </c>
      <c r="AM1537" t="s">
        <v>141</v>
      </c>
      <c r="AN1537" t="s">
        <v>77</v>
      </c>
      <c r="AO1537" t="s">
        <v>195</v>
      </c>
      <c r="AP1537" t="s">
        <v>76</v>
      </c>
      <c r="AQ1537" t="s">
        <v>76</v>
      </c>
      <c r="AR1537" t="s">
        <v>76</v>
      </c>
      <c r="AS1537" t="s">
        <v>76</v>
      </c>
      <c r="AT1537" t="s">
        <v>76</v>
      </c>
      <c r="AU1537" t="s">
        <v>76</v>
      </c>
      <c r="AV1537" t="s">
        <v>196</v>
      </c>
      <c r="AW1537" t="s">
        <v>197</v>
      </c>
      <c r="AX1537" t="s">
        <v>198</v>
      </c>
      <c r="AY1537" t="s">
        <v>209</v>
      </c>
      <c r="AZ1537" t="s">
        <v>210</v>
      </c>
      <c r="BA1537" t="s">
        <v>1</v>
      </c>
      <c r="BB1537" t="s">
        <v>1</v>
      </c>
      <c r="BC1537" s="17" t="s">
        <v>1700</v>
      </c>
      <c r="BD1537" s="17" t="s">
        <v>1746</v>
      </c>
    </row>
    <row r="1538" spans="1:58" x14ac:dyDescent="0.2">
      <c r="A1538" t="s">
        <v>300</v>
      </c>
      <c r="C1538" s="7"/>
      <c r="D1538" s="15" t="s">
        <v>1867</v>
      </c>
      <c r="E1538" s="7"/>
      <c r="F1538" s="7"/>
      <c r="G1538" s="7" t="s">
        <v>1344</v>
      </c>
      <c r="H1538" s="12" t="s">
        <v>1534</v>
      </c>
      <c r="I1538" s="14" t="s">
        <v>1859</v>
      </c>
      <c r="J1538" s="7">
        <v>50</v>
      </c>
      <c r="K1538" t="s">
        <v>986</v>
      </c>
      <c r="L1538" s="8" t="s">
        <v>1857</v>
      </c>
      <c r="M1538" s="7"/>
      <c r="N1538" s="7"/>
      <c r="P1538" t="s">
        <v>905</v>
      </c>
      <c r="Q1538" t="s">
        <v>1081</v>
      </c>
      <c r="V1538" s="7"/>
      <c r="W1538" s="7"/>
      <c r="X1538" s="7"/>
      <c r="Y1538" s="7" t="s">
        <v>1653</v>
      </c>
      <c r="Z1538" s="14" t="s">
        <v>1693</v>
      </c>
      <c r="AA1538" s="7">
        <v>40</v>
      </c>
      <c r="AB1538" t="s">
        <v>1039</v>
      </c>
      <c r="AC1538" s="7"/>
      <c r="AD1538" s="7"/>
      <c r="AE1538" s="7"/>
      <c r="AF1538" s="7"/>
      <c r="AG1538" s="7"/>
      <c r="AH1538" s="7"/>
      <c r="AI1538" s="7"/>
      <c r="BC1538" s="17"/>
    </row>
    <row r="1539" spans="1:58" x14ac:dyDescent="0.2">
      <c r="A1539" t="s">
        <v>300</v>
      </c>
      <c r="C1539" s="7"/>
      <c r="D1539" s="14"/>
      <c r="E1539" s="7"/>
      <c r="F1539" s="7"/>
      <c r="G1539" s="7" t="s">
        <v>1338</v>
      </c>
      <c r="H1539" s="7"/>
      <c r="I1539" s="8" t="s">
        <v>1860</v>
      </c>
      <c r="J1539" s="7">
        <v>0.01</v>
      </c>
      <c r="K1539" s="7" t="s">
        <v>1100</v>
      </c>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BC1539" s="17"/>
    </row>
    <row r="1540" spans="1:58" x14ac:dyDescent="0.2">
      <c r="A1540" t="s">
        <v>300</v>
      </c>
      <c r="C1540" s="7"/>
      <c r="D1540" s="14"/>
      <c r="E1540" s="7"/>
      <c r="F1540" s="7"/>
      <c r="G1540" s="7" t="s">
        <v>1312</v>
      </c>
      <c r="H1540" s="7"/>
      <c r="I1540" s="8" t="s">
        <v>1861</v>
      </c>
      <c r="J1540" s="7"/>
      <c r="K1540" s="7"/>
      <c r="L1540" s="7"/>
      <c r="M1540" s="7"/>
      <c r="N1540" s="7"/>
      <c r="O1540" s="7"/>
      <c r="P1540" s="7"/>
      <c r="Q1540" s="7"/>
      <c r="R1540" s="7"/>
      <c r="S1540" s="7"/>
      <c r="T1540" s="7"/>
      <c r="U1540" s="7"/>
      <c r="V1540" s="7">
        <v>635</v>
      </c>
      <c r="W1540" s="7">
        <v>665</v>
      </c>
      <c r="X1540" s="7"/>
      <c r="Y1540" s="7"/>
      <c r="Z1540" s="7"/>
      <c r="AA1540" s="7"/>
      <c r="AB1540" s="7"/>
      <c r="AC1540" s="7"/>
      <c r="AD1540" s="7"/>
      <c r="AE1540" s="7"/>
      <c r="AF1540" s="7"/>
      <c r="AG1540" s="7"/>
      <c r="AH1540" s="7"/>
      <c r="AI1540" s="7"/>
      <c r="BC1540" s="17"/>
    </row>
    <row r="1541" spans="1:58" x14ac:dyDescent="0.2">
      <c r="A1541" t="s">
        <v>348</v>
      </c>
      <c r="B1541" t="str">
        <f>IF(OR($A1537=$A1541,ISBLANK($A1541)),"",IF(ISERR(SEARCH("cell-based",E1541)),IF(AND(ISERR(SEARCH("biochem",E1541)),ISERR(SEARCH("protein",E1541)),ISERR(SEARCH("nucleic",E1541))),"",IF(ISERR(SEARCH("target",G1541)),"Define a Target component","")),IF(ISERR(SEARCH("cell",G1541)),"Define a Cell component",""))&amp;IF(ISERR(SEARCH("small-molecule",E1541)),IF(ISBLANK(K1541), "Need a Detector Role",""),"")&amp;IF(ISERR(SEARCH("fluorescence",L1541)),"",IF(ISBLANK(S1541), "Need Emission",IF(ISBLANK(R1541), "Need Excitation","")))&amp;IF(ISERR(SEARCH("absorbance",L1541)),"",IF(ISBLANK(T1541), "Need Absorbance","")))</f>
        <v>Need a Detector Role</v>
      </c>
      <c r="C1541" s="8" t="s">
        <v>1759</v>
      </c>
      <c r="AC1541" s="8" t="s">
        <v>1729</v>
      </c>
      <c r="AD1541" s="14" t="s">
        <v>1862</v>
      </c>
      <c r="AE1541" s="7" t="s">
        <v>993</v>
      </c>
      <c r="AF1541" s="7" t="s">
        <v>894</v>
      </c>
      <c r="AG1541" t="s">
        <v>1175</v>
      </c>
      <c r="AJ1541" t="s">
        <v>193</v>
      </c>
      <c r="AK1541" t="s">
        <v>208</v>
      </c>
      <c r="AL1541" t="s">
        <v>75</v>
      </c>
      <c r="AM1541" t="s">
        <v>141</v>
      </c>
      <c r="AN1541" t="s">
        <v>77</v>
      </c>
      <c r="AO1541" t="s">
        <v>195</v>
      </c>
      <c r="AP1541" t="s">
        <v>76</v>
      </c>
      <c r="AQ1541" t="s">
        <v>76</v>
      </c>
      <c r="AR1541" t="s">
        <v>76</v>
      </c>
      <c r="AS1541" t="s">
        <v>76</v>
      </c>
      <c r="AT1541" t="s">
        <v>76</v>
      </c>
      <c r="AU1541" t="s">
        <v>76</v>
      </c>
      <c r="AV1541" t="s">
        <v>196</v>
      </c>
      <c r="AW1541" t="s">
        <v>197</v>
      </c>
      <c r="AX1541" t="s">
        <v>198</v>
      </c>
      <c r="AY1541" t="s">
        <v>209</v>
      </c>
      <c r="AZ1541" t="s">
        <v>210</v>
      </c>
      <c r="BA1541" t="s">
        <v>1</v>
      </c>
      <c r="BB1541" t="s">
        <v>1</v>
      </c>
      <c r="BC1541" s="17" t="s">
        <v>1700</v>
      </c>
      <c r="BD1541" s="17" t="s">
        <v>1746</v>
      </c>
    </row>
    <row r="1542" spans="1:58" x14ac:dyDescent="0.2">
      <c r="A1542" t="s">
        <v>359</v>
      </c>
      <c r="B1542" t="str">
        <f t="shared" si="4"/>
        <v>Define a Target componentNeed a Detector Role</v>
      </c>
      <c r="E1542" t="s">
        <v>841</v>
      </c>
      <c r="F1542" s="6" t="s">
        <v>1731</v>
      </c>
      <c r="G1542" s="7" t="s">
        <v>1312</v>
      </c>
      <c r="H1542" s="7"/>
      <c r="I1542" s="8" t="s">
        <v>1861</v>
      </c>
      <c r="P1542" t="s">
        <v>887</v>
      </c>
      <c r="Q1542" t="s">
        <v>940</v>
      </c>
      <c r="R1542" t="s">
        <v>870</v>
      </c>
      <c r="S1542" t="s">
        <v>975</v>
      </c>
      <c r="U1542" t="s">
        <v>1071</v>
      </c>
      <c r="V1542">
        <v>488</v>
      </c>
      <c r="W1542">
        <v>530</v>
      </c>
      <c r="Y1542" t="s">
        <v>1626</v>
      </c>
      <c r="Z1542" s="8" t="s">
        <v>1693</v>
      </c>
      <c r="AA1542">
        <v>86000</v>
      </c>
      <c r="AB1542" s="19" t="s">
        <v>2271</v>
      </c>
      <c r="AC1542" s="8" t="s">
        <v>1729</v>
      </c>
      <c r="AD1542" s="14" t="s">
        <v>1862</v>
      </c>
      <c r="AE1542" s="7" t="s">
        <v>993</v>
      </c>
      <c r="AF1542" s="7" t="s">
        <v>894</v>
      </c>
      <c r="AG1542" t="s">
        <v>1106</v>
      </c>
      <c r="AH1542">
        <v>1</v>
      </c>
      <c r="AI1542">
        <v>1</v>
      </c>
      <c r="AJ1542" t="s">
        <v>193</v>
      </c>
      <c r="AK1542" t="s">
        <v>208</v>
      </c>
      <c r="AL1542" t="s">
        <v>75</v>
      </c>
      <c r="AM1542" t="s">
        <v>141</v>
      </c>
      <c r="AN1542" t="s">
        <v>77</v>
      </c>
      <c r="AO1542" t="s">
        <v>195</v>
      </c>
      <c r="AP1542" t="s">
        <v>76</v>
      </c>
      <c r="AQ1542" t="s">
        <v>76</v>
      </c>
      <c r="AR1542" t="s">
        <v>76</v>
      </c>
      <c r="AS1542" t="s">
        <v>76</v>
      </c>
      <c r="AT1542" t="s">
        <v>76</v>
      </c>
      <c r="AU1542" t="s">
        <v>76</v>
      </c>
      <c r="AV1542" t="s">
        <v>196</v>
      </c>
      <c r="AW1542" t="s">
        <v>197</v>
      </c>
      <c r="AX1542" t="s">
        <v>198</v>
      </c>
      <c r="AY1542" t="s">
        <v>209</v>
      </c>
      <c r="AZ1542" t="s">
        <v>210</v>
      </c>
      <c r="BA1542" t="s">
        <v>1</v>
      </c>
      <c r="BB1542" t="s">
        <v>1</v>
      </c>
      <c r="BC1542" s="17" t="s">
        <v>1700</v>
      </c>
      <c r="BD1542" s="17" t="s">
        <v>1746</v>
      </c>
      <c r="BF1542" s="19" t="s">
        <v>1863</v>
      </c>
    </row>
    <row r="1543" spans="1:58" x14ac:dyDescent="0.2">
      <c r="A1543" t="s">
        <v>359</v>
      </c>
      <c r="F1543" s="8"/>
      <c r="I1543" s="8"/>
      <c r="P1543" t="s">
        <v>905</v>
      </c>
      <c r="Q1543" t="s">
        <v>1081</v>
      </c>
      <c r="BC1543" s="17"/>
      <c r="BF1543" s="19" t="s">
        <v>1723</v>
      </c>
    </row>
    <row r="1544" spans="1:58" x14ac:dyDescent="0.2">
      <c r="A1544" t="s">
        <v>760</v>
      </c>
      <c r="B1544" t="str">
        <f>IF(OR($A1542=$A1544,ISBLANK($A1544)),"",IF(ISERR(SEARCH("cell-based",E1544)),IF(AND(ISERR(SEARCH("biochem",E1544)),ISERR(SEARCH("protein",E1544)),ISERR(SEARCH("nucleic",E1544))),"",IF(ISERR(SEARCH("target",G1544)),"Define a Target component","")),IF(ISERR(SEARCH("cell",G1544)),"Define a Cell component",""))&amp;IF(ISERR(SEARCH("small-molecule",E1544)),IF(ISBLANK(K1544), "Need a Detector Role",""),"")&amp;IF(ISERR(SEARCH("fluorescence",L1544)),"",IF(ISBLANK(S1544), "Need Emission",IF(ISBLANK(R1544), "Need Excitation","")))&amp;IF(ISERR(SEARCH("absorbance",L1544)),"",IF(ISBLANK(T1544), "Need Absorbance","")))</f>
        <v/>
      </c>
      <c r="C1544" s="7" t="s">
        <v>930</v>
      </c>
      <c r="D1544" s="14" t="s">
        <v>1871</v>
      </c>
      <c r="E1544" t="s">
        <v>879</v>
      </c>
      <c r="F1544" s="19" t="s">
        <v>1879</v>
      </c>
      <c r="G1544" t="s">
        <v>1396</v>
      </c>
      <c r="H1544" s="12" t="s">
        <v>1534</v>
      </c>
      <c r="I1544" s="14" t="s">
        <v>1871</v>
      </c>
      <c r="J1544">
        <v>50</v>
      </c>
      <c r="K1544" t="s">
        <v>902</v>
      </c>
      <c r="L1544" s="14" t="s">
        <v>1872</v>
      </c>
      <c r="M1544" t="s">
        <v>1079</v>
      </c>
      <c r="O1544" t="s">
        <v>886</v>
      </c>
      <c r="P1544" t="s">
        <v>1315</v>
      </c>
      <c r="Q1544" s="8" t="s">
        <v>1880</v>
      </c>
      <c r="R1544" t="s">
        <v>870</v>
      </c>
      <c r="S1544" t="s">
        <v>975</v>
      </c>
      <c r="Y1544" t="s">
        <v>1616</v>
      </c>
      <c r="Z1544" s="8" t="s">
        <v>1697</v>
      </c>
      <c r="AA1544">
        <v>10</v>
      </c>
      <c r="AB1544" t="s">
        <v>1348</v>
      </c>
      <c r="AC1544" s="8" t="s">
        <v>1729</v>
      </c>
      <c r="AD1544" s="14" t="s">
        <v>1862</v>
      </c>
      <c r="AE1544" s="7" t="s">
        <v>993</v>
      </c>
      <c r="AF1544" s="7" t="s">
        <v>894</v>
      </c>
      <c r="AG1544" t="s">
        <v>929</v>
      </c>
      <c r="AH1544">
        <v>19</v>
      </c>
      <c r="AI1544">
        <v>1</v>
      </c>
      <c r="AJ1544" t="s">
        <v>193</v>
      </c>
      <c r="AK1544" t="s">
        <v>761</v>
      </c>
      <c r="AL1544" t="s">
        <v>111</v>
      </c>
      <c r="AM1544" t="s">
        <v>141</v>
      </c>
      <c r="AN1544" t="s">
        <v>77</v>
      </c>
      <c r="AO1544" t="s">
        <v>195</v>
      </c>
      <c r="AP1544" t="s">
        <v>152</v>
      </c>
      <c r="AQ1544" t="s">
        <v>143</v>
      </c>
      <c r="AR1544" t="s">
        <v>203</v>
      </c>
      <c r="AS1544" t="s">
        <v>204</v>
      </c>
      <c r="AT1544" t="s">
        <v>153</v>
      </c>
      <c r="AU1544" t="s">
        <v>458</v>
      </c>
      <c r="AV1544" t="s">
        <v>196</v>
      </c>
      <c r="AW1544" t="s">
        <v>197</v>
      </c>
      <c r="AX1544" t="s">
        <v>198</v>
      </c>
      <c r="AY1544" t="s">
        <v>762</v>
      </c>
      <c r="AZ1544" t="s">
        <v>206</v>
      </c>
      <c r="BA1544" t="s">
        <v>1</v>
      </c>
      <c r="BB1544" t="s">
        <v>1</v>
      </c>
      <c r="BC1544" s="17" t="s">
        <v>1700</v>
      </c>
      <c r="BD1544" s="17" t="s">
        <v>1746</v>
      </c>
    </row>
    <row r="1545" spans="1:58" x14ac:dyDescent="0.2">
      <c r="A1545" t="s">
        <v>760</v>
      </c>
      <c r="C1545" s="7"/>
      <c r="D1545" s="15" t="s">
        <v>1870</v>
      </c>
      <c r="AC1545" s="8"/>
      <c r="BC1545" s="17"/>
    </row>
    <row r="1546" spans="1:58" s="27" customFormat="1" x14ac:dyDescent="0.2">
      <c r="A1546" s="27" t="s">
        <v>626</v>
      </c>
      <c r="B1546" s="27" t="str">
        <f>IF(OR($A1544=$A1546,ISBLANK($A1546)),"",IF(ISERR(SEARCH("cell-based",E1546)),IF(AND(ISERR(SEARCH("biochem",E1546)),ISERR(SEARCH("protein",E1546)),ISERR(SEARCH("nucleic",E1546))),"",IF(ISERR(SEARCH("target",G1546)),"Define a Target component","")),IF(ISERR(SEARCH("cell",G1546)),"Define a Cell component",""))&amp;IF(ISERR(SEARCH("small-molecule",E1546)),IF(ISBLANK(K1546), "Need a Detector Role",""),"")&amp;IF(ISERR(SEARCH("fluorescence",L1546)),"",IF(ISBLANK(S1546), "Need Emission",IF(ISBLANK(R1546), "Need Excitation","")))&amp;IF(ISERR(SEARCH("absorbance",L1546)),"",IF(ISBLANK(T1546), "Need Absorbance","")))</f>
        <v>Need a Detector Role</v>
      </c>
      <c r="D1546" s="28"/>
      <c r="AJ1546" s="27" t="s">
        <v>193</v>
      </c>
      <c r="AK1546" s="27" t="s">
        <v>627</v>
      </c>
      <c r="AL1546" s="27" t="s">
        <v>111</v>
      </c>
      <c r="AM1546" s="27" t="s">
        <v>141</v>
      </c>
      <c r="AN1546" s="27" t="s">
        <v>77</v>
      </c>
      <c r="AO1546" s="27" t="s">
        <v>195</v>
      </c>
      <c r="AP1546" s="27" t="s">
        <v>152</v>
      </c>
      <c r="AQ1546" s="27" t="s">
        <v>143</v>
      </c>
      <c r="AR1546" s="27" t="s">
        <v>203</v>
      </c>
      <c r="AS1546" s="27" t="s">
        <v>204</v>
      </c>
      <c r="AT1546" s="27" t="s">
        <v>628</v>
      </c>
      <c r="AU1546" s="27" t="s">
        <v>323</v>
      </c>
      <c r="AV1546" s="27" t="s">
        <v>196</v>
      </c>
      <c r="AW1546" s="27" t="s">
        <v>197</v>
      </c>
      <c r="AX1546" s="27" t="s">
        <v>198</v>
      </c>
      <c r="AY1546" s="27" t="s">
        <v>629</v>
      </c>
      <c r="AZ1546" s="27" t="s">
        <v>206</v>
      </c>
      <c r="BA1546" s="27" t="s">
        <v>1</v>
      </c>
      <c r="BB1546" s="27" t="s">
        <v>1</v>
      </c>
      <c r="BC1546" s="29" t="s">
        <v>1700</v>
      </c>
      <c r="BE1546" s="28" t="s">
        <v>1711</v>
      </c>
    </row>
    <row r="1547" spans="1:58" x14ac:dyDescent="0.2">
      <c r="A1547" t="s">
        <v>359</v>
      </c>
      <c r="B1547" t="str">
        <f>IF(OR($A1546=$A1547,ISBLANK($A1547)),"",IF(ISERR(SEARCH("cell-based",E1547)),IF(AND(ISERR(SEARCH("biochem",E1547)),ISERR(SEARCH("protein",E1547)),ISERR(SEARCH("nucleic",E1547))),"",IF(ISERR(SEARCH("target",G1547)),"Define a Target component","")),IF(ISERR(SEARCH("cell",G1547)),"Define a Cell component",""))&amp;IF(ISERR(SEARCH("small-molecule",E1547)),IF(ISBLANK(K1547), "Need a Detector Role",""),"")&amp;IF(ISERR(SEARCH("fluorescence",L1547)),"",IF(ISBLANK(S1547), "Need Emission",IF(ISBLANK(R1547), "Need Excitation","")))&amp;IF(ISERR(SEARCH("absorbance",L1547)),"",IF(ISBLANK(T1547), "Need Absorbance","")))</f>
        <v>Define a Target componentNeed a Detector Role</v>
      </c>
      <c r="E1547" t="s">
        <v>841</v>
      </c>
      <c r="F1547" s="6" t="s">
        <v>1731</v>
      </c>
      <c r="G1547" s="7" t="s">
        <v>1312</v>
      </c>
      <c r="H1547" s="7"/>
      <c r="I1547" s="8" t="s">
        <v>1861</v>
      </c>
      <c r="P1547" t="s">
        <v>887</v>
      </c>
      <c r="Q1547" t="s">
        <v>940</v>
      </c>
      <c r="R1547" t="s">
        <v>870</v>
      </c>
      <c r="S1547" t="s">
        <v>975</v>
      </c>
      <c r="U1547" t="s">
        <v>1071</v>
      </c>
      <c r="V1547">
        <v>488</v>
      </c>
      <c r="W1547">
        <v>530</v>
      </c>
      <c r="Y1547" t="s">
        <v>1626</v>
      </c>
      <c r="Z1547" s="8" t="s">
        <v>1693</v>
      </c>
      <c r="AA1547">
        <v>86000</v>
      </c>
      <c r="AB1547" s="19" t="s">
        <v>2271</v>
      </c>
      <c r="AC1547" s="8" t="s">
        <v>1729</v>
      </c>
      <c r="AD1547" s="14" t="s">
        <v>1862</v>
      </c>
      <c r="AE1547" s="7" t="s">
        <v>993</v>
      </c>
      <c r="AF1547" s="7" t="s">
        <v>894</v>
      </c>
      <c r="AG1547" t="s">
        <v>1106</v>
      </c>
      <c r="AH1547">
        <v>1</v>
      </c>
      <c r="AI1547">
        <v>1</v>
      </c>
      <c r="AJ1547" t="s">
        <v>193</v>
      </c>
      <c r="AK1547" t="s">
        <v>360</v>
      </c>
      <c r="AL1547" t="s">
        <v>111</v>
      </c>
      <c r="AM1547" t="s">
        <v>141</v>
      </c>
      <c r="AN1547" t="s">
        <v>77</v>
      </c>
      <c r="AO1547" t="s">
        <v>195</v>
      </c>
      <c r="AP1547" t="s">
        <v>152</v>
      </c>
      <c r="AQ1547" t="s">
        <v>143</v>
      </c>
      <c r="AR1547" t="s">
        <v>76</v>
      </c>
      <c r="AS1547" t="s">
        <v>281</v>
      </c>
      <c r="AT1547" t="s">
        <v>153</v>
      </c>
      <c r="AU1547" t="s">
        <v>282</v>
      </c>
      <c r="AV1547" t="s">
        <v>196</v>
      </c>
      <c r="AW1547" t="s">
        <v>197</v>
      </c>
      <c r="AX1547" t="s">
        <v>198</v>
      </c>
      <c r="AY1547" t="s">
        <v>361</v>
      </c>
      <c r="AZ1547" t="s">
        <v>206</v>
      </c>
      <c r="BA1547" t="s">
        <v>1</v>
      </c>
      <c r="BB1547" t="s">
        <v>1</v>
      </c>
      <c r="BC1547" s="17" t="s">
        <v>1700</v>
      </c>
      <c r="BD1547" s="17" t="s">
        <v>1746</v>
      </c>
      <c r="BF1547" s="19" t="s">
        <v>1863</v>
      </c>
    </row>
    <row r="1548" spans="1:58" x14ac:dyDescent="0.2">
      <c r="A1548" t="s">
        <v>359</v>
      </c>
      <c r="F1548" s="8"/>
      <c r="I1548" s="8"/>
      <c r="P1548" t="s">
        <v>905</v>
      </c>
      <c r="Q1548" t="s">
        <v>1081</v>
      </c>
      <c r="BC1548" s="17"/>
      <c r="BF1548" s="19" t="s">
        <v>1723</v>
      </c>
    </row>
    <row r="1549" spans="1:58" x14ac:dyDescent="0.2">
      <c r="A1549" t="s">
        <v>279</v>
      </c>
      <c r="B1549" t="str">
        <f>IF(OR($A1547=$A1549,ISBLANK($A1549)),"",IF(ISERR(SEARCH("cell-based",E1549)),IF(AND(ISERR(SEARCH("biochem",E1549)),ISERR(SEARCH("protein",E1549)),ISERR(SEARCH("nucleic",E1549))),"",IF(ISERR(SEARCH("target",G1549)),"Define a Target component","")),IF(ISERR(SEARCH("cell",G1549)),"Define a Cell component",""))&amp;IF(ISERR(SEARCH("small-molecule",E1549)),IF(ISBLANK(K1549), "Need a Detector Role",""),"")&amp;IF(ISERR(SEARCH("fluorescence",L1549)),"",IF(ISBLANK(S1549), "Need Emission",IF(ISBLANK(R1549), "Need Excitation","")))&amp;IF(ISERR(SEARCH("absorbance",L1549)),"",IF(ISBLANK(T1549), "Need Absorbance","")))</f>
        <v>Define a Target componentNeed a Detector Role</v>
      </c>
      <c r="C1549" t="s">
        <v>964</v>
      </c>
      <c r="E1549" t="s">
        <v>914</v>
      </c>
      <c r="F1549" t="s">
        <v>880</v>
      </c>
      <c r="G1549" t="s">
        <v>1097</v>
      </c>
      <c r="H1549" t="s">
        <v>1536</v>
      </c>
      <c r="I1549" s="8" t="s">
        <v>1701</v>
      </c>
      <c r="L1549" s="8" t="s">
        <v>1702</v>
      </c>
      <c r="M1549" t="s">
        <v>1079</v>
      </c>
      <c r="N1549" s="8" t="s">
        <v>1702</v>
      </c>
      <c r="O1549" t="s">
        <v>886</v>
      </c>
      <c r="P1549" t="s">
        <v>887</v>
      </c>
      <c r="Q1549" t="s">
        <v>940</v>
      </c>
      <c r="R1549" t="s">
        <v>870</v>
      </c>
      <c r="S1549" t="s">
        <v>975</v>
      </c>
      <c r="T1549" t="s">
        <v>908</v>
      </c>
      <c r="U1549" t="s">
        <v>1071</v>
      </c>
      <c r="V1549">
        <v>488</v>
      </c>
      <c r="W1549">
        <v>530</v>
      </c>
      <c r="Y1549" t="s">
        <v>1614</v>
      </c>
      <c r="Z1549" s="8" t="s">
        <v>1697</v>
      </c>
      <c r="AA1549">
        <v>10</v>
      </c>
      <c r="AB1549" t="s">
        <v>1348</v>
      </c>
      <c r="AC1549" s="8" t="s">
        <v>1729</v>
      </c>
      <c r="AD1549" s="8" t="s">
        <v>1862</v>
      </c>
      <c r="AE1549" s="7" t="s">
        <v>993</v>
      </c>
      <c r="AF1549" s="7" t="s">
        <v>894</v>
      </c>
      <c r="AG1549" t="s">
        <v>1062</v>
      </c>
      <c r="AH1549">
        <v>9</v>
      </c>
      <c r="AI1549">
        <v>1</v>
      </c>
      <c r="AJ1549" t="s">
        <v>193</v>
      </c>
      <c r="AK1549" t="s">
        <v>280</v>
      </c>
      <c r="AL1549" t="s">
        <v>111</v>
      </c>
      <c r="AM1549" t="s">
        <v>141</v>
      </c>
      <c r="AN1549" t="s">
        <v>77</v>
      </c>
      <c r="AO1549" t="s">
        <v>195</v>
      </c>
      <c r="AP1549" t="s">
        <v>152</v>
      </c>
      <c r="AQ1549" t="s">
        <v>143</v>
      </c>
      <c r="AR1549" t="s">
        <v>203</v>
      </c>
      <c r="AS1549" t="s">
        <v>281</v>
      </c>
      <c r="AT1549" t="s">
        <v>153</v>
      </c>
      <c r="AU1549" t="s">
        <v>282</v>
      </c>
      <c r="AV1549" t="s">
        <v>196</v>
      </c>
      <c r="AW1549" t="s">
        <v>197</v>
      </c>
      <c r="AX1549" t="s">
        <v>198</v>
      </c>
      <c r="AY1549" t="s">
        <v>283</v>
      </c>
      <c r="AZ1549" t="s">
        <v>206</v>
      </c>
      <c r="BA1549" t="s">
        <v>1</v>
      </c>
      <c r="BB1549" t="s">
        <v>1</v>
      </c>
      <c r="BC1549" s="17" t="s">
        <v>1700</v>
      </c>
      <c r="BD1549" s="17" t="s">
        <v>1746</v>
      </c>
    </row>
    <row r="1550" spans="1:58" x14ac:dyDescent="0.2">
      <c r="A1550" t="s">
        <v>279</v>
      </c>
      <c r="G1550" s="7" t="s">
        <v>1338</v>
      </c>
      <c r="H1550" s="7"/>
      <c r="I1550" s="8" t="s">
        <v>1860</v>
      </c>
      <c r="J1550" s="7">
        <v>0.01</v>
      </c>
      <c r="K1550" s="7" t="s">
        <v>1100</v>
      </c>
      <c r="Q1550" t="s">
        <v>1081</v>
      </c>
      <c r="Y1550" s="7" t="s">
        <v>1653</v>
      </c>
      <c r="Z1550" s="8" t="s">
        <v>1693</v>
      </c>
      <c r="AA1550">
        <v>20</v>
      </c>
      <c r="AB1550" t="s">
        <v>1039</v>
      </c>
      <c r="BC1550" s="17"/>
    </row>
    <row r="1551" spans="1:58" x14ac:dyDescent="0.2">
      <c r="A1551" t="s">
        <v>279</v>
      </c>
      <c r="C1551" s="7"/>
      <c r="D1551" s="14"/>
      <c r="E1551" s="7"/>
      <c r="F1551" s="7"/>
      <c r="G1551" s="7" t="s">
        <v>1312</v>
      </c>
      <c r="H1551" s="7"/>
      <c r="I1551" s="8" t="s">
        <v>1861</v>
      </c>
      <c r="J1551" s="7"/>
      <c r="K1551" s="7"/>
      <c r="L1551" s="7"/>
      <c r="M1551" s="7"/>
      <c r="N1551" s="7"/>
      <c r="O1551" s="7"/>
      <c r="P1551" s="7"/>
      <c r="Q1551" s="7"/>
      <c r="R1551" s="7"/>
      <c r="S1551" s="7"/>
      <c r="T1551" s="7"/>
      <c r="U1551" s="7"/>
      <c r="V1551" s="7">
        <v>635</v>
      </c>
      <c r="W1551" s="7">
        <v>665</v>
      </c>
      <c r="X1551" s="7"/>
      <c r="Y1551" s="7"/>
      <c r="Z1551" s="7"/>
      <c r="AA1551" s="7"/>
      <c r="AB1551" s="7"/>
      <c r="AC1551" s="7"/>
      <c r="AD1551" s="7"/>
      <c r="AE1551" s="7"/>
      <c r="AF1551" s="7"/>
      <c r="AG1551" s="7"/>
      <c r="AH1551" s="7"/>
      <c r="AI1551" s="7"/>
      <c r="BC1551" s="17"/>
    </row>
    <row r="1552" spans="1:58" x14ac:dyDescent="0.2">
      <c r="A1552" t="s">
        <v>201</v>
      </c>
      <c r="B1552" t="str">
        <f>IF(OR($A1549=$A1552,ISBLANK($A1552)),"",IF(ISERR(SEARCH("cell-based",E1552)),IF(AND(ISERR(SEARCH("biochem",E1552)),ISERR(SEARCH("protein",E1552)),ISERR(SEARCH("nucleic",E1552))),"",IF(ISERR(SEARCH("target",G1552)),"Define a Target component","")),IF(ISERR(SEARCH("cell",G1552)),"Define a Cell component",""))&amp;IF(ISERR(SEARCH("small-molecule",E1552)),IF(ISBLANK(K1552), "Need a Detector Role",""),"")&amp;IF(ISERR(SEARCH("fluorescence",L1552)),"",IF(ISBLANK(S1552), "Need Emission",IF(ISBLANK(R1552), "Need Excitation","")))&amp;IF(ISERR(SEARCH("absorbance",L1552)),"",IF(ISBLANK(T1552), "Need Absorbance","")))</f>
        <v>Need a Detector Role</v>
      </c>
      <c r="C1552" s="7" t="s">
        <v>930</v>
      </c>
      <c r="D1552" s="14" t="s">
        <v>1871</v>
      </c>
      <c r="E1552" s="7" t="s">
        <v>914</v>
      </c>
      <c r="F1552" s="7" t="s">
        <v>880</v>
      </c>
      <c r="G1552" s="7" t="s">
        <v>1396</v>
      </c>
      <c r="H1552" s="12" t="s">
        <v>1534</v>
      </c>
      <c r="I1552" s="14" t="s">
        <v>1871</v>
      </c>
      <c r="J1552" s="7"/>
      <c r="K1552" s="7"/>
      <c r="L1552" s="14" t="s">
        <v>1872</v>
      </c>
      <c r="M1552" t="s">
        <v>1079</v>
      </c>
      <c r="N1552" s="14" t="s">
        <v>1858</v>
      </c>
      <c r="O1552" t="s">
        <v>886</v>
      </c>
      <c r="P1552" t="s">
        <v>887</v>
      </c>
      <c r="Q1552" t="s">
        <v>940</v>
      </c>
      <c r="R1552" t="s">
        <v>851</v>
      </c>
      <c r="S1552" t="s">
        <v>975</v>
      </c>
      <c r="T1552" t="s">
        <v>942</v>
      </c>
      <c r="U1552" t="s">
        <v>1071</v>
      </c>
      <c r="V1552">
        <v>488</v>
      </c>
      <c r="W1552">
        <v>530</v>
      </c>
      <c r="X1552" s="7"/>
      <c r="Y1552" s="7" t="s">
        <v>1653</v>
      </c>
      <c r="Z1552" s="14" t="s">
        <v>1693</v>
      </c>
      <c r="AA1552" s="7">
        <v>40</v>
      </c>
      <c r="AB1552" t="s">
        <v>1039</v>
      </c>
      <c r="AC1552" s="8" t="s">
        <v>1729</v>
      </c>
      <c r="AD1552" s="14" t="s">
        <v>1862</v>
      </c>
      <c r="AE1552" s="7" t="s">
        <v>993</v>
      </c>
      <c r="AF1552" s="7" t="s">
        <v>894</v>
      </c>
      <c r="AG1552" s="7" t="s">
        <v>895</v>
      </c>
      <c r="AH1552" s="7">
        <v>1</v>
      </c>
      <c r="AI1552" s="7">
        <v>1</v>
      </c>
      <c r="AJ1552" t="s">
        <v>193</v>
      </c>
      <c r="AK1552" t="s">
        <v>202</v>
      </c>
      <c r="AL1552" t="s">
        <v>75</v>
      </c>
      <c r="AM1552" t="s">
        <v>141</v>
      </c>
      <c r="AN1552" t="s">
        <v>77</v>
      </c>
      <c r="AO1552" t="s">
        <v>195</v>
      </c>
      <c r="AP1552" t="s">
        <v>152</v>
      </c>
      <c r="AQ1552" t="s">
        <v>143</v>
      </c>
      <c r="AR1552" t="s">
        <v>203</v>
      </c>
      <c r="AS1552" t="s">
        <v>204</v>
      </c>
      <c r="AT1552" t="s">
        <v>153</v>
      </c>
      <c r="AU1552" t="s">
        <v>76</v>
      </c>
      <c r="AV1552" t="s">
        <v>196</v>
      </c>
      <c r="AW1552" t="s">
        <v>197</v>
      </c>
      <c r="AX1552" t="s">
        <v>198</v>
      </c>
      <c r="AY1552" t="s">
        <v>205</v>
      </c>
      <c r="AZ1552" t="s">
        <v>206</v>
      </c>
      <c r="BA1552" t="s">
        <v>1</v>
      </c>
      <c r="BB1552" t="s">
        <v>1</v>
      </c>
      <c r="BC1552" s="17" t="s">
        <v>1700</v>
      </c>
      <c r="BD1552" s="17" t="s">
        <v>1746</v>
      </c>
    </row>
    <row r="1553" spans="1:57" x14ac:dyDescent="0.2">
      <c r="A1553" t="s">
        <v>201</v>
      </c>
      <c r="C1553" s="7"/>
      <c r="D1553" s="15" t="s">
        <v>1870</v>
      </c>
      <c r="E1553" s="7"/>
      <c r="F1553" s="7"/>
      <c r="G1553" s="7" t="s">
        <v>1344</v>
      </c>
      <c r="H1553" s="12" t="s">
        <v>1534</v>
      </c>
      <c r="I1553" s="14" t="s">
        <v>1859</v>
      </c>
      <c r="J1553" s="7">
        <v>50</v>
      </c>
      <c r="K1553" t="s">
        <v>986</v>
      </c>
      <c r="L1553" s="8" t="s">
        <v>1857</v>
      </c>
      <c r="M1553" s="7"/>
      <c r="N1553" s="7"/>
      <c r="P1553" t="s">
        <v>905</v>
      </c>
      <c r="Q1553" t="s">
        <v>1081</v>
      </c>
      <c r="V1553" s="7"/>
      <c r="W1553" s="7"/>
      <c r="X1553" s="7"/>
      <c r="Y1553" s="7"/>
      <c r="Z1553" s="14"/>
      <c r="AA1553" s="7"/>
      <c r="AC1553" s="7"/>
      <c r="AD1553" s="7"/>
      <c r="AE1553" s="7"/>
      <c r="AF1553" s="7"/>
      <c r="AG1553" s="7"/>
      <c r="AH1553" s="7"/>
      <c r="AI1553" s="7"/>
      <c r="BC1553" s="17"/>
    </row>
    <row r="1554" spans="1:57" x14ac:dyDescent="0.2">
      <c r="A1554" t="s">
        <v>201</v>
      </c>
      <c r="C1554" s="7"/>
      <c r="D1554" s="14"/>
      <c r="E1554" s="7"/>
      <c r="F1554" s="7"/>
      <c r="G1554" s="7" t="s">
        <v>1338</v>
      </c>
      <c r="H1554" s="7"/>
      <c r="I1554" s="8" t="s">
        <v>1860</v>
      </c>
      <c r="J1554" s="7">
        <v>0.01</v>
      </c>
      <c r="K1554" s="7" t="s">
        <v>1100</v>
      </c>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BC1554" s="17"/>
    </row>
    <row r="1555" spans="1:57" x14ac:dyDescent="0.2">
      <c r="A1555" t="s">
        <v>201</v>
      </c>
      <c r="C1555" s="7"/>
      <c r="D1555" s="14"/>
      <c r="E1555" s="7"/>
      <c r="F1555" s="7"/>
      <c r="G1555" s="7" t="s">
        <v>1312</v>
      </c>
      <c r="H1555" s="7"/>
      <c r="I1555" s="8" t="s">
        <v>1861</v>
      </c>
      <c r="J1555" s="7"/>
      <c r="K1555" s="7"/>
      <c r="L1555" s="7"/>
      <c r="M1555" s="7"/>
      <c r="N1555" s="7"/>
      <c r="O1555" s="7"/>
      <c r="P1555" s="7"/>
      <c r="Q1555" s="7"/>
      <c r="R1555" s="7"/>
      <c r="S1555" s="7"/>
      <c r="T1555" s="7"/>
      <c r="U1555" s="7"/>
      <c r="V1555" s="7">
        <v>635</v>
      </c>
      <c r="W1555" s="7">
        <v>665</v>
      </c>
      <c r="X1555" s="7"/>
      <c r="Y1555" s="7"/>
      <c r="Z1555" s="7"/>
      <c r="AA1555" s="7"/>
      <c r="AB1555" s="7"/>
      <c r="AC1555" s="7"/>
      <c r="AD1555" s="7"/>
      <c r="AE1555" s="7"/>
      <c r="AF1555" s="7"/>
      <c r="AG1555" s="7"/>
      <c r="AH1555" s="7"/>
      <c r="AI1555" s="7"/>
      <c r="BC1555" s="17"/>
    </row>
    <row r="1556" spans="1:57" x14ac:dyDescent="0.2">
      <c r="A1556" t="s">
        <v>297</v>
      </c>
      <c r="B1556" t="str">
        <f>IF(OR($A1552=$A1556,ISBLANK($A1556)),"",IF(ISERR(SEARCH("cell-based",E1556)),IF(AND(ISERR(SEARCH("biochem",E1556)),ISERR(SEARCH("protein",E1556)),ISERR(SEARCH("nucleic",E1556))),"",IF(ISERR(SEARCH("target",G1556)),"Define a Target component","")),IF(ISERR(SEARCH("cell",G1556)),"Define a Cell component",""))&amp;IF(ISERR(SEARCH("small-molecule",E1556)),IF(ISBLANK(K1556), "Need a Detector Role",""),"")&amp;IF(ISERR(SEARCH("fluorescence",L1556)),"",IF(ISBLANK(S1556), "Need Emission",IF(ISBLANK(R1556), "Need Excitation","")))&amp;IF(ISERR(SEARCH("absorbance",L1556)),"",IF(ISBLANK(T1556), "Need Absorbance","")))</f>
        <v>Need a Detector Role</v>
      </c>
      <c r="C1556" s="7" t="s">
        <v>930</v>
      </c>
      <c r="D1556" s="14" t="s">
        <v>1871</v>
      </c>
      <c r="E1556" s="7" t="s">
        <v>914</v>
      </c>
      <c r="F1556" s="7" t="s">
        <v>880</v>
      </c>
      <c r="G1556" s="7" t="s">
        <v>1396</v>
      </c>
      <c r="H1556" s="12" t="s">
        <v>1534</v>
      </c>
      <c r="I1556" s="14" t="s">
        <v>1871</v>
      </c>
      <c r="J1556" s="7"/>
      <c r="K1556" s="7"/>
      <c r="L1556" s="14" t="s">
        <v>1872</v>
      </c>
      <c r="M1556" t="s">
        <v>1079</v>
      </c>
      <c r="N1556" s="14" t="s">
        <v>1858</v>
      </c>
      <c r="O1556" t="s">
        <v>886</v>
      </c>
      <c r="P1556" t="s">
        <v>887</v>
      </c>
      <c r="Q1556" t="s">
        <v>940</v>
      </c>
      <c r="R1556" t="s">
        <v>851</v>
      </c>
      <c r="S1556" t="s">
        <v>975</v>
      </c>
      <c r="T1556" t="s">
        <v>942</v>
      </c>
      <c r="U1556" t="s">
        <v>1071</v>
      </c>
      <c r="V1556">
        <v>488</v>
      </c>
      <c r="W1556">
        <v>530</v>
      </c>
      <c r="X1556" s="7"/>
      <c r="Y1556" t="s">
        <v>1614</v>
      </c>
      <c r="Z1556" s="14" t="s">
        <v>1697</v>
      </c>
      <c r="AA1556" s="7">
        <v>10</v>
      </c>
      <c r="AB1556" t="s">
        <v>1348</v>
      </c>
      <c r="AC1556" s="8" t="s">
        <v>1729</v>
      </c>
      <c r="AD1556" s="14" t="s">
        <v>1862</v>
      </c>
      <c r="AE1556" s="7" t="s">
        <v>993</v>
      </c>
      <c r="AF1556" s="7" t="s">
        <v>894</v>
      </c>
      <c r="AG1556" s="7" t="s">
        <v>858</v>
      </c>
      <c r="AH1556" s="7">
        <v>9</v>
      </c>
      <c r="AI1556" s="7">
        <v>1</v>
      </c>
      <c r="AJ1556" t="s">
        <v>193</v>
      </c>
      <c r="AK1556" t="s">
        <v>202</v>
      </c>
      <c r="AL1556" t="s">
        <v>75</v>
      </c>
      <c r="AM1556" t="s">
        <v>141</v>
      </c>
      <c r="AN1556" t="s">
        <v>77</v>
      </c>
      <c r="AO1556" t="s">
        <v>195</v>
      </c>
      <c r="AP1556" t="s">
        <v>152</v>
      </c>
      <c r="AQ1556" t="s">
        <v>143</v>
      </c>
      <c r="AR1556" t="s">
        <v>203</v>
      </c>
      <c r="AS1556" t="s">
        <v>204</v>
      </c>
      <c r="AT1556" t="s">
        <v>153</v>
      </c>
      <c r="AU1556" t="s">
        <v>76</v>
      </c>
      <c r="AV1556" t="s">
        <v>196</v>
      </c>
      <c r="AW1556" t="s">
        <v>197</v>
      </c>
      <c r="AX1556" t="s">
        <v>198</v>
      </c>
      <c r="AY1556" t="s">
        <v>205</v>
      </c>
      <c r="AZ1556" t="s">
        <v>206</v>
      </c>
      <c r="BA1556" t="s">
        <v>1</v>
      </c>
      <c r="BB1556" t="s">
        <v>1</v>
      </c>
      <c r="BC1556" s="17" t="s">
        <v>1700</v>
      </c>
      <c r="BD1556" s="17" t="s">
        <v>1746</v>
      </c>
    </row>
    <row r="1557" spans="1:57" x14ac:dyDescent="0.2">
      <c r="A1557" t="s">
        <v>297</v>
      </c>
      <c r="C1557" s="7"/>
      <c r="D1557" s="15" t="s">
        <v>1870</v>
      </c>
      <c r="E1557" s="7"/>
      <c r="F1557" s="7"/>
      <c r="G1557" s="7" t="s">
        <v>1344</v>
      </c>
      <c r="H1557" s="12" t="s">
        <v>1534</v>
      </c>
      <c r="I1557" s="14" t="s">
        <v>1859</v>
      </c>
      <c r="J1557" s="7">
        <v>50</v>
      </c>
      <c r="K1557" t="s">
        <v>986</v>
      </c>
      <c r="L1557" s="8" t="s">
        <v>1857</v>
      </c>
      <c r="M1557" s="7"/>
      <c r="N1557" s="7"/>
      <c r="P1557" t="s">
        <v>905</v>
      </c>
      <c r="Q1557" t="s">
        <v>1081</v>
      </c>
      <c r="V1557" s="7"/>
      <c r="W1557" s="7"/>
      <c r="X1557" s="7"/>
      <c r="Y1557" s="7" t="s">
        <v>1653</v>
      </c>
      <c r="Z1557" s="14" t="s">
        <v>1693</v>
      </c>
      <c r="AA1557" s="7">
        <v>40</v>
      </c>
      <c r="AB1557" t="s">
        <v>1039</v>
      </c>
      <c r="AC1557" s="7"/>
      <c r="AD1557" s="7"/>
      <c r="AE1557" s="7"/>
      <c r="AF1557" s="7"/>
      <c r="AG1557" s="7"/>
      <c r="AH1557" s="7"/>
      <c r="AI1557" s="7"/>
      <c r="BC1557" s="17"/>
    </row>
    <row r="1558" spans="1:57" x14ac:dyDescent="0.2">
      <c r="A1558" t="s">
        <v>297</v>
      </c>
      <c r="C1558" s="7"/>
      <c r="D1558" s="14"/>
      <c r="E1558" s="7"/>
      <c r="F1558" s="7"/>
      <c r="G1558" s="7" t="s">
        <v>1338</v>
      </c>
      <c r="H1558" s="7"/>
      <c r="I1558" s="8" t="s">
        <v>1860</v>
      </c>
      <c r="J1558" s="7">
        <v>0.01</v>
      </c>
      <c r="K1558" s="7" t="s">
        <v>1100</v>
      </c>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BC1558" s="17"/>
    </row>
    <row r="1559" spans="1:57" x14ac:dyDescent="0.2">
      <c r="A1559" t="s">
        <v>297</v>
      </c>
      <c r="C1559" s="7"/>
      <c r="D1559" s="14"/>
      <c r="E1559" s="7"/>
      <c r="F1559" s="7"/>
      <c r="G1559" s="7" t="s">
        <v>1312</v>
      </c>
      <c r="H1559" s="7"/>
      <c r="I1559" s="8" t="s">
        <v>1861</v>
      </c>
      <c r="J1559" s="7"/>
      <c r="K1559" s="7"/>
      <c r="L1559" s="7"/>
      <c r="M1559" s="7"/>
      <c r="N1559" s="7"/>
      <c r="O1559" s="7"/>
      <c r="P1559" s="7"/>
      <c r="Q1559" s="7"/>
      <c r="R1559" s="7"/>
      <c r="S1559" s="7"/>
      <c r="T1559" s="7"/>
      <c r="U1559" s="7"/>
      <c r="V1559" s="7">
        <v>635</v>
      </c>
      <c r="W1559" s="7">
        <v>665</v>
      </c>
      <c r="X1559" s="7"/>
      <c r="Y1559" s="7"/>
      <c r="Z1559" s="7"/>
      <c r="AA1559" s="7"/>
      <c r="AB1559" s="7"/>
      <c r="AC1559" s="7"/>
      <c r="AD1559" s="7"/>
      <c r="AE1559" s="7"/>
      <c r="AF1559" s="7"/>
      <c r="AG1559" s="7"/>
      <c r="AH1559" s="7"/>
      <c r="AI1559" s="7"/>
      <c r="BC1559" s="17"/>
    </row>
    <row r="1560" spans="1:57" x14ac:dyDescent="0.2">
      <c r="A1560" t="s">
        <v>348</v>
      </c>
      <c r="B1560" t="str">
        <f>IF(OR($A1556=$A1560,ISBLANK($A1560)),"",IF(ISERR(SEARCH("cell-based",E1560)),IF(AND(ISERR(SEARCH("biochem",E1560)),ISERR(SEARCH("protein",E1560)),ISERR(SEARCH("nucleic",E1560))),"",IF(ISERR(SEARCH("target",G1560)),"Define a Target component","")),IF(ISERR(SEARCH("cell",G1560)),"Define a Cell component",""))&amp;IF(ISERR(SEARCH("small-molecule",E1560)),IF(ISBLANK(K1560), "Need a Detector Role",""),"")&amp;IF(ISERR(SEARCH("fluorescence",L1560)),"",IF(ISBLANK(S1560), "Need Emission",IF(ISBLANK(R1560), "Need Excitation","")))&amp;IF(ISERR(SEARCH("absorbance",L1560)),"",IF(ISBLANK(T1560), "Need Absorbance","")))</f>
        <v>Need a Detector Role</v>
      </c>
      <c r="C1560" s="8" t="s">
        <v>1759</v>
      </c>
      <c r="AC1560" s="8" t="s">
        <v>1729</v>
      </c>
      <c r="AD1560" s="14" t="s">
        <v>1862</v>
      </c>
      <c r="AE1560" s="7" t="s">
        <v>993</v>
      </c>
      <c r="AF1560" s="7" t="s">
        <v>894</v>
      </c>
      <c r="AG1560" t="s">
        <v>1175</v>
      </c>
      <c r="AJ1560" t="s">
        <v>193</v>
      </c>
      <c r="AK1560" t="s">
        <v>202</v>
      </c>
      <c r="AL1560" t="s">
        <v>75</v>
      </c>
      <c r="AM1560" t="s">
        <v>141</v>
      </c>
      <c r="AN1560" t="s">
        <v>77</v>
      </c>
      <c r="AO1560" t="s">
        <v>195</v>
      </c>
      <c r="AP1560" t="s">
        <v>152</v>
      </c>
      <c r="AQ1560" t="s">
        <v>143</v>
      </c>
      <c r="AR1560" t="s">
        <v>203</v>
      </c>
      <c r="AS1560" t="s">
        <v>204</v>
      </c>
      <c r="AT1560" t="s">
        <v>153</v>
      </c>
      <c r="AU1560" t="s">
        <v>76</v>
      </c>
      <c r="AV1560" t="s">
        <v>196</v>
      </c>
      <c r="AW1560" t="s">
        <v>197</v>
      </c>
      <c r="AX1560" t="s">
        <v>198</v>
      </c>
      <c r="AY1560" t="s">
        <v>205</v>
      </c>
      <c r="AZ1560" t="s">
        <v>206</v>
      </c>
      <c r="BA1560" t="s">
        <v>1</v>
      </c>
      <c r="BB1560" t="s">
        <v>1</v>
      </c>
      <c r="BC1560" s="17" t="s">
        <v>1700</v>
      </c>
      <c r="BD1560" s="17" t="s">
        <v>1746</v>
      </c>
    </row>
    <row r="1561" spans="1:57" x14ac:dyDescent="0.2">
      <c r="A1561" t="s">
        <v>436</v>
      </c>
      <c r="B1561" t="str">
        <f t="shared" si="4"/>
        <v>Need a Detector Role</v>
      </c>
      <c r="C1561" s="7" t="s">
        <v>930</v>
      </c>
      <c r="D1561" s="14" t="s">
        <v>1871</v>
      </c>
      <c r="E1561" s="7" t="s">
        <v>914</v>
      </c>
      <c r="F1561" s="7" t="s">
        <v>880</v>
      </c>
      <c r="G1561" s="7" t="s">
        <v>1396</v>
      </c>
      <c r="H1561" s="12" t="s">
        <v>1534</v>
      </c>
      <c r="I1561" s="14" t="s">
        <v>1871</v>
      </c>
      <c r="J1561" s="7"/>
      <c r="K1561" s="7"/>
      <c r="L1561" s="14" t="s">
        <v>1872</v>
      </c>
      <c r="M1561" t="s">
        <v>1079</v>
      </c>
      <c r="N1561" s="14" t="s">
        <v>1858</v>
      </c>
      <c r="O1561" t="s">
        <v>886</v>
      </c>
      <c r="P1561" t="s">
        <v>887</v>
      </c>
      <c r="Q1561" t="s">
        <v>940</v>
      </c>
      <c r="R1561" t="s">
        <v>851</v>
      </c>
      <c r="S1561" t="s">
        <v>975</v>
      </c>
      <c r="T1561" t="s">
        <v>942</v>
      </c>
      <c r="U1561" t="s">
        <v>1071</v>
      </c>
      <c r="V1561">
        <v>488</v>
      </c>
      <c r="W1561">
        <v>530</v>
      </c>
      <c r="X1561" s="7"/>
      <c r="Y1561" t="s">
        <v>1614</v>
      </c>
      <c r="Z1561" s="14" t="s">
        <v>1697</v>
      </c>
      <c r="AA1561" s="7">
        <v>10</v>
      </c>
      <c r="AB1561" t="s">
        <v>1348</v>
      </c>
      <c r="AC1561" s="8" t="s">
        <v>1729</v>
      </c>
      <c r="AD1561" s="14" t="s">
        <v>1862</v>
      </c>
      <c r="AE1561" s="7" t="s">
        <v>993</v>
      </c>
      <c r="AF1561" s="7" t="s">
        <v>894</v>
      </c>
      <c r="AG1561" s="7" t="s">
        <v>858</v>
      </c>
      <c r="AH1561" s="7">
        <v>9</v>
      </c>
      <c r="AI1561" s="7">
        <v>1</v>
      </c>
      <c r="AJ1561" t="s">
        <v>193</v>
      </c>
      <c r="AK1561" t="s">
        <v>202</v>
      </c>
      <c r="AL1561" t="s">
        <v>75</v>
      </c>
      <c r="AM1561" t="s">
        <v>141</v>
      </c>
      <c r="AN1561" t="s">
        <v>77</v>
      </c>
      <c r="AO1561" t="s">
        <v>195</v>
      </c>
      <c r="AP1561" t="s">
        <v>152</v>
      </c>
      <c r="AQ1561" t="s">
        <v>143</v>
      </c>
      <c r="AR1561" t="s">
        <v>203</v>
      </c>
      <c r="AS1561" t="s">
        <v>204</v>
      </c>
      <c r="AT1561" t="s">
        <v>153</v>
      </c>
      <c r="AU1561" t="s">
        <v>76</v>
      </c>
      <c r="AV1561" t="s">
        <v>196</v>
      </c>
      <c r="AW1561" t="s">
        <v>197</v>
      </c>
      <c r="AX1561" t="s">
        <v>198</v>
      </c>
      <c r="AY1561" t="s">
        <v>205</v>
      </c>
      <c r="AZ1561" t="s">
        <v>206</v>
      </c>
      <c r="BA1561" t="s">
        <v>1</v>
      </c>
      <c r="BB1561" t="s">
        <v>1</v>
      </c>
      <c r="BC1561" s="17" t="s">
        <v>1700</v>
      </c>
      <c r="BD1561" s="17" t="s">
        <v>1746</v>
      </c>
    </row>
    <row r="1562" spans="1:57" x14ac:dyDescent="0.2">
      <c r="A1562" t="s">
        <v>436</v>
      </c>
      <c r="C1562" s="7"/>
      <c r="D1562" s="15" t="s">
        <v>1870</v>
      </c>
      <c r="E1562" s="7"/>
      <c r="F1562" s="7"/>
      <c r="G1562" s="7" t="s">
        <v>1344</v>
      </c>
      <c r="H1562" s="12" t="s">
        <v>1534</v>
      </c>
      <c r="I1562" s="14" t="s">
        <v>1859</v>
      </c>
      <c r="J1562" s="7">
        <v>50</v>
      </c>
      <c r="K1562" t="s">
        <v>986</v>
      </c>
      <c r="L1562" s="8" t="s">
        <v>1857</v>
      </c>
      <c r="M1562" s="7"/>
      <c r="N1562" s="7"/>
      <c r="P1562" t="s">
        <v>905</v>
      </c>
      <c r="Q1562" t="s">
        <v>1081</v>
      </c>
      <c r="V1562" s="7"/>
      <c r="W1562" s="7"/>
      <c r="X1562" s="7"/>
      <c r="Y1562" s="7" t="s">
        <v>1653</v>
      </c>
      <c r="Z1562" s="14" t="s">
        <v>1693</v>
      </c>
      <c r="AA1562" s="7">
        <v>40</v>
      </c>
      <c r="AB1562" t="s">
        <v>1039</v>
      </c>
      <c r="AC1562" s="7"/>
      <c r="AD1562" s="7"/>
      <c r="AE1562" s="7"/>
      <c r="AF1562" s="7"/>
      <c r="AG1562" s="7"/>
      <c r="AH1562" s="7"/>
      <c r="AI1562" s="7"/>
      <c r="BC1562" s="17"/>
    </row>
    <row r="1563" spans="1:57" x14ac:dyDescent="0.2">
      <c r="A1563" t="s">
        <v>436</v>
      </c>
      <c r="C1563" s="7"/>
      <c r="D1563" s="14"/>
      <c r="E1563" s="7"/>
      <c r="F1563" s="7"/>
      <c r="G1563" s="7" t="s">
        <v>1338</v>
      </c>
      <c r="H1563" s="7"/>
      <c r="I1563" s="8" t="s">
        <v>1860</v>
      </c>
      <c r="J1563" s="7">
        <v>0.01</v>
      </c>
      <c r="K1563" s="7" t="s">
        <v>1100</v>
      </c>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BC1563" s="17"/>
    </row>
    <row r="1564" spans="1:57" x14ac:dyDescent="0.2">
      <c r="A1564" t="s">
        <v>436</v>
      </c>
      <c r="C1564" s="7"/>
      <c r="D1564" s="14"/>
      <c r="E1564" s="7"/>
      <c r="F1564" s="7"/>
      <c r="G1564" s="7" t="s">
        <v>1312</v>
      </c>
      <c r="H1564" s="7"/>
      <c r="I1564" s="8" t="s">
        <v>1861</v>
      </c>
      <c r="J1564" s="7"/>
      <c r="K1564" s="7"/>
      <c r="L1564" s="7"/>
      <c r="M1564" s="7"/>
      <c r="N1564" s="7"/>
      <c r="O1564" s="7"/>
      <c r="P1564" s="7"/>
      <c r="Q1564" s="7"/>
      <c r="R1564" s="7"/>
      <c r="S1564" s="7"/>
      <c r="T1564" s="7"/>
      <c r="U1564" s="7"/>
      <c r="V1564" s="7">
        <v>635</v>
      </c>
      <c r="W1564" s="7">
        <v>665</v>
      </c>
      <c r="X1564" s="7"/>
      <c r="Y1564" s="7"/>
      <c r="Z1564" s="7"/>
      <c r="AA1564" s="7"/>
      <c r="AB1564" s="7"/>
      <c r="AC1564" s="7"/>
      <c r="AD1564" s="7"/>
      <c r="AE1564" s="7"/>
      <c r="AF1564" s="7"/>
      <c r="AG1564" s="7"/>
      <c r="AH1564" s="7"/>
      <c r="AI1564" s="7"/>
      <c r="BC1564" s="17"/>
    </row>
    <row r="1565" spans="1:57" s="30" customFormat="1" x14ac:dyDescent="0.2">
      <c r="A1565" s="30" t="s">
        <v>624</v>
      </c>
      <c r="B1565" s="30" t="str">
        <f>IF(OR($A1561=$A1565,ISBLANK($A1565)),"",IF(ISERR(SEARCH("cell-based",E1565)),IF(AND(ISERR(SEARCH("biochem",E1565)),ISERR(SEARCH("protein",E1565)),ISERR(SEARCH("nucleic",E1565))),"",IF(ISERR(SEARCH("target",G1565)),"Define a Target component","")),IF(ISERR(SEARCH("cell",G1565)),"Define a Cell component",""))&amp;IF(ISERR(SEARCH("small-molecule",E1565)),IF(ISBLANK(K1565), "Need a Detector Role",""),"")&amp;IF(ISERR(SEARCH("fluorescence",L1565)),"",IF(ISBLANK(S1565), "Need Emission",IF(ISBLANK(R1565), "Need Excitation","")))&amp;IF(ISERR(SEARCH("absorbance",L1565)),"",IF(ISBLANK(T1565), "Need Absorbance","")))</f>
        <v>Need a Detector Role</v>
      </c>
      <c r="C1565" s="30" t="s">
        <v>930</v>
      </c>
      <c r="D1565" s="31" t="s">
        <v>1871</v>
      </c>
      <c r="E1565" s="30" t="s">
        <v>914</v>
      </c>
      <c r="F1565" s="30" t="s">
        <v>880</v>
      </c>
      <c r="G1565" s="30" t="s">
        <v>1396</v>
      </c>
      <c r="H1565" s="12" t="s">
        <v>1534</v>
      </c>
      <c r="I1565" s="14" t="s">
        <v>1871</v>
      </c>
      <c r="L1565" s="31" t="s">
        <v>1872</v>
      </c>
      <c r="M1565" s="30" t="s">
        <v>1079</v>
      </c>
      <c r="N1565" s="31" t="s">
        <v>1858</v>
      </c>
      <c r="O1565" s="30" t="s">
        <v>886</v>
      </c>
      <c r="P1565" s="30" t="s">
        <v>887</v>
      </c>
      <c r="Q1565" s="30" t="s">
        <v>940</v>
      </c>
      <c r="R1565" s="30" t="s">
        <v>851</v>
      </c>
      <c r="S1565" s="30" t="s">
        <v>975</v>
      </c>
      <c r="T1565" s="30" t="s">
        <v>942</v>
      </c>
      <c r="U1565" s="30" t="s">
        <v>1071</v>
      </c>
      <c r="V1565" s="30">
        <v>488</v>
      </c>
      <c r="W1565" s="30">
        <v>530</v>
      </c>
      <c r="Y1565" s="30" t="s">
        <v>1614</v>
      </c>
      <c r="Z1565" s="31" t="s">
        <v>1697</v>
      </c>
      <c r="AA1565" s="30">
        <v>10</v>
      </c>
      <c r="AB1565" s="30" t="s">
        <v>1348</v>
      </c>
      <c r="AC1565" s="31" t="s">
        <v>1729</v>
      </c>
      <c r="AD1565" s="31" t="s">
        <v>1862</v>
      </c>
      <c r="AE1565" s="30" t="s">
        <v>993</v>
      </c>
      <c r="AF1565" s="30" t="s">
        <v>894</v>
      </c>
      <c r="AG1565" s="30" t="s">
        <v>858</v>
      </c>
      <c r="AH1565" s="30">
        <v>9</v>
      </c>
      <c r="AI1565" s="30">
        <v>1</v>
      </c>
      <c r="AJ1565" s="30" t="s">
        <v>193</v>
      </c>
      <c r="AK1565" s="30" t="s">
        <v>202</v>
      </c>
      <c r="AL1565" s="30" t="s">
        <v>75</v>
      </c>
      <c r="AM1565" s="30" t="s">
        <v>141</v>
      </c>
      <c r="AN1565" s="30" t="s">
        <v>77</v>
      </c>
      <c r="AO1565" s="30" t="s">
        <v>195</v>
      </c>
      <c r="AP1565" s="30" t="s">
        <v>152</v>
      </c>
      <c r="AQ1565" s="30" t="s">
        <v>143</v>
      </c>
      <c r="AR1565" s="30" t="s">
        <v>203</v>
      </c>
      <c r="AS1565" s="30" t="s">
        <v>204</v>
      </c>
      <c r="AT1565" s="30" t="s">
        <v>153</v>
      </c>
      <c r="AU1565" s="30" t="s">
        <v>76</v>
      </c>
      <c r="AV1565" s="30" t="s">
        <v>196</v>
      </c>
      <c r="AW1565" s="30" t="s">
        <v>197</v>
      </c>
      <c r="AX1565" s="30" t="s">
        <v>198</v>
      </c>
      <c r="AY1565" s="30" t="s">
        <v>205</v>
      </c>
      <c r="AZ1565" s="30" t="s">
        <v>206</v>
      </c>
      <c r="BA1565" s="30" t="s">
        <v>1</v>
      </c>
      <c r="BB1565" s="30" t="s">
        <v>1</v>
      </c>
      <c r="BC1565" s="32" t="s">
        <v>1700</v>
      </c>
      <c r="BD1565" s="31" t="s">
        <v>1746</v>
      </c>
      <c r="BE1565" s="31" t="s">
        <v>1711</v>
      </c>
    </row>
    <row r="1566" spans="1:57" s="30" customFormat="1" x14ac:dyDescent="0.2">
      <c r="D1566" s="31" t="s">
        <v>1865</v>
      </c>
      <c r="G1566" s="30" t="s">
        <v>1396</v>
      </c>
      <c r="H1566" s="12" t="s">
        <v>1541</v>
      </c>
      <c r="I1566" s="31" t="s">
        <v>1865</v>
      </c>
      <c r="L1566" s="31" t="s">
        <v>1882</v>
      </c>
      <c r="P1566" s="30" t="s">
        <v>905</v>
      </c>
      <c r="Q1566" s="30" t="s">
        <v>1081</v>
      </c>
      <c r="Y1566" s="30" t="s">
        <v>1653</v>
      </c>
      <c r="Z1566" s="31" t="s">
        <v>1693</v>
      </c>
      <c r="AA1566" s="30">
        <v>40</v>
      </c>
      <c r="AB1566" s="30" t="s">
        <v>1039</v>
      </c>
      <c r="BC1566" s="32"/>
    </row>
    <row r="1567" spans="1:57" s="30" customFormat="1" x14ac:dyDescent="0.2">
      <c r="D1567" s="31"/>
      <c r="G1567" s="30" t="s">
        <v>1396</v>
      </c>
      <c r="H1567" s="12" t="s">
        <v>1537</v>
      </c>
      <c r="I1567" s="31" t="s">
        <v>1865</v>
      </c>
      <c r="L1567" s="31" t="s">
        <v>1881</v>
      </c>
      <c r="BC1567" s="32"/>
    </row>
    <row r="1568" spans="1:57" s="30" customFormat="1" x14ac:dyDescent="0.2">
      <c r="D1568" s="31"/>
      <c r="G1568" s="30" t="s">
        <v>1344</v>
      </c>
      <c r="H1568" s="12" t="s">
        <v>1534</v>
      </c>
      <c r="I1568" s="14" t="s">
        <v>1859</v>
      </c>
      <c r="J1568" s="30">
        <v>50</v>
      </c>
      <c r="K1568" s="30" t="s">
        <v>986</v>
      </c>
      <c r="L1568" s="31" t="s">
        <v>1857</v>
      </c>
      <c r="BC1568" s="32"/>
    </row>
    <row r="1569" spans="1:58" s="30" customFormat="1" x14ac:dyDescent="0.2">
      <c r="D1569" s="31"/>
      <c r="G1569" s="30" t="s">
        <v>1338</v>
      </c>
      <c r="I1569" s="31" t="s">
        <v>1860</v>
      </c>
      <c r="J1569" s="30">
        <v>0.01</v>
      </c>
      <c r="K1569" s="30" t="s">
        <v>1100</v>
      </c>
      <c r="BC1569" s="32"/>
    </row>
    <row r="1570" spans="1:58" s="30" customFormat="1" x14ac:dyDescent="0.2">
      <c r="D1570" s="31"/>
      <c r="G1570" s="30" t="s">
        <v>1312</v>
      </c>
      <c r="I1570" s="31" t="s">
        <v>1861</v>
      </c>
      <c r="V1570" s="30">
        <v>635</v>
      </c>
      <c r="W1570" s="30">
        <v>665</v>
      </c>
      <c r="BC1570" s="32"/>
    </row>
    <row r="1571" spans="1:58" x14ac:dyDescent="0.2">
      <c r="A1571" t="s">
        <v>211</v>
      </c>
      <c r="B1571" t="str">
        <f>IF(OR($A1565=$A1571,ISBLANK($A1571)),"",IF(ISERR(SEARCH("cell-based",E1571)),IF(AND(ISERR(SEARCH("biochem",E1571)),ISERR(SEARCH("protein",E1571)),ISERR(SEARCH("nucleic",E1571))),"",IF(ISERR(SEARCH("target",G1571)),"Define a Target component","")),IF(ISERR(SEARCH("cell",G1571)),"Define a Cell component",""))&amp;IF(ISERR(SEARCH("small-molecule",E1571)),IF(ISBLANK(K1571), "Need a Detector Role",""),"")&amp;IF(ISERR(SEARCH("fluorescence",L1571)),"",IF(ISBLANK(S1571), "Need Emission",IF(ISBLANK(R1571), "Need Excitation","")))&amp;IF(ISERR(SEARCH("absorbance",L1571)),"",IF(ISBLANK(T1571), "Need Absorbance","")))</f>
        <v>Need a Detector Role</v>
      </c>
      <c r="C1571" s="7" t="s">
        <v>930</v>
      </c>
      <c r="D1571" s="14" t="s">
        <v>1874</v>
      </c>
      <c r="E1571" s="7" t="s">
        <v>914</v>
      </c>
      <c r="F1571" s="7" t="s">
        <v>880</v>
      </c>
      <c r="G1571" s="7" t="s">
        <v>1396</v>
      </c>
      <c r="H1571" s="12" t="s">
        <v>1534</v>
      </c>
      <c r="I1571" s="14" t="s">
        <v>1874</v>
      </c>
      <c r="J1571" s="7"/>
      <c r="K1571" s="7"/>
      <c r="L1571" s="14" t="s">
        <v>1875</v>
      </c>
      <c r="M1571" t="s">
        <v>1079</v>
      </c>
      <c r="N1571" s="14" t="s">
        <v>1858</v>
      </c>
      <c r="O1571" t="s">
        <v>886</v>
      </c>
      <c r="P1571" t="s">
        <v>887</v>
      </c>
      <c r="Q1571" t="s">
        <v>940</v>
      </c>
      <c r="R1571" t="s">
        <v>851</v>
      </c>
      <c r="S1571" t="s">
        <v>975</v>
      </c>
      <c r="T1571" t="s">
        <v>942</v>
      </c>
      <c r="U1571" t="s">
        <v>1071</v>
      </c>
      <c r="V1571">
        <v>488</v>
      </c>
      <c r="W1571">
        <v>530</v>
      </c>
      <c r="X1571" s="7"/>
      <c r="Y1571" s="7" t="s">
        <v>1653</v>
      </c>
      <c r="Z1571" s="14" t="s">
        <v>1693</v>
      </c>
      <c r="AA1571" s="7">
        <v>40</v>
      </c>
      <c r="AB1571" t="s">
        <v>1039</v>
      </c>
      <c r="AC1571" s="8" t="s">
        <v>1729</v>
      </c>
      <c r="AD1571" s="14" t="s">
        <v>1862</v>
      </c>
      <c r="AE1571" s="7" t="s">
        <v>993</v>
      </c>
      <c r="AF1571" s="7" t="s">
        <v>894</v>
      </c>
      <c r="AG1571" s="7" t="s">
        <v>895</v>
      </c>
      <c r="AH1571" s="7">
        <v>1</v>
      </c>
      <c r="AI1571" s="7">
        <v>1</v>
      </c>
      <c r="AJ1571" t="s">
        <v>193</v>
      </c>
      <c r="AK1571" t="s">
        <v>212</v>
      </c>
      <c r="AL1571" t="s">
        <v>75</v>
      </c>
      <c r="AM1571" t="s">
        <v>141</v>
      </c>
      <c r="AN1571" t="s">
        <v>77</v>
      </c>
      <c r="AO1571" t="s">
        <v>195</v>
      </c>
      <c r="AP1571" t="s">
        <v>76</v>
      </c>
      <c r="AQ1571" t="s">
        <v>76</v>
      </c>
      <c r="AR1571" t="s">
        <v>76</v>
      </c>
      <c r="AS1571" t="s">
        <v>76</v>
      </c>
      <c r="AT1571" t="s">
        <v>76</v>
      </c>
      <c r="AU1571" t="s">
        <v>76</v>
      </c>
      <c r="AV1571" t="s">
        <v>196</v>
      </c>
      <c r="AW1571" t="s">
        <v>197</v>
      </c>
      <c r="AX1571" t="s">
        <v>198</v>
      </c>
      <c r="AY1571" t="s">
        <v>213</v>
      </c>
      <c r="AZ1571" t="s">
        <v>214</v>
      </c>
      <c r="BA1571" t="s">
        <v>1</v>
      </c>
      <c r="BB1571" t="s">
        <v>1</v>
      </c>
      <c r="BC1571" s="17" t="s">
        <v>1700</v>
      </c>
      <c r="BD1571" s="17" t="s">
        <v>1746</v>
      </c>
    </row>
    <row r="1572" spans="1:58" x14ac:dyDescent="0.2">
      <c r="A1572" t="s">
        <v>211</v>
      </c>
      <c r="C1572" s="7"/>
      <c r="D1572" s="15" t="s">
        <v>1873</v>
      </c>
      <c r="E1572" s="7"/>
      <c r="F1572" s="7"/>
      <c r="G1572" s="7" t="s">
        <v>1344</v>
      </c>
      <c r="H1572" s="12" t="s">
        <v>1534</v>
      </c>
      <c r="I1572" s="14" t="s">
        <v>1859</v>
      </c>
      <c r="J1572" s="7">
        <v>50</v>
      </c>
      <c r="K1572" t="s">
        <v>986</v>
      </c>
      <c r="L1572" s="8" t="s">
        <v>1857</v>
      </c>
      <c r="M1572" s="7"/>
      <c r="N1572" s="7"/>
      <c r="P1572" t="s">
        <v>905</v>
      </c>
      <c r="Q1572" t="s">
        <v>1081</v>
      </c>
      <c r="V1572" s="7"/>
      <c r="W1572" s="7"/>
      <c r="X1572" s="7"/>
      <c r="Y1572" s="7"/>
      <c r="Z1572" s="14"/>
      <c r="AA1572" s="7"/>
      <c r="AC1572" s="7"/>
      <c r="AD1572" s="7"/>
      <c r="AE1572" s="7"/>
      <c r="AF1572" s="7"/>
      <c r="AG1572" s="7"/>
      <c r="AH1572" s="7"/>
      <c r="AI1572" s="7"/>
      <c r="BC1572" s="17"/>
    </row>
    <row r="1573" spans="1:58" x14ac:dyDescent="0.2">
      <c r="A1573" t="s">
        <v>211</v>
      </c>
      <c r="C1573" s="7"/>
      <c r="D1573" s="14"/>
      <c r="E1573" s="7"/>
      <c r="F1573" s="7"/>
      <c r="G1573" s="7" t="s">
        <v>1338</v>
      </c>
      <c r="H1573" s="7"/>
      <c r="I1573" s="8" t="s">
        <v>1860</v>
      </c>
      <c r="J1573" s="7">
        <v>0.01</v>
      </c>
      <c r="K1573" s="7" t="s">
        <v>1100</v>
      </c>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BC1573" s="17"/>
    </row>
    <row r="1574" spans="1:58" x14ac:dyDescent="0.2">
      <c r="A1574" t="s">
        <v>211</v>
      </c>
      <c r="C1574" s="7"/>
      <c r="D1574" s="14"/>
      <c r="E1574" s="7"/>
      <c r="F1574" s="7"/>
      <c r="G1574" s="7" t="s">
        <v>1312</v>
      </c>
      <c r="H1574" s="7"/>
      <c r="I1574" s="8" t="s">
        <v>1861</v>
      </c>
      <c r="J1574" s="7"/>
      <c r="K1574" s="7"/>
      <c r="L1574" s="7"/>
      <c r="M1574" s="7"/>
      <c r="N1574" s="7"/>
      <c r="O1574" s="7"/>
      <c r="P1574" s="7"/>
      <c r="Q1574" s="7"/>
      <c r="R1574" s="7"/>
      <c r="S1574" s="7"/>
      <c r="T1574" s="7"/>
      <c r="U1574" s="7"/>
      <c r="V1574" s="7">
        <v>635</v>
      </c>
      <c r="W1574" s="7">
        <v>665</v>
      </c>
      <c r="X1574" s="7"/>
      <c r="Y1574" s="7"/>
      <c r="Z1574" s="7"/>
      <c r="AA1574" s="7"/>
      <c r="AB1574" s="7"/>
      <c r="AC1574" s="7"/>
      <c r="AD1574" s="7"/>
      <c r="AE1574" s="7"/>
      <c r="AF1574" s="7"/>
      <c r="AG1574" s="7"/>
      <c r="AH1574" s="7"/>
      <c r="AI1574" s="7"/>
      <c r="BC1574" s="17"/>
    </row>
    <row r="1575" spans="1:58" x14ac:dyDescent="0.2">
      <c r="A1575" t="s">
        <v>278</v>
      </c>
      <c r="B1575" t="str">
        <f>IF(OR($A1571=$A1575,ISBLANK($A1575)),"",IF(ISERR(SEARCH("cell-based",E1575)),IF(AND(ISERR(SEARCH("biochem",E1575)),ISERR(SEARCH("protein",E1575)),ISERR(SEARCH("nucleic",E1575))),"",IF(ISERR(SEARCH("target",G1575)),"Define a Target component","")),IF(ISERR(SEARCH("cell",G1575)),"Define a Cell component",""))&amp;IF(ISERR(SEARCH("small-molecule",E1575)),IF(ISBLANK(K1575), "Need a Detector Role",""),"")&amp;IF(ISERR(SEARCH("fluorescence",L1575)),"",IF(ISBLANK(S1575), "Need Emission",IF(ISBLANK(R1575), "Need Excitation","")))&amp;IF(ISERR(SEARCH("absorbance",L1575)),"",IF(ISBLANK(T1575), "Need Absorbance","")))</f>
        <v>Need a Detector Role</v>
      </c>
      <c r="C1575" s="7" t="s">
        <v>930</v>
      </c>
      <c r="D1575" s="14" t="s">
        <v>1874</v>
      </c>
      <c r="E1575" s="7" t="s">
        <v>914</v>
      </c>
      <c r="F1575" s="7" t="s">
        <v>880</v>
      </c>
      <c r="G1575" s="7" t="s">
        <v>1396</v>
      </c>
      <c r="H1575" s="12" t="s">
        <v>1534</v>
      </c>
      <c r="I1575" s="14" t="s">
        <v>1874</v>
      </c>
      <c r="J1575" s="7"/>
      <c r="K1575" s="7"/>
      <c r="L1575" s="14" t="s">
        <v>1875</v>
      </c>
      <c r="M1575" t="s">
        <v>1079</v>
      </c>
      <c r="N1575" s="14" t="s">
        <v>1858</v>
      </c>
      <c r="O1575" t="s">
        <v>886</v>
      </c>
      <c r="P1575" t="s">
        <v>887</v>
      </c>
      <c r="Q1575" t="s">
        <v>940</v>
      </c>
      <c r="R1575" t="s">
        <v>851</v>
      </c>
      <c r="S1575" t="s">
        <v>975</v>
      </c>
      <c r="T1575" t="s">
        <v>942</v>
      </c>
      <c r="U1575" t="s">
        <v>1071</v>
      </c>
      <c r="V1575">
        <v>488</v>
      </c>
      <c r="W1575">
        <v>530</v>
      </c>
      <c r="X1575" s="7"/>
      <c r="Y1575" t="s">
        <v>1614</v>
      </c>
      <c r="Z1575" s="14" t="s">
        <v>1697</v>
      </c>
      <c r="AA1575" s="7">
        <v>10</v>
      </c>
      <c r="AB1575" t="s">
        <v>1348</v>
      </c>
      <c r="AC1575" s="8" t="s">
        <v>1729</v>
      </c>
      <c r="AD1575" s="14" t="s">
        <v>1862</v>
      </c>
      <c r="AE1575" s="7" t="s">
        <v>993</v>
      </c>
      <c r="AF1575" s="7" t="s">
        <v>894</v>
      </c>
      <c r="AG1575" s="7" t="s">
        <v>858</v>
      </c>
      <c r="AH1575" s="7">
        <v>1</v>
      </c>
      <c r="AI1575" s="7">
        <v>1</v>
      </c>
      <c r="AJ1575" t="s">
        <v>193</v>
      </c>
      <c r="AK1575" t="s">
        <v>212</v>
      </c>
      <c r="AL1575" t="s">
        <v>75</v>
      </c>
      <c r="AM1575" t="s">
        <v>141</v>
      </c>
      <c r="AN1575" t="s">
        <v>77</v>
      </c>
      <c r="AO1575" t="s">
        <v>195</v>
      </c>
      <c r="AP1575" t="s">
        <v>76</v>
      </c>
      <c r="AQ1575" t="s">
        <v>76</v>
      </c>
      <c r="AR1575" t="s">
        <v>76</v>
      </c>
      <c r="AS1575" t="s">
        <v>76</v>
      </c>
      <c r="AT1575" t="s">
        <v>76</v>
      </c>
      <c r="AU1575" t="s">
        <v>76</v>
      </c>
      <c r="AV1575" t="s">
        <v>196</v>
      </c>
      <c r="AW1575" t="s">
        <v>197</v>
      </c>
      <c r="AX1575" t="s">
        <v>198</v>
      </c>
      <c r="AY1575" t="s">
        <v>213</v>
      </c>
      <c r="AZ1575" t="s">
        <v>214</v>
      </c>
      <c r="BA1575" t="s">
        <v>1</v>
      </c>
      <c r="BB1575" t="s">
        <v>1</v>
      </c>
      <c r="BC1575" s="17" t="s">
        <v>1700</v>
      </c>
      <c r="BD1575" s="17" t="s">
        <v>1746</v>
      </c>
    </row>
    <row r="1576" spans="1:58" x14ac:dyDescent="0.2">
      <c r="A1576" t="s">
        <v>278</v>
      </c>
      <c r="C1576" s="7"/>
      <c r="D1576" s="15" t="s">
        <v>1873</v>
      </c>
      <c r="E1576" s="7"/>
      <c r="F1576" s="7"/>
      <c r="G1576" s="7" t="s">
        <v>1344</v>
      </c>
      <c r="H1576" s="12" t="s">
        <v>1534</v>
      </c>
      <c r="I1576" s="14" t="s">
        <v>1859</v>
      </c>
      <c r="J1576" s="7">
        <v>50</v>
      </c>
      <c r="K1576" t="s">
        <v>986</v>
      </c>
      <c r="L1576" s="8" t="s">
        <v>1857</v>
      </c>
      <c r="M1576" s="7"/>
      <c r="N1576" s="7"/>
      <c r="P1576" t="s">
        <v>905</v>
      </c>
      <c r="Q1576" t="s">
        <v>1081</v>
      </c>
      <c r="V1576" s="7"/>
      <c r="W1576" s="7"/>
      <c r="X1576" s="7"/>
      <c r="Y1576" s="7" t="s">
        <v>1653</v>
      </c>
      <c r="Z1576" s="14" t="s">
        <v>1693</v>
      </c>
      <c r="AA1576" s="7">
        <v>40</v>
      </c>
      <c r="AB1576" t="s">
        <v>1039</v>
      </c>
      <c r="AC1576" s="7"/>
      <c r="AD1576" s="7"/>
      <c r="AE1576" s="7"/>
      <c r="AF1576" s="7"/>
      <c r="AG1576" s="7"/>
      <c r="AH1576" s="7"/>
      <c r="AI1576" s="7"/>
      <c r="BC1576" s="17"/>
    </row>
    <row r="1577" spans="1:58" x14ac:dyDescent="0.2">
      <c r="A1577" t="s">
        <v>278</v>
      </c>
      <c r="C1577" s="7"/>
      <c r="D1577" s="14"/>
      <c r="E1577" s="7"/>
      <c r="F1577" s="7"/>
      <c r="G1577" s="7" t="s">
        <v>1338</v>
      </c>
      <c r="H1577" s="7"/>
      <c r="I1577" s="8" t="s">
        <v>1860</v>
      </c>
      <c r="J1577" s="7">
        <v>0.01</v>
      </c>
      <c r="K1577" s="7" t="s">
        <v>1100</v>
      </c>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BC1577" s="17"/>
    </row>
    <row r="1578" spans="1:58" x14ac:dyDescent="0.2">
      <c r="A1578" t="s">
        <v>278</v>
      </c>
      <c r="C1578" s="7"/>
      <c r="D1578" s="14"/>
      <c r="E1578" s="7"/>
      <c r="F1578" s="7"/>
      <c r="G1578" s="7" t="s">
        <v>1312</v>
      </c>
      <c r="H1578" s="7"/>
      <c r="I1578" s="8" t="s">
        <v>1861</v>
      </c>
      <c r="J1578" s="7"/>
      <c r="K1578" s="7"/>
      <c r="L1578" s="7"/>
      <c r="M1578" s="7"/>
      <c r="N1578" s="7"/>
      <c r="O1578" s="7"/>
      <c r="P1578" s="7"/>
      <c r="Q1578" s="7"/>
      <c r="R1578" s="7"/>
      <c r="S1578" s="7"/>
      <c r="T1578" s="7"/>
      <c r="U1578" s="7"/>
      <c r="V1578" s="7">
        <v>635</v>
      </c>
      <c r="W1578" s="7">
        <v>665</v>
      </c>
      <c r="X1578" s="7"/>
      <c r="Y1578" s="7"/>
      <c r="Z1578" s="7"/>
      <c r="AA1578" s="7"/>
      <c r="AB1578" s="7"/>
      <c r="AC1578" s="7"/>
      <c r="AD1578" s="7"/>
      <c r="AE1578" s="7"/>
      <c r="AF1578" s="7"/>
      <c r="AG1578" s="7"/>
      <c r="AH1578" s="7"/>
      <c r="AI1578" s="7"/>
      <c r="BC1578" s="17"/>
    </row>
    <row r="1579" spans="1:58" x14ac:dyDescent="0.2">
      <c r="A1579" t="s">
        <v>279</v>
      </c>
      <c r="B1579" t="str">
        <f>IF(OR($A1575=$A1579,ISBLANK($A1579)),"",IF(ISERR(SEARCH("cell-based",E1579)),IF(AND(ISERR(SEARCH("biochem",E1579)),ISERR(SEARCH("protein",E1579)),ISERR(SEARCH("nucleic",E1579))),"",IF(ISERR(SEARCH("target",G1579)),"Define a Target component","")),IF(ISERR(SEARCH("cell",G1579)),"Define a Cell component",""))&amp;IF(ISERR(SEARCH("small-molecule",E1579)),IF(ISBLANK(K1579), "Need a Detector Role",""),"")&amp;IF(ISERR(SEARCH("fluorescence",L1579)),"",IF(ISBLANK(S1579), "Need Emission",IF(ISBLANK(R1579), "Need Excitation","")))&amp;IF(ISERR(SEARCH("absorbance",L1579)),"",IF(ISBLANK(T1579), "Need Absorbance","")))</f>
        <v>Define a Target componentNeed a Detector Role</v>
      </c>
      <c r="C1579" t="s">
        <v>964</v>
      </c>
      <c r="E1579" t="s">
        <v>914</v>
      </c>
      <c r="F1579" t="s">
        <v>880</v>
      </c>
      <c r="G1579" t="s">
        <v>1097</v>
      </c>
      <c r="H1579" t="s">
        <v>1536</v>
      </c>
      <c r="I1579" s="8" t="s">
        <v>1701</v>
      </c>
      <c r="L1579" s="8" t="s">
        <v>1702</v>
      </c>
      <c r="M1579" t="s">
        <v>1079</v>
      </c>
      <c r="N1579" s="8" t="s">
        <v>1702</v>
      </c>
      <c r="O1579" t="s">
        <v>886</v>
      </c>
      <c r="P1579" t="s">
        <v>887</v>
      </c>
      <c r="Q1579" t="s">
        <v>940</v>
      </c>
      <c r="R1579" t="s">
        <v>870</v>
      </c>
      <c r="S1579" t="s">
        <v>975</v>
      </c>
      <c r="T1579" t="s">
        <v>908</v>
      </c>
      <c r="U1579" t="s">
        <v>1071</v>
      </c>
      <c r="V1579">
        <v>488</v>
      </c>
      <c r="W1579">
        <v>530</v>
      </c>
      <c r="Y1579" t="s">
        <v>1614</v>
      </c>
      <c r="Z1579" s="8" t="s">
        <v>1697</v>
      </c>
      <c r="AA1579">
        <v>10</v>
      </c>
      <c r="AB1579" t="s">
        <v>1348</v>
      </c>
      <c r="AC1579" s="8" t="s">
        <v>1729</v>
      </c>
      <c r="AD1579" s="8" t="s">
        <v>1862</v>
      </c>
      <c r="AE1579" s="7" t="s">
        <v>993</v>
      </c>
      <c r="AF1579" s="7" t="s">
        <v>894</v>
      </c>
      <c r="AG1579" t="s">
        <v>1062</v>
      </c>
      <c r="AH1579">
        <v>9</v>
      </c>
      <c r="AI1579">
        <v>1</v>
      </c>
      <c r="AJ1579" t="s">
        <v>193</v>
      </c>
      <c r="AK1579" t="s">
        <v>212</v>
      </c>
      <c r="AL1579" t="s">
        <v>75</v>
      </c>
      <c r="AM1579" t="s">
        <v>141</v>
      </c>
      <c r="AN1579" t="s">
        <v>77</v>
      </c>
      <c r="AO1579" t="s">
        <v>195</v>
      </c>
      <c r="AP1579" t="s">
        <v>76</v>
      </c>
      <c r="AQ1579" t="s">
        <v>76</v>
      </c>
      <c r="AR1579" t="s">
        <v>76</v>
      </c>
      <c r="AS1579" t="s">
        <v>76</v>
      </c>
      <c r="AT1579" t="s">
        <v>76</v>
      </c>
      <c r="AU1579" t="s">
        <v>76</v>
      </c>
      <c r="AV1579" t="s">
        <v>196</v>
      </c>
      <c r="AW1579" t="s">
        <v>197</v>
      </c>
      <c r="AX1579" t="s">
        <v>198</v>
      </c>
      <c r="AY1579" t="s">
        <v>213</v>
      </c>
      <c r="AZ1579" t="s">
        <v>214</v>
      </c>
      <c r="BA1579" t="s">
        <v>1</v>
      </c>
      <c r="BB1579" t="s">
        <v>1</v>
      </c>
      <c r="BC1579" s="17" t="s">
        <v>1700</v>
      </c>
      <c r="BD1579" s="17" t="s">
        <v>1746</v>
      </c>
    </row>
    <row r="1580" spans="1:58" x14ac:dyDescent="0.2">
      <c r="A1580" t="s">
        <v>279</v>
      </c>
      <c r="G1580" s="7" t="s">
        <v>1338</v>
      </c>
      <c r="H1580" s="7"/>
      <c r="I1580" s="8" t="s">
        <v>1860</v>
      </c>
      <c r="J1580" s="7">
        <v>0.01</v>
      </c>
      <c r="K1580" s="7" t="s">
        <v>1100</v>
      </c>
      <c r="Q1580" t="s">
        <v>1081</v>
      </c>
      <c r="Y1580" s="7" t="s">
        <v>1653</v>
      </c>
      <c r="Z1580" s="8" t="s">
        <v>1693</v>
      </c>
      <c r="AA1580">
        <v>20</v>
      </c>
      <c r="AB1580" t="s">
        <v>1039</v>
      </c>
      <c r="BC1580" s="17"/>
    </row>
    <row r="1581" spans="1:58" x14ac:dyDescent="0.2">
      <c r="A1581" t="s">
        <v>279</v>
      </c>
      <c r="C1581" s="7"/>
      <c r="D1581" s="14"/>
      <c r="E1581" s="7"/>
      <c r="F1581" s="7"/>
      <c r="G1581" s="7" t="s">
        <v>1312</v>
      </c>
      <c r="H1581" s="7"/>
      <c r="I1581" s="8" t="s">
        <v>1861</v>
      </c>
      <c r="J1581" s="7"/>
      <c r="K1581" s="7"/>
      <c r="L1581" s="7"/>
      <c r="M1581" s="7"/>
      <c r="N1581" s="7"/>
      <c r="O1581" s="7"/>
      <c r="P1581" s="7"/>
      <c r="Q1581" s="7"/>
      <c r="R1581" s="7"/>
      <c r="S1581" s="7"/>
      <c r="T1581" s="7"/>
      <c r="U1581" s="7"/>
      <c r="V1581" s="7">
        <v>635</v>
      </c>
      <c r="W1581" s="7">
        <v>665</v>
      </c>
      <c r="X1581" s="7"/>
      <c r="Y1581" s="7"/>
      <c r="Z1581" s="7"/>
      <c r="AA1581" s="7"/>
      <c r="AB1581" s="7"/>
      <c r="AC1581" s="7"/>
      <c r="AD1581" s="7"/>
      <c r="AE1581" s="7"/>
      <c r="AF1581" s="7"/>
      <c r="AG1581" s="7"/>
      <c r="AH1581" s="7"/>
      <c r="AI1581" s="7"/>
      <c r="BC1581" s="17"/>
    </row>
    <row r="1582" spans="1:58" x14ac:dyDescent="0.2">
      <c r="A1582" t="s">
        <v>348</v>
      </c>
      <c r="B1582" t="str">
        <f>IF(OR($A1579=$A1582,ISBLANK($A1582)),"",IF(ISERR(SEARCH("cell-based",E1582)),IF(AND(ISERR(SEARCH("biochem",E1582)),ISERR(SEARCH("protein",E1582)),ISERR(SEARCH("nucleic",E1582))),"",IF(ISERR(SEARCH("target",G1582)),"Define a Target component","")),IF(ISERR(SEARCH("cell",G1582)),"Define a Cell component",""))&amp;IF(ISERR(SEARCH("small-molecule",E1582)),IF(ISBLANK(K1582), "Need a Detector Role",""),"")&amp;IF(ISERR(SEARCH("fluorescence",L1582)),"",IF(ISBLANK(S1582), "Need Emission",IF(ISBLANK(R1582), "Need Excitation","")))&amp;IF(ISERR(SEARCH("absorbance",L1582)),"",IF(ISBLANK(T1582), "Need Absorbance","")))</f>
        <v>Need a Detector Role</v>
      </c>
      <c r="C1582" s="8" t="s">
        <v>1759</v>
      </c>
      <c r="AC1582" s="8" t="s">
        <v>1729</v>
      </c>
      <c r="AD1582" s="14" t="s">
        <v>1862</v>
      </c>
      <c r="AE1582" s="7" t="s">
        <v>993</v>
      </c>
      <c r="AF1582" s="7" t="s">
        <v>894</v>
      </c>
      <c r="AG1582" t="s">
        <v>1175</v>
      </c>
      <c r="AJ1582" t="s">
        <v>193</v>
      </c>
      <c r="AK1582" t="s">
        <v>212</v>
      </c>
      <c r="AL1582" t="s">
        <v>75</v>
      </c>
      <c r="AM1582" t="s">
        <v>141</v>
      </c>
      <c r="AN1582" t="s">
        <v>77</v>
      </c>
      <c r="AO1582" t="s">
        <v>195</v>
      </c>
      <c r="AP1582" t="s">
        <v>76</v>
      </c>
      <c r="AQ1582" t="s">
        <v>76</v>
      </c>
      <c r="AR1582" t="s">
        <v>76</v>
      </c>
      <c r="AS1582" t="s">
        <v>76</v>
      </c>
      <c r="AT1582" t="s">
        <v>76</v>
      </c>
      <c r="AU1582" t="s">
        <v>76</v>
      </c>
      <c r="AV1582" t="s">
        <v>196</v>
      </c>
      <c r="AW1582" t="s">
        <v>197</v>
      </c>
      <c r="AX1582" t="s">
        <v>198</v>
      </c>
      <c r="AY1582" t="s">
        <v>213</v>
      </c>
      <c r="AZ1582" t="s">
        <v>214</v>
      </c>
      <c r="BA1582" t="s">
        <v>1</v>
      </c>
      <c r="BB1582" t="s">
        <v>1</v>
      </c>
      <c r="BC1582" s="17" t="s">
        <v>1700</v>
      </c>
      <c r="BD1582" s="17" t="s">
        <v>1746</v>
      </c>
    </row>
    <row r="1583" spans="1:58" x14ac:dyDescent="0.2">
      <c r="A1583" t="s">
        <v>359</v>
      </c>
      <c r="B1583" t="str">
        <f t="shared" si="4"/>
        <v>Define a Target componentNeed a Detector Role</v>
      </c>
      <c r="E1583" t="s">
        <v>841</v>
      </c>
      <c r="F1583" s="6" t="s">
        <v>1731</v>
      </c>
      <c r="G1583" s="7" t="s">
        <v>1312</v>
      </c>
      <c r="H1583" s="7"/>
      <c r="I1583" s="8" t="s">
        <v>1861</v>
      </c>
      <c r="P1583" t="s">
        <v>887</v>
      </c>
      <c r="Q1583" t="s">
        <v>940</v>
      </c>
      <c r="R1583" t="s">
        <v>870</v>
      </c>
      <c r="S1583" t="s">
        <v>975</v>
      </c>
      <c r="U1583" t="s">
        <v>1071</v>
      </c>
      <c r="V1583">
        <v>488</v>
      </c>
      <c r="W1583">
        <v>530</v>
      </c>
      <c r="Y1583" t="s">
        <v>1626</v>
      </c>
      <c r="Z1583" s="8" t="s">
        <v>1693</v>
      </c>
      <c r="AA1583">
        <v>86000</v>
      </c>
      <c r="AB1583" s="19" t="s">
        <v>2271</v>
      </c>
      <c r="AC1583" s="8" t="s">
        <v>1729</v>
      </c>
      <c r="AD1583" s="14" t="s">
        <v>1862</v>
      </c>
      <c r="AE1583" s="7" t="s">
        <v>993</v>
      </c>
      <c r="AF1583" s="7" t="s">
        <v>894</v>
      </c>
      <c r="AG1583" t="s">
        <v>1106</v>
      </c>
      <c r="AH1583">
        <v>1</v>
      </c>
      <c r="AI1583">
        <v>1</v>
      </c>
      <c r="AJ1583" t="s">
        <v>193</v>
      </c>
      <c r="AK1583" t="s">
        <v>212</v>
      </c>
      <c r="AL1583" t="s">
        <v>75</v>
      </c>
      <c r="AM1583" t="s">
        <v>141</v>
      </c>
      <c r="AN1583" t="s">
        <v>77</v>
      </c>
      <c r="AO1583" t="s">
        <v>195</v>
      </c>
      <c r="AP1583" t="s">
        <v>76</v>
      </c>
      <c r="AQ1583" t="s">
        <v>76</v>
      </c>
      <c r="AR1583" t="s">
        <v>76</v>
      </c>
      <c r="AS1583" t="s">
        <v>76</v>
      </c>
      <c r="AT1583" t="s">
        <v>76</v>
      </c>
      <c r="AU1583" t="s">
        <v>76</v>
      </c>
      <c r="AV1583" t="s">
        <v>196</v>
      </c>
      <c r="AW1583" t="s">
        <v>197</v>
      </c>
      <c r="AX1583" t="s">
        <v>198</v>
      </c>
      <c r="AY1583" t="s">
        <v>213</v>
      </c>
      <c r="AZ1583" t="s">
        <v>214</v>
      </c>
      <c r="BA1583" t="s">
        <v>1</v>
      </c>
      <c r="BB1583" t="s">
        <v>1</v>
      </c>
      <c r="BC1583" s="17" t="s">
        <v>1700</v>
      </c>
      <c r="BD1583" s="17" t="s">
        <v>1746</v>
      </c>
      <c r="BF1583" s="19" t="s">
        <v>1863</v>
      </c>
    </row>
    <row r="1584" spans="1:58" x14ac:dyDescent="0.2">
      <c r="A1584" t="s">
        <v>359</v>
      </c>
      <c r="F1584" s="8"/>
      <c r="I1584" s="8"/>
      <c r="P1584" t="s">
        <v>905</v>
      </c>
      <c r="Q1584" t="s">
        <v>1081</v>
      </c>
      <c r="BC1584" s="17"/>
      <c r="BF1584" s="19" t="s">
        <v>1723</v>
      </c>
    </row>
    <row r="1585" spans="1:58" x14ac:dyDescent="0.2">
      <c r="A1585" t="s">
        <v>192</v>
      </c>
      <c r="B1585" t="str">
        <f>IF(OR($A1583=$A1585,ISBLANK($A1585)),"",IF(ISERR(SEARCH("cell-based",E1585)),IF(AND(ISERR(SEARCH("biochem",E1585)),ISERR(SEARCH("protein",E1585)),ISERR(SEARCH("nucleic",E1585))),"",IF(ISERR(SEARCH("target",G1585)),"Define a Target component","")),IF(ISERR(SEARCH("cell",G1585)),"Define a Cell component",""))&amp;IF(ISERR(SEARCH("small-molecule",E1585)),IF(ISBLANK(K1585), "Need a Detector Role",""),"")&amp;IF(ISERR(SEARCH("fluorescence",L1585)),"",IF(ISBLANK(S1585), "Need Emission",IF(ISBLANK(R1585), "Need Excitation","")))&amp;IF(ISERR(SEARCH("absorbance",L1585)),"",IF(ISBLANK(T1585), "Need Absorbance","")))</f>
        <v>Need a Detector Role</v>
      </c>
      <c r="C1585" s="7" t="s">
        <v>930</v>
      </c>
      <c r="D1585" s="14" t="s">
        <v>1877</v>
      </c>
      <c r="E1585" s="7" t="s">
        <v>914</v>
      </c>
      <c r="F1585" s="7" t="s">
        <v>880</v>
      </c>
      <c r="G1585" s="7" t="s">
        <v>1396</v>
      </c>
      <c r="H1585" s="12" t="s">
        <v>1534</v>
      </c>
      <c r="I1585" s="14" t="s">
        <v>1877</v>
      </c>
      <c r="J1585" s="7"/>
      <c r="K1585" s="7"/>
      <c r="L1585" s="14" t="s">
        <v>1878</v>
      </c>
      <c r="M1585" t="s">
        <v>1079</v>
      </c>
      <c r="N1585" s="14" t="s">
        <v>1858</v>
      </c>
      <c r="O1585" t="s">
        <v>886</v>
      </c>
      <c r="P1585" t="s">
        <v>887</v>
      </c>
      <c r="Q1585" t="s">
        <v>940</v>
      </c>
      <c r="R1585" t="s">
        <v>851</v>
      </c>
      <c r="S1585" t="s">
        <v>975</v>
      </c>
      <c r="T1585" t="s">
        <v>942</v>
      </c>
      <c r="U1585" t="s">
        <v>1071</v>
      </c>
      <c r="V1585">
        <v>488</v>
      </c>
      <c r="W1585">
        <v>530</v>
      </c>
      <c r="X1585" s="7"/>
      <c r="Y1585" s="7" t="s">
        <v>1653</v>
      </c>
      <c r="Z1585" s="14" t="s">
        <v>1693</v>
      </c>
      <c r="AA1585" s="7">
        <v>40</v>
      </c>
      <c r="AB1585" t="s">
        <v>1039</v>
      </c>
      <c r="AC1585" s="8" t="s">
        <v>1729</v>
      </c>
      <c r="AD1585" s="14" t="s">
        <v>1862</v>
      </c>
      <c r="AE1585" s="7" t="s">
        <v>993</v>
      </c>
      <c r="AF1585" s="7" t="s">
        <v>894</v>
      </c>
      <c r="AG1585" s="7" t="s">
        <v>895</v>
      </c>
      <c r="AH1585" s="7">
        <v>1</v>
      </c>
      <c r="AI1585" s="7">
        <v>1</v>
      </c>
      <c r="AJ1585" t="s">
        <v>193</v>
      </c>
      <c r="AK1585" t="s">
        <v>194</v>
      </c>
      <c r="AL1585" t="s">
        <v>75</v>
      </c>
      <c r="AM1585" t="s">
        <v>141</v>
      </c>
      <c r="AN1585" t="s">
        <v>77</v>
      </c>
      <c r="AO1585" t="s">
        <v>195</v>
      </c>
      <c r="AP1585" t="s">
        <v>76</v>
      </c>
      <c r="AQ1585" t="s">
        <v>76</v>
      </c>
      <c r="AR1585" t="s">
        <v>76</v>
      </c>
      <c r="AS1585" t="s">
        <v>76</v>
      </c>
      <c r="AT1585" t="s">
        <v>76</v>
      </c>
      <c r="AU1585" t="s">
        <v>76</v>
      </c>
      <c r="AV1585" t="s">
        <v>196</v>
      </c>
      <c r="AW1585" t="s">
        <v>197</v>
      </c>
      <c r="AX1585" t="s">
        <v>198</v>
      </c>
      <c r="AY1585" t="s">
        <v>199</v>
      </c>
      <c r="AZ1585" t="s">
        <v>200</v>
      </c>
      <c r="BA1585" t="s">
        <v>1</v>
      </c>
      <c r="BB1585" t="s">
        <v>1</v>
      </c>
      <c r="BC1585" s="17" t="s">
        <v>1700</v>
      </c>
      <c r="BD1585" s="17" t="s">
        <v>1746</v>
      </c>
    </row>
    <row r="1586" spans="1:58" x14ac:dyDescent="0.2">
      <c r="A1586" t="s">
        <v>192</v>
      </c>
      <c r="C1586" s="7"/>
      <c r="D1586" s="15" t="s">
        <v>1876</v>
      </c>
      <c r="E1586" s="7"/>
      <c r="F1586" s="7"/>
      <c r="G1586" s="7" t="s">
        <v>1344</v>
      </c>
      <c r="H1586" s="12" t="s">
        <v>1534</v>
      </c>
      <c r="I1586" s="14" t="s">
        <v>1859</v>
      </c>
      <c r="J1586" s="7">
        <v>50</v>
      </c>
      <c r="K1586" t="s">
        <v>986</v>
      </c>
      <c r="L1586" s="8" t="s">
        <v>1857</v>
      </c>
      <c r="M1586" s="7"/>
      <c r="N1586" s="7"/>
      <c r="P1586" t="s">
        <v>905</v>
      </c>
      <c r="Q1586" t="s">
        <v>1081</v>
      </c>
      <c r="V1586" s="7"/>
      <c r="W1586" s="7"/>
      <c r="X1586" s="7"/>
      <c r="Y1586" s="7"/>
      <c r="Z1586" s="14"/>
      <c r="AA1586" s="7"/>
      <c r="AC1586" s="7"/>
      <c r="AD1586" s="7"/>
      <c r="AE1586" s="7"/>
      <c r="AF1586" s="7"/>
      <c r="AG1586" s="7"/>
      <c r="AH1586" s="7"/>
      <c r="AI1586" s="7"/>
      <c r="BC1586" s="17"/>
    </row>
    <row r="1587" spans="1:58" x14ac:dyDescent="0.2">
      <c r="A1587" t="s">
        <v>192</v>
      </c>
      <c r="C1587" s="7"/>
      <c r="D1587" s="14"/>
      <c r="E1587" s="7"/>
      <c r="F1587" s="7"/>
      <c r="G1587" s="7" t="s">
        <v>1338</v>
      </c>
      <c r="H1587" s="7"/>
      <c r="I1587" s="8" t="s">
        <v>1860</v>
      </c>
      <c r="J1587" s="7">
        <v>0.01</v>
      </c>
      <c r="K1587" s="7" t="s">
        <v>1100</v>
      </c>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BC1587" s="17"/>
    </row>
    <row r="1588" spans="1:58" x14ac:dyDescent="0.2">
      <c r="A1588" t="s">
        <v>192</v>
      </c>
      <c r="C1588" s="7"/>
      <c r="D1588" s="14"/>
      <c r="E1588" s="7"/>
      <c r="F1588" s="7"/>
      <c r="G1588" s="7" t="s">
        <v>1312</v>
      </c>
      <c r="H1588" s="7"/>
      <c r="I1588" s="8" t="s">
        <v>1861</v>
      </c>
      <c r="J1588" s="7"/>
      <c r="K1588" s="7"/>
      <c r="L1588" s="7"/>
      <c r="M1588" s="7"/>
      <c r="N1588" s="7"/>
      <c r="O1588" s="7"/>
      <c r="P1588" s="7"/>
      <c r="Q1588" s="7"/>
      <c r="R1588" s="7"/>
      <c r="S1588" s="7"/>
      <c r="T1588" s="7"/>
      <c r="U1588" s="7"/>
      <c r="V1588" s="7">
        <v>635</v>
      </c>
      <c r="W1588" s="7">
        <v>665</v>
      </c>
      <c r="X1588" s="7"/>
      <c r="Y1588" s="7"/>
      <c r="Z1588" s="7"/>
      <c r="AA1588" s="7"/>
      <c r="AB1588" s="7"/>
      <c r="AC1588" s="7"/>
      <c r="AD1588" s="7"/>
      <c r="AE1588" s="7"/>
      <c r="AF1588" s="7"/>
      <c r="AG1588" s="7"/>
      <c r="AH1588" s="7"/>
      <c r="AI1588" s="7"/>
      <c r="BC1588" s="17"/>
    </row>
    <row r="1589" spans="1:58" x14ac:dyDescent="0.2">
      <c r="A1589" t="s">
        <v>279</v>
      </c>
      <c r="B1589" t="str">
        <f>IF(OR($A1585=$A1589,ISBLANK($A1589)),"",IF(ISERR(SEARCH("cell-based",E1589)),IF(AND(ISERR(SEARCH("biochem",E1589)),ISERR(SEARCH("protein",E1589)),ISERR(SEARCH("nucleic",E1589))),"",IF(ISERR(SEARCH("target",G1589)),"Define a Target component","")),IF(ISERR(SEARCH("cell",G1589)),"Define a Cell component",""))&amp;IF(ISERR(SEARCH("small-molecule",E1589)),IF(ISBLANK(K1589), "Need a Detector Role",""),"")&amp;IF(ISERR(SEARCH("fluorescence",L1589)),"",IF(ISBLANK(S1589), "Need Emission",IF(ISBLANK(R1589), "Need Excitation","")))&amp;IF(ISERR(SEARCH("absorbance",L1589)),"",IF(ISBLANK(T1589), "Need Absorbance","")))</f>
        <v>Define a Target componentNeed a Detector Role</v>
      </c>
      <c r="C1589" t="s">
        <v>964</v>
      </c>
      <c r="E1589" t="s">
        <v>914</v>
      </c>
      <c r="F1589" t="s">
        <v>880</v>
      </c>
      <c r="G1589" t="s">
        <v>1097</v>
      </c>
      <c r="H1589" t="s">
        <v>1536</v>
      </c>
      <c r="I1589" s="8" t="s">
        <v>1701</v>
      </c>
      <c r="L1589" s="8" t="s">
        <v>1702</v>
      </c>
      <c r="M1589" t="s">
        <v>1079</v>
      </c>
      <c r="N1589" s="8" t="s">
        <v>1702</v>
      </c>
      <c r="O1589" t="s">
        <v>886</v>
      </c>
      <c r="P1589" t="s">
        <v>887</v>
      </c>
      <c r="Q1589" t="s">
        <v>940</v>
      </c>
      <c r="R1589" t="s">
        <v>870</v>
      </c>
      <c r="S1589" t="s">
        <v>975</v>
      </c>
      <c r="T1589" t="s">
        <v>908</v>
      </c>
      <c r="U1589" t="s">
        <v>1071</v>
      </c>
      <c r="V1589">
        <v>488</v>
      </c>
      <c r="W1589">
        <v>530</v>
      </c>
      <c r="Y1589" t="s">
        <v>1614</v>
      </c>
      <c r="Z1589" s="8" t="s">
        <v>1697</v>
      </c>
      <c r="AA1589">
        <v>10</v>
      </c>
      <c r="AB1589" t="s">
        <v>1348</v>
      </c>
      <c r="AC1589" s="8" t="s">
        <v>1729</v>
      </c>
      <c r="AD1589" s="8" t="s">
        <v>1862</v>
      </c>
      <c r="AE1589" s="7" t="s">
        <v>993</v>
      </c>
      <c r="AF1589" s="7" t="s">
        <v>894</v>
      </c>
      <c r="AG1589" t="s">
        <v>1062</v>
      </c>
      <c r="AH1589">
        <v>9</v>
      </c>
      <c r="AI1589">
        <v>1</v>
      </c>
      <c r="AJ1589" t="s">
        <v>193</v>
      </c>
      <c r="AK1589" t="s">
        <v>194</v>
      </c>
      <c r="AL1589" t="s">
        <v>75</v>
      </c>
      <c r="AM1589" t="s">
        <v>141</v>
      </c>
      <c r="AN1589" t="s">
        <v>77</v>
      </c>
      <c r="AO1589" t="s">
        <v>195</v>
      </c>
      <c r="AP1589" t="s">
        <v>76</v>
      </c>
      <c r="AQ1589" t="s">
        <v>76</v>
      </c>
      <c r="AR1589" t="s">
        <v>76</v>
      </c>
      <c r="AS1589" t="s">
        <v>76</v>
      </c>
      <c r="AT1589" t="s">
        <v>76</v>
      </c>
      <c r="AU1589" t="s">
        <v>76</v>
      </c>
      <c r="AV1589" t="s">
        <v>196</v>
      </c>
      <c r="AW1589" t="s">
        <v>197</v>
      </c>
      <c r="AX1589" t="s">
        <v>198</v>
      </c>
      <c r="AY1589" t="s">
        <v>199</v>
      </c>
      <c r="AZ1589" t="s">
        <v>200</v>
      </c>
      <c r="BA1589" t="s">
        <v>1</v>
      </c>
      <c r="BB1589" t="s">
        <v>1</v>
      </c>
      <c r="BC1589" s="17" t="s">
        <v>1700</v>
      </c>
      <c r="BD1589" s="17" t="s">
        <v>1746</v>
      </c>
    </row>
    <row r="1590" spans="1:58" x14ac:dyDescent="0.2">
      <c r="A1590" t="s">
        <v>279</v>
      </c>
      <c r="G1590" s="7" t="s">
        <v>1338</v>
      </c>
      <c r="H1590" s="7"/>
      <c r="I1590" s="8" t="s">
        <v>1860</v>
      </c>
      <c r="J1590" s="7">
        <v>0.01</v>
      </c>
      <c r="K1590" s="7" t="s">
        <v>1100</v>
      </c>
      <c r="Q1590" t="s">
        <v>1081</v>
      </c>
      <c r="Y1590" s="7" t="s">
        <v>1653</v>
      </c>
      <c r="Z1590" s="8" t="s">
        <v>1693</v>
      </c>
      <c r="AA1590">
        <v>20</v>
      </c>
      <c r="AB1590" t="s">
        <v>1039</v>
      </c>
      <c r="BC1590" s="17"/>
    </row>
    <row r="1591" spans="1:58" x14ac:dyDescent="0.2">
      <c r="A1591" t="s">
        <v>279</v>
      </c>
      <c r="C1591" s="7"/>
      <c r="D1591" s="14"/>
      <c r="E1591" s="7"/>
      <c r="F1591" s="7"/>
      <c r="G1591" s="7" t="s">
        <v>1312</v>
      </c>
      <c r="H1591" s="7"/>
      <c r="I1591" s="8" t="s">
        <v>1861</v>
      </c>
      <c r="J1591" s="7"/>
      <c r="K1591" s="7"/>
      <c r="L1591" s="7"/>
      <c r="M1591" s="7"/>
      <c r="N1591" s="7"/>
      <c r="O1591" s="7"/>
      <c r="P1591" s="7"/>
      <c r="Q1591" s="7"/>
      <c r="R1591" s="7"/>
      <c r="S1591" s="7"/>
      <c r="T1591" s="7"/>
      <c r="U1591" s="7"/>
      <c r="V1591" s="7">
        <v>635</v>
      </c>
      <c r="W1591" s="7">
        <v>665</v>
      </c>
      <c r="X1591" s="7"/>
      <c r="Y1591" s="7"/>
      <c r="Z1591" s="7"/>
      <c r="AA1591" s="7"/>
      <c r="AB1591" s="7"/>
      <c r="AC1591" s="7"/>
      <c r="AD1591" s="7"/>
      <c r="AE1591" s="7"/>
      <c r="AF1591" s="7"/>
      <c r="AG1591" s="7"/>
      <c r="AH1591" s="7"/>
      <c r="AI1591" s="7"/>
      <c r="BC1591" s="17"/>
    </row>
    <row r="1592" spans="1:58" x14ac:dyDescent="0.2">
      <c r="A1592" t="s">
        <v>298</v>
      </c>
      <c r="B1592" t="str">
        <f>IF(OR($A1589=$A1592,ISBLANK($A1592)),"",IF(ISERR(SEARCH("cell-based",E1592)),IF(AND(ISERR(SEARCH("biochem",E1592)),ISERR(SEARCH("protein",E1592)),ISERR(SEARCH("nucleic",E1592))),"",IF(ISERR(SEARCH("target",G1592)),"Define a Target component","")),IF(ISERR(SEARCH("cell",G1592)),"Define a Cell component",""))&amp;IF(ISERR(SEARCH("small-molecule",E1592)),IF(ISBLANK(K1592), "Need a Detector Role",""),"")&amp;IF(ISERR(SEARCH("fluorescence",L1592)),"",IF(ISBLANK(S1592), "Need Emission",IF(ISBLANK(R1592), "Need Excitation","")))&amp;IF(ISERR(SEARCH("absorbance",L1592)),"",IF(ISBLANK(T1592), "Need Absorbance","")))</f>
        <v>Need a Detector Role</v>
      </c>
      <c r="C1592" s="7" t="s">
        <v>930</v>
      </c>
      <c r="D1592" s="14" t="s">
        <v>1877</v>
      </c>
      <c r="E1592" s="7" t="s">
        <v>914</v>
      </c>
      <c r="F1592" s="7" t="s">
        <v>880</v>
      </c>
      <c r="G1592" s="7" t="s">
        <v>1396</v>
      </c>
      <c r="H1592" s="12" t="s">
        <v>1534</v>
      </c>
      <c r="I1592" s="14" t="s">
        <v>1877</v>
      </c>
      <c r="J1592" s="7"/>
      <c r="K1592" s="7"/>
      <c r="L1592" s="14" t="s">
        <v>1878</v>
      </c>
      <c r="M1592" t="s">
        <v>1079</v>
      </c>
      <c r="N1592" s="14" t="s">
        <v>1858</v>
      </c>
      <c r="O1592" t="s">
        <v>886</v>
      </c>
      <c r="P1592" t="s">
        <v>887</v>
      </c>
      <c r="Q1592" t="s">
        <v>940</v>
      </c>
      <c r="R1592" t="s">
        <v>851</v>
      </c>
      <c r="S1592" t="s">
        <v>975</v>
      </c>
      <c r="T1592" t="s">
        <v>942</v>
      </c>
      <c r="U1592" t="s">
        <v>1071</v>
      </c>
      <c r="V1592">
        <v>488</v>
      </c>
      <c r="W1592">
        <v>530</v>
      </c>
      <c r="X1592" s="7"/>
      <c r="Y1592" t="s">
        <v>1614</v>
      </c>
      <c r="Z1592" s="8" t="s">
        <v>1697</v>
      </c>
      <c r="AA1592">
        <v>10</v>
      </c>
      <c r="AB1592" t="s">
        <v>1348</v>
      </c>
      <c r="AC1592" s="8" t="s">
        <v>1729</v>
      </c>
      <c r="AD1592" s="14" t="s">
        <v>1862</v>
      </c>
      <c r="AE1592" s="7" t="s">
        <v>993</v>
      </c>
      <c r="AF1592" s="7" t="s">
        <v>894</v>
      </c>
      <c r="AG1592" s="7" t="s">
        <v>858</v>
      </c>
      <c r="AH1592" s="7">
        <v>9</v>
      </c>
      <c r="AI1592" s="7">
        <v>1</v>
      </c>
      <c r="AJ1592" t="s">
        <v>193</v>
      </c>
      <c r="AK1592" t="s">
        <v>194</v>
      </c>
      <c r="AL1592" t="s">
        <v>75</v>
      </c>
      <c r="AM1592" t="s">
        <v>141</v>
      </c>
      <c r="AN1592" t="s">
        <v>77</v>
      </c>
      <c r="AO1592" t="s">
        <v>195</v>
      </c>
      <c r="AP1592" t="s">
        <v>76</v>
      </c>
      <c r="AQ1592" t="s">
        <v>76</v>
      </c>
      <c r="AR1592" t="s">
        <v>76</v>
      </c>
      <c r="AS1592" t="s">
        <v>76</v>
      </c>
      <c r="AT1592" t="s">
        <v>76</v>
      </c>
      <c r="AU1592" t="s">
        <v>76</v>
      </c>
      <c r="AV1592" t="s">
        <v>196</v>
      </c>
      <c r="AW1592" t="s">
        <v>197</v>
      </c>
      <c r="AX1592" t="s">
        <v>198</v>
      </c>
      <c r="AY1592" t="s">
        <v>199</v>
      </c>
      <c r="AZ1592" t="s">
        <v>200</v>
      </c>
      <c r="BA1592" t="s">
        <v>1</v>
      </c>
      <c r="BB1592" t="s">
        <v>1</v>
      </c>
      <c r="BC1592" s="17" t="s">
        <v>1700</v>
      </c>
      <c r="BD1592" s="17" t="s">
        <v>1746</v>
      </c>
    </row>
    <row r="1593" spans="1:58" x14ac:dyDescent="0.2">
      <c r="A1593" t="s">
        <v>298</v>
      </c>
      <c r="C1593" s="7"/>
      <c r="D1593" s="15" t="s">
        <v>1876</v>
      </c>
      <c r="E1593" s="7"/>
      <c r="F1593" s="7"/>
      <c r="G1593" s="7" t="s">
        <v>1344</v>
      </c>
      <c r="H1593" s="12" t="s">
        <v>1534</v>
      </c>
      <c r="I1593" s="14" t="s">
        <v>1859</v>
      </c>
      <c r="J1593" s="7">
        <v>50</v>
      </c>
      <c r="K1593" t="s">
        <v>986</v>
      </c>
      <c r="L1593" s="8" t="s">
        <v>1857</v>
      </c>
      <c r="M1593" s="7"/>
      <c r="N1593" s="7"/>
      <c r="P1593" t="s">
        <v>905</v>
      </c>
      <c r="Q1593" t="s">
        <v>1081</v>
      </c>
      <c r="V1593" s="7"/>
      <c r="W1593" s="7"/>
      <c r="X1593" s="7"/>
      <c r="Y1593" s="7" t="s">
        <v>1653</v>
      </c>
      <c r="Z1593" s="8" t="s">
        <v>1693</v>
      </c>
      <c r="AA1593">
        <v>40</v>
      </c>
      <c r="AB1593" t="s">
        <v>1039</v>
      </c>
      <c r="AC1593" s="7"/>
      <c r="AD1593" s="7"/>
      <c r="AE1593" s="7"/>
      <c r="AF1593" s="7"/>
      <c r="AG1593" s="7"/>
      <c r="AH1593" s="7"/>
      <c r="AI1593" s="7"/>
      <c r="BC1593" s="17"/>
    </row>
    <row r="1594" spans="1:58" x14ac:dyDescent="0.2">
      <c r="A1594" t="s">
        <v>298</v>
      </c>
      <c r="C1594" s="7"/>
      <c r="D1594" s="14"/>
      <c r="E1594" s="7"/>
      <c r="F1594" s="7"/>
      <c r="G1594" s="7" t="s">
        <v>1338</v>
      </c>
      <c r="H1594" s="7"/>
      <c r="I1594" s="8" t="s">
        <v>1860</v>
      </c>
      <c r="J1594" s="7">
        <v>0.01</v>
      </c>
      <c r="K1594" s="7" t="s">
        <v>1100</v>
      </c>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BC1594" s="17"/>
    </row>
    <row r="1595" spans="1:58" x14ac:dyDescent="0.2">
      <c r="A1595" t="s">
        <v>298</v>
      </c>
      <c r="C1595" s="7"/>
      <c r="D1595" s="14"/>
      <c r="E1595" s="7"/>
      <c r="F1595" s="7"/>
      <c r="G1595" s="7" t="s">
        <v>1312</v>
      </c>
      <c r="H1595" s="7"/>
      <c r="I1595" s="8" t="s">
        <v>1861</v>
      </c>
      <c r="J1595" s="7"/>
      <c r="K1595" s="7"/>
      <c r="L1595" s="7"/>
      <c r="M1595" s="7"/>
      <c r="N1595" s="7"/>
      <c r="O1595" s="7"/>
      <c r="P1595" s="7"/>
      <c r="Q1595" s="7"/>
      <c r="R1595" s="7"/>
      <c r="S1595" s="7"/>
      <c r="T1595" s="7"/>
      <c r="U1595" s="7"/>
      <c r="V1595" s="7">
        <v>635</v>
      </c>
      <c r="W1595" s="7">
        <v>665</v>
      </c>
      <c r="X1595" s="7"/>
      <c r="Y1595" s="7"/>
      <c r="Z1595" s="7"/>
      <c r="AA1595" s="7"/>
      <c r="AB1595" s="7"/>
      <c r="AC1595" s="7"/>
      <c r="AD1595" s="7"/>
      <c r="AE1595" s="7"/>
      <c r="AF1595" s="7"/>
      <c r="AG1595" s="7"/>
      <c r="AH1595" s="7"/>
      <c r="AI1595" s="7"/>
      <c r="BC1595" s="17"/>
    </row>
    <row r="1596" spans="1:58" x14ac:dyDescent="0.2">
      <c r="A1596" t="s">
        <v>348</v>
      </c>
      <c r="B1596" t="str">
        <f>IF(OR($A1592=$A1596,ISBLANK($A1596)),"",IF(ISERR(SEARCH("cell-based",E1596)),IF(AND(ISERR(SEARCH("biochem",E1596)),ISERR(SEARCH("protein",E1596)),ISERR(SEARCH("nucleic",E1596))),"",IF(ISERR(SEARCH("target",G1596)),"Define a Target component","")),IF(ISERR(SEARCH("cell",G1596)),"Define a Cell component",""))&amp;IF(ISERR(SEARCH("small-molecule",E1596)),IF(ISBLANK(K1596), "Need a Detector Role",""),"")&amp;IF(ISERR(SEARCH("fluorescence",L1596)),"",IF(ISBLANK(S1596), "Need Emission",IF(ISBLANK(R1596), "Need Excitation","")))&amp;IF(ISERR(SEARCH("absorbance",L1596)),"",IF(ISBLANK(T1596), "Need Absorbance","")))</f>
        <v>Need a Detector Role</v>
      </c>
      <c r="C1596" s="8" t="s">
        <v>1759</v>
      </c>
      <c r="AC1596" s="8" t="s">
        <v>1729</v>
      </c>
      <c r="AD1596" s="14" t="s">
        <v>1862</v>
      </c>
      <c r="AE1596" s="7" t="s">
        <v>993</v>
      </c>
      <c r="AF1596" s="7" t="s">
        <v>894</v>
      </c>
      <c r="AG1596" t="s">
        <v>1175</v>
      </c>
      <c r="AJ1596" t="s">
        <v>193</v>
      </c>
      <c r="AK1596" t="s">
        <v>194</v>
      </c>
      <c r="AL1596" t="s">
        <v>75</v>
      </c>
      <c r="AM1596" t="s">
        <v>141</v>
      </c>
      <c r="AN1596" t="s">
        <v>77</v>
      </c>
      <c r="AO1596" t="s">
        <v>195</v>
      </c>
      <c r="AP1596" t="s">
        <v>76</v>
      </c>
      <c r="AQ1596" t="s">
        <v>76</v>
      </c>
      <c r="AR1596" t="s">
        <v>76</v>
      </c>
      <c r="AS1596" t="s">
        <v>76</v>
      </c>
      <c r="AT1596" t="s">
        <v>76</v>
      </c>
      <c r="AU1596" t="s">
        <v>76</v>
      </c>
      <c r="AV1596" t="s">
        <v>196</v>
      </c>
      <c r="AW1596" t="s">
        <v>197</v>
      </c>
      <c r="AX1596" t="s">
        <v>198</v>
      </c>
      <c r="AY1596" t="s">
        <v>199</v>
      </c>
      <c r="AZ1596" t="s">
        <v>200</v>
      </c>
      <c r="BA1596" t="s">
        <v>1</v>
      </c>
      <c r="BB1596" t="s">
        <v>1</v>
      </c>
      <c r="BC1596" s="17" t="s">
        <v>1700</v>
      </c>
      <c r="BD1596" s="17" t="s">
        <v>1746</v>
      </c>
    </row>
    <row r="1597" spans="1:58" x14ac:dyDescent="0.2">
      <c r="A1597" t="s">
        <v>359</v>
      </c>
      <c r="B1597" t="str">
        <f t="shared" si="4"/>
        <v>Define a Target componentNeed a Detector Role</v>
      </c>
      <c r="E1597" t="s">
        <v>841</v>
      </c>
      <c r="F1597" s="6" t="s">
        <v>1731</v>
      </c>
      <c r="G1597" s="7" t="s">
        <v>1312</v>
      </c>
      <c r="H1597" s="7"/>
      <c r="I1597" s="8" t="s">
        <v>1861</v>
      </c>
      <c r="P1597" t="s">
        <v>887</v>
      </c>
      <c r="Q1597" t="s">
        <v>940</v>
      </c>
      <c r="R1597" t="s">
        <v>870</v>
      </c>
      <c r="S1597" t="s">
        <v>975</v>
      </c>
      <c r="U1597" t="s">
        <v>1071</v>
      </c>
      <c r="V1597">
        <v>488</v>
      </c>
      <c r="W1597">
        <v>530</v>
      </c>
      <c r="Y1597" t="s">
        <v>1626</v>
      </c>
      <c r="Z1597" s="8" t="s">
        <v>1693</v>
      </c>
      <c r="AA1597">
        <v>86000</v>
      </c>
      <c r="AB1597" s="19" t="s">
        <v>2271</v>
      </c>
      <c r="AC1597" s="8" t="s">
        <v>1729</v>
      </c>
      <c r="AD1597" s="14" t="s">
        <v>1862</v>
      </c>
      <c r="AE1597" s="7" t="s">
        <v>993</v>
      </c>
      <c r="AF1597" s="7" t="s">
        <v>894</v>
      </c>
      <c r="AG1597" t="s">
        <v>1106</v>
      </c>
      <c r="AH1597">
        <v>1</v>
      </c>
      <c r="AI1597">
        <v>1</v>
      </c>
      <c r="AJ1597" t="s">
        <v>193</v>
      </c>
      <c r="AK1597" t="s">
        <v>194</v>
      </c>
      <c r="AL1597" t="s">
        <v>75</v>
      </c>
      <c r="AM1597" t="s">
        <v>141</v>
      </c>
      <c r="AN1597" t="s">
        <v>77</v>
      </c>
      <c r="AO1597" t="s">
        <v>195</v>
      </c>
      <c r="AP1597" t="s">
        <v>76</v>
      </c>
      <c r="AQ1597" t="s">
        <v>76</v>
      </c>
      <c r="AR1597" t="s">
        <v>76</v>
      </c>
      <c r="AS1597" t="s">
        <v>76</v>
      </c>
      <c r="AT1597" t="s">
        <v>76</v>
      </c>
      <c r="AU1597" t="s">
        <v>76</v>
      </c>
      <c r="AV1597" t="s">
        <v>196</v>
      </c>
      <c r="AW1597" t="s">
        <v>197</v>
      </c>
      <c r="AX1597" t="s">
        <v>198</v>
      </c>
      <c r="AY1597" t="s">
        <v>199</v>
      </c>
      <c r="AZ1597" t="s">
        <v>200</v>
      </c>
      <c r="BA1597" t="s">
        <v>1</v>
      </c>
      <c r="BB1597" t="s">
        <v>1</v>
      </c>
      <c r="BC1597" s="17" t="s">
        <v>1700</v>
      </c>
      <c r="BD1597" s="17" t="s">
        <v>1746</v>
      </c>
      <c r="BF1597" s="19" t="s">
        <v>1863</v>
      </c>
    </row>
    <row r="1598" spans="1:58" x14ac:dyDescent="0.2">
      <c r="A1598" t="s">
        <v>359</v>
      </c>
      <c r="F1598" s="8"/>
      <c r="I1598" s="8"/>
      <c r="P1598" t="s">
        <v>905</v>
      </c>
      <c r="Q1598" t="s">
        <v>1081</v>
      </c>
      <c r="BC1598" s="17"/>
      <c r="BF1598" s="19" t="s">
        <v>1723</v>
      </c>
    </row>
    <row r="1599" spans="1:58" x14ac:dyDescent="0.2">
      <c r="A1599" t="s">
        <v>435</v>
      </c>
      <c r="B1599" t="str">
        <f>IF(OR($A1914=$A1599,ISBLANK($A1599)),"",IF(ISERR(SEARCH("cell-based",E1599)),IF(AND(ISERR(SEARCH("biochem",E1599)),ISERR(SEARCH("protein",E1599)),ISERR(SEARCH("nucleic",E1599))),"",IF(ISERR(SEARCH("target",G1599)),"Define a Target component","")),IF(ISERR(SEARCH("cell",G1599)),"Define a Cell component",""))&amp;IF(ISERR(SEARCH("small-molecule",E1599)),IF(ISBLANK(K1599), "Need a Detector Role",""),"")&amp;IF(ISERR(SEARCH("fluorescence",L1599)),"",IF(ISBLANK(S1599), "Need Emission",IF(ISBLANK(R1599), "Need Excitation","")))&amp;IF(ISERR(SEARCH("absorbance",L1599)),"",IF(ISBLANK(T1599), "Need Absorbance","")))</f>
        <v>Need a Detector Role</v>
      </c>
      <c r="C1599" s="7" t="s">
        <v>930</v>
      </c>
      <c r="D1599" s="14" t="s">
        <v>1877</v>
      </c>
      <c r="E1599" s="7" t="s">
        <v>914</v>
      </c>
      <c r="F1599" s="7" t="s">
        <v>880</v>
      </c>
      <c r="G1599" s="7" t="s">
        <v>1396</v>
      </c>
      <c r="H1599" s="12" t="s">
        <v>1534</v>
      </c>
      <c r="I1599" s="14" t="s">
        <v>1877</v>
      </c>
      <c r="J1599" s="7"/>
      <c r="K1599" s="7"/>
      <c r="L1599" s="14" t="s">
        <v>1878</v>
      </c>
      <c r="M1599" t="s">
        <v>1079</v>
      </c>
      <c r="N1599" s="14" t="s">
        <v>1858</v>
      </c>
      <c r="O1599" t="s">
        <v>886</v>
      </c>
      <c r="P1599" t="s">
        <v>887</v>
      </c>
      <c r="Q1599" t="s">
        <v>940</v>
      </c>
      <c r="R1599" t="s">
        <v>851</v>
      </c>
      <c r="S1599" t="s">
        <v>975</v>
      </c>
      <c r="T1599" t="s">
        <v>942</v>
      </c>
      <c r="U1599" t="s">
        <v>1071</v>
      </c>
      <c r="V1599">
        <v>488</v>
      </c>
      <c r="W1599">
        <v>530</v>
      </c>
      <c r="X1599" s="7"/>
      <c r="Y1599" t="s">
        <v>1614</v>
      </c>
      <c r="Z1599" s="8" t="s">
        <v>1697</v>
      </c>
      <c r="AA1599">
        <v>10</v>
      </c>
      <c r="AB1599" t="s">
        <v>1348</v>
      </c>
      <c r="AC1599" s="8" t="s">
        <v>1729</v>
      </c>
      <c r="AD1599" s="14" t="s">
        <v>1862</v>
      </c>
      <c r="AE1599" s="7" t="s">
        <v>993</v>
      </c>
      <c r="AF1599" s="7" t="s">
        <v>894</v>
      </c>
      <c r="AG1599" s="7" t="s">
        <v>858</v>
      </c>
      <c r="AH1599" s="7">
        <v>9</v>
      </c>
      <c r="AI1599" s="7">
        <v>1</v>
      </c>
      <c r="AJ1599" t="s">
        <v>193</v>
      </c>
      <c r="AK1599" t="s">
        <v>194</v>
      </c>
      <c r="AL1599" t="s">
        <v>75</v>
      </c>
      <c r="AM1599" t="s">
        <v>141</v>
      </c>
      <c r="AN1599" t="s">
        <v>77</v>
      </c>
      <c r="AO1599" t="s">
        <v>195</v>
      </c>
      <c r="AP1599" t="s">
        <v>76</v>
      </c>
      <c r="AQ1599" t="s">
        <v>76</v>
      </c>
      <c r="AR1599" t="s">
        <v>76</v>
      </c>
      <c r="AS1599" t="s">
        <v>76</v>
      </c>
      <c r="AT1599" t="s">
        <v>76</v>
      </c>
      <c r="AU1599" t="s">
        <v>76</v>
      </c>
      <c r="AV1599" t="s">
        <v>196</v>
      </c>
      <c r="AW1599" t="s">
        <v>197</v>
      </c>
      <c r="AX1599" t="s">
        <v>198</v>
      </c>
      <c r="AY1599" t="s">
        <v>199</v>
      </c>
      <c r="AZ1599" t="s">
        <v>200</v>
      </c>
      <c r="BA1599" t="s">
        <v>1</v>
      </c>
      <c r="BB1599" t="s">
        <v>1</v>
      </c>
      <c r="BC1599" s="17" t="s">
        <v>1700</v>
      </c>
      <c r="BD1599" s="17" t="s">
        <v>1746</v>
      </c>
    </row>
    <row r="1600" spans="1:58" x14ac:dyDescent="0.2">
      <c r="A1600" t="s">
        <v>435</v>
      </c>
      <c r="C1600" s="7"/>
      <c r="D1600" s="15" t="s">
        <v>1876</v>
      </c>
      <c r="E1600" s="7"/>
      <c r="F1600" s="7"/>
      <c r="G1600" s="7" t="s">
        <v>1344</v>
      </c>
      <c r="H1600" s="12" t="s">
        <v>1534</v>
      </c>
      <c r="I1600" s="14" t="s">
        <v>1859</v>
      </c>
      <c r="J1600" s="7">
        <v>50</v>
      </c>
      <c r="K1600" t="s">
        <v>986</v>
      </c>
      <c r="L1600" s="8" t="s">
        <v>1857</v>
      </c>
      <c r="M1600" s="7"/>
      <c r="N1600" s="7"/>
      <c r="P1600" t="s">
        <v>905</v>
      </c>
      <c r="Q1600" t="s">
        <v>1081</v>
      </c>
      <c r="V1600" s="7"/>
      <c r="W1600" s="7"/>
      <c r="X1600" s="7"/>
      <c r="Y1600" s="7" t="s">
        <v>1653</v>
      </c>
      <c r="Z1600" s="8" t="s">
        <v>1693</v>
      </c>
      <c r="AA1600">
        <v>40</v>
      </c>
      <c r="AB1600" t="s">
        <v>1039</v>
      </c>
      <c r="AC1600" s="7"/>
      <c r="AD1600" s="7"/>
      <c r="AE1600" s="7"/>
      <c r="AF1600" s="7"/>
      <c r="AG1600" s="7"/>
      <c r="AH1600" s="7"/>
      <c r="AI1600" s="7"/>
      <c r="BC1600" s="17"/>
    </row>
    <row r="1601" spans="1:56" x14ac:dyDescent="0.2">
      <c r="A1601" t="s">
        <v>435</v>
      </c>
      <c r="C1601" s="7"/>
      <c r="D1601" s="14"/>
      <c r="E1601" s="7"/>
      <c r="F1601" s="7"/>
      <c r="G1601" s="7" t="s">
        <v>1338</v>
      </c>
      <c r="H1601" s="7"/>
      <c r="I1601" s="8" t="s">
        <v>1860</v>
      </c>
      <c r="J1601" s="7">
        <v>0.01</v>
      </c>
      <c r="K1601" s="7" t="s">
        <v>1100</v>
      </c>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BC1601" s="17"/>
    </row>
    <row r="1602" spans="1:56" x14ac:dyDescent="0.2">
      <c r="A1602" t="s">
        <v>435</v>
      </c>
      <c r="C1602" s="7"/>
      <c r="D1602" s="14"/>
      <c r="E1602" s="7"/>
      <c r="F1602" s="7"/>
      <c r="G1602" s="7" t="s">
        <v>1312</v>
      </c>
      <c r="H1602" s="7"/>
      <c r="I1602" s="8" t="s">
        <v>1861</v>
      </c>
      <c r="J1602" s="7"/>
      <c r="K1602" s="7"/>
      <c r="L1602" s="7"/>
      <c r="M1602" s="7"/>
      <c r="N1602" s="7"/>
      <c r="O1602" s="7"/>
      <c r="P1602" s="7"/>
      <c r="Q1602" s="7"/>
      <c r="R1602" s="7"/>
      <c r="S1602" s="7"/>
      <c r="T1602" s="7"/>
      <c r="U1602" s="7"/>
      <c r="V1602" s="7">
        <v>635</v>
      </c>
      <c r="W1602" s="7">
        <v>665</v>
      </c>
      <c r="X1602" s="7"/>
      <c r="Y1602" s="7"/>
      <c r="Z1602" s="7"/>
      <c r="AA1602" s="7"/>
      <c r="AB1602" s="7"/>
      <c r="AC1602" s="7"/>
      <c r="AD1602" s="7"/>
      <c r="AE1602" s="7"/>
      <c r="AF1602" s="7"/>
      <c r="AG1602" s="7"/>
      <c r="AH1602" s="7"/>
      <c r="AI1602" s="7"/>
      <c r="BC1602" s="17"/>
    </row>
    <row r="1603" spans="1:56" x14ac:dyDescent="0.2">
      <c r="A1603" t="s">
        <v>438</v>
      </c>
      <c r="B1603" t="str">
        <f>IF(OR($A1599=$A1603,ISBLANK($A1603)),"",IF(ISERR(SEARCH("cell-based",E1603)),IF(AND(ISERR(SEARCH("biochem",E1603)),ISERR(SEARCH("protein",E1603)),ISERR(SEARCH("nucleic",E1603))),"",IF(ISERR(SEARCH("target",G1603)),"Define a Target component","")),IF(ISERR(SEARCH("cell",G1603)),"Define a Cell component",""))&amp;IF(ISERR(SEARCH("small-molecule",E1603)),IF(ISBLANK(K1603), "Need a Detector Role",""),"")&amp;IF(ISERR(SEARCH("fluorescence",L1603)),"",IF(ISBLANK(S1603), "Need Emission",IF(ISBLANK(R1603), "Need Excitation","")))&amp;IF(ISERR(SEARCH("absorbance",L1603)),"",IF(ISBLANK(T1603), "Need Absorbance","")))</f>
        <v>Need a Detector Role</v>
      </c>
      <c r="C1603" s="7" t="s">
        <v>930</v>
      </c>
      <c r="D1603" s="14" t="s">
        <v>1868</v>
      </c>
      <c r="E1603" s="7" t="s">
        <v>914</v>
      </c>
      <c r="F1603" s="7" t="s">
        <v>880</v>
      </c>
      <c r="G1603" s="7" t="s">
        <v>1396</v>
      </c>
      <c r="H1603" s="12" t="s">
        <v>1534</v>
      </c>
      <c r="I1603" s="14" t="s">
        <v>1868</v>
      </c>
      <c r="J1603" s="7"/>
      <c r="K1603" s="7"/>
      <c r="L1603" s="14" t="s">
        <v>1869</v>
      </c>
      <c r="M1603" t="s">
        <v>1079</v>
      </c>
      <c r="N1603" s="14" t="s">
        <v>1858</v>
      </c>
      <c r="O1603" t="s">
        <v>886</v>
      </c>
      <c r="P1603" t="s">
        <v>887</v>
      </c>
      <c r="Q1603" t="s">
        <v>940</v>
      </c>
      <c r="R1603" t="s">
        <v>851</v>
      </c>
      <c r="S1603" t="s">
        <v>975</v>
      </c>
      <c r="T1603" t="s">
        <v>942</v>
      </c>
      <c r="U1603" t="s">
        <v>1071</v>
      </c>
      <c r="V1603">
        <v>488</v>
      </c>
      <c r="W1603">
        <v>530</v>
      </c>
      <c r="X1603" s="7"/>
      <c r="Y1603" t="s">
        <v>1614</v>
      </c>
      <c r="Z1603" s="14" t="s">
        <v>1697</v>
      </c>
      <c r="AA1603" s="7">
        <v>10</v>
      </c>
      <c r="AB1603" t="s">
        <v>1348</v>
      </c>
      <c r="AC1603" s="8" t="s">
        <v>1729</v>
      </c>
      <c r="AD1603" s="14" t="s">
        <v>1862</v>
      </c>
      <c r="AE1603" s="7" t="s">
        <v>993</v>
      </c>
      <c r="AF1603" s="7" t="s">
        <v>894</v>
      </c>
      <c r="AG1603" s="7" t="s">
        <v>858</v>
      </c>
      <c r="AH1603" s="7">
        <v>9</v>
      </c>
      <c r="AI1603" s="7">
        <v>1</v>
      </c>
      <c r="AJ1603" t="s">
        <v>193</v>
      </c>
      <c r="AK1603" t="s">
        <v>208</v>
      </c>
      <c r="AL1603" t="s">
        <v>75</v>
      </c>
      <c r="AM1603" t="s">
        <v>141</v>
      </c>
      <c r="AN1603" t="s">
        <v>77</v>
      </c>
      <c r="AO1603" t="s">
        <v>195</v>
      </c>
      <c r="AP1603" t="s">
        <v>76</v>
      </c>
      <c r="AQ1603" t="s">
        <v>76</v>
      </c>
      <c r="AR1603" t="s">
        <v>76</v>
      </c>
      <c r="AS1603" t="s">
        <v>76</v>
      </c>
      <c r="AT1603" t="s">
        <v>76</v>
      </c>
      <c r="AU1603" t="s">
        <v>76</v>
      </c>
      <c r="AV1603" t="s">
        <v>196</v>
      </c>
      <c r="AW1603" t="s">
        <v>197</v>
      </c>
      <c r="AX1603" t="s">
        <v>198</v>
      </c>
      <c r="AY1603" t="s">
        <v>209</v>
      </c>
      <c r="AZ1603" t="s">
        <v>210</v>
      </c>
      <c r="BA1603" t="s">
        <v>1</v>
      </c>
      <c r="BB1603" t="s">
        <v>1</v>
      </c>
      <c r="BC1603" s="17" t="s">
        <v>1700</v>
      </c>
      <c r="BD1603" s="17" t="s">
        <v>1746</v>
      </c>
    </row>
    <row r="1604" spans="1:56" x14ac:dyDescent="0.2">
      <c r="A1604" t="s">
        <v>438</v>
      </c>
      <c r="C1604" s="7"/>
      <c r="D1604" s="15" t="s">
        <v>1867</v>
      </c>
      <c r="E1604" s="7"/>
      <c r="F1604" s="7"/>
      <c r="G1604" s="7" t="s">
        <v>1344</v>
      </c>
      <c r="H1604" s="12" t="s">
        <v>1534</v>
      </c>
      <c r="I1604" s="14" t="s">
        <v>1859</v>
      </c>
      <c r="J1604" s="7">
        <v>50</v>
      </c>
      <c r="K1604" t="s">
        <v>986</v>
      </c>
      <c r="L1604" s="8" t="s">
        <v>1857</v>
      </c>
      <c r="M1604" s="7"/>
      <c r="N1604" s="7"/>
      <c r="P1604" t="s">
        <v>905</v>
      </c>
      <c r="Q1604" t="s">
        <v>1081</v>
      </c>
      <c r="V1604" s="7"/>
      <c r="W1604" s="7"/>
      <c r="X1604" s="7"/>
      <c r="Y1604" s="7" t="s">
        <v>1653</v>
      </c>
      <c r="Z1604" s="14" t="s">
        <v>1693</v>
      </c>
      <c r="AA1604" s="7">
        <v>40</v>
      </c>
      <c r="AB1604" t="s">
        <v>1039</v>
      </c>
      <c r="AC1604" s="7"/>
      <c r="AD1604" s="7"/>
      <c r="AE1604" s="7"/>
      <c r="AF1604" s="7"/>
      <c r="AG1604" s="7"/>
      <c r="AH1604" s="7"/>
      <c r="AI1604" s="7"/>
      <c r="BC1604" s="17"/>
    </row>
    <row r="1605" spans="1:56" x14ac:dyDescent="0.2">
      <c r="A1605" t="s">
        <v>438</v>
      </c>
      <c r="C1605" s="7"/>
      <c r="D1605" s="14"/>
      <c r="E1605" s="7"/>
      <c r="F1605" s="7"/>
      <c r="G1605" s="7" t="s">
        <v>1338</v>
      </c>
      <c r="H1605" s="7"/>
      <c r="I1605" s="8" t="s">
        <v>1860</v>
      </c>
      <c r="J1605" s="7">
        <v>0.01</v>
      </c>
      <c r="K1605" s="7" t="s">
        <v>1100</v>
      </c>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BC1605" s="17"/>
    </row>
    <row r="1606" spans="1:56" x14ac:dyDescent="0.2">
      <c r="A1606" t="s">
        <v>438</v>
      </c>
      <c r="C1606" s="7"/>
      <c r="D1606" s="14"/>
      <c r="E1606" s="7"/>
      <c r="F1606" s="7"/>
      <c r="G1606" s="7" t="s">
        <v>1312</v>
      </c>
      <c r="H1606" s="7"/>
      <c r="I1606" s="8" t="s">
        <v>1861</v>
      </c>
      <c r="J1606" s="7"/>
      <c r="K1606" s="7"/>
      <c r="L1606" s="7"/>
      <c r="M1606" s="7"/>
      <c r="N1606" s="7"/>
      <c r="O1606" s="7"/>
      <c r="P1606" s="7"/>
      <c r="Q1606" s="7"/>
      <c r="R1606" s="7"/>
      <c r="S1606" s="7"/>
      <c r="T1606" s="7"/>
      <c r="U1606" s="7"/>
      <c r="V1606" s="7">
        <v>635</v>
      </c>
      <c r="W1606" s="7">
        <v>665</v>
      </c>
      <c r="X1606" s="7"/>
      <c r="Y1606" s="7"/>
      <c r="Z1606" s="7"/>
      <c r="AA1606" s="7"/>
      <c r="AB1606" s="7"/>
      <c r="AC1606" s="7"/>
      <c r="AD1606" s="7"/>
      <c r="AE1606" s="7"/>
      <c r="AF1606" s="7"/>
      <c r="AG1606" s="7"/>
      <c r="AH1606" s="7"/>
      <c r="AI1606" s="7"/>
      <c r="BC1606" s="17"/>
    </row>
    <row r="1607" spans="1:56" x14ac:dyDescent="0.2">
      <c r="A1607" t="s">
        <v>439</v>
      </c>
      <c r="B1607" t="str">
        <f>IF(OR($A1603=$A1607,ISBLANK($A1607)),"",IF(ISERR(SEARCH("cell-based",E1607)),IF(AND(ISERR(SEARCH("biochem",E1607)),ISERR(SEARCH("protein",E1607)),ISERR(SEARCH("nucleic",E1607))),"",IF(ISERR(SEARCH("target",G1607)),"Define a Target component","")),IF(ISERR(SEARCH("cell",G1607)),"Define a Cell component",""))&amp;IF(ISERR(SEARCH("small-molecule",E1607)),IF(ISBLANK(K1607), "Need a Detector Role",""),"")&amp;IF(ISERR(SEARCH("fluorescence",L1607)),"",IF(ISBLANK(S1607), "Need Emission",IF(ISBLANK(R1607), "Need Excitation","")))&amp;IF(ISERR(SEARCH("absorbance",L1607)),"",IF(ISBLANK(T1607), "Need Absorbance","")))</f>
        <v>Need a Detector Role</v>
      </c>
      <c r="C1607" s="7" t="s">
        <v>930</v>
      </c>
      <c r="D1607" s="14" t="s">
        <v>1874</v>
      </c>
      <c r="E1607" s="7" t="s">
        <v>914</v>
      </c>
      <c r="F1607" s="7" t="s">
        <v>880</v>
      </c>
      <c r="G1607" s="7" t="s">
        <v>1396</v>
      </c>
      <c r="H1607" s="12" t="s">
        <v>1534</v>
      </c>
      <c r="I1607" s="14" t="s">
        <v>1874</v>
      </c>
      <c r="J1607" s="7"/>
      <c r="K1607" s="7"/>
      <c r="L1607" s="14" t="s">
        <v>1875</v>
      </c>
      <c r="M1607" t="s">
        <v>1079</v>
      </c>
      <c r="N1607" s="14" t="s">
        <v>1858</v>
      </c>
      <c r="O1607" t="s">
        <v>886</v>
      </c>
      <c r="P1607" t="s">
        <v>887</v>
      </c>
      <c r="Q1607" t="s">
        <v>940</v>
      </c>
      <c r="R1607" t="s">
        <v>851</v>
      </c>
      <c r="S1607" t="s">
        <v>975</v>
      </c>
      <c r="T1607" t="s">
        <v>942</v>
      </c>
      <c r="U1607" t="s">
        <v>1071</v>
      </c>
      <c r="V1607">
        <v>488</v>
      </c>
      <c r="W1607">
        <v>530</v>
      </c>
      <c r="X1607" s="7"/>
      <c r="Y1607" t="s">
        <v>1614</v>
      </c>
      <c r="Z1607" s="8" t="s">
        <v>1697</v>
      </c>
      <c r="AA1607">
        <v>10</v>
      </c>
      <c r="AB1607" t="s">
        <v>1348</v>
      </c>
      <c r="AC1607" s="8" t="s">
        <v>1729</v>
      </c>
      <c r="AD1607" s="14" t="s">
        <v>1862</v>
      </c>
      <c r="AE1607" s="7" t="s">
        <v>993</v>
      </c>
      <c r="AF1607" s="7" t="s">
        <v>894</v>
      </c>
      <c r="AG1607" s="7" t="s">
        <v>858</v>
      </c>
      <c r="AH1607" s="7">
        <v>0</v>
      </c>
      <c r="AI1607" s="7">
        <v>1</v>
      </c>
      <c r="AJ1607" t="s">
        <v>193</v>
      </c>
      <c r="AK1607" t="s">
        <v>212</v>
      </c>
      <c r="AL1607" t="s">
        <v>75</v>
      </c>
      <c r="AM1607" t="s">
        <v>141</v>
      </c>
      <c r="AN1607" t="s">
        <v>77</v>
      </c>
      <c r="AO1607" t="s">
        <v>195</v>
      </c>
      <c r="AP1607" t="s">
        <v>76</v>
      </c>
      <c r="AQ1607" t="s">
        <v>76</v>
      </c>
      <c r="AR1607" t="s">
        <v>76</v>
      </c>
      <c r="AS1607" t="s">
        <v>76</v>
      </c>
      <c r="AT1607" t="s">
        <v>76</v>
      </c>
      <c r="AU1607" t="s">
        <v>76</v>
      </c>
      <c r="AV1607" t="s">
        <v>196</v>
      </c>
      <c r="AW1607" t="s">
        <v>197</v>
      </c>
      <c r="AX1607" t="s">
        <v>198</v>
      </c>
      <c r="AY1607" t="s">
        <v>213</v>
      </c>
      <c r="AZ1607" t="s">
        <v>214</v>
      </c>
      <c r="BA1607" t="s">
        <v>1</v>
      </c>
      <c r="BB1607" t="s">
        <v>1</v>
      </c>
      <c r="BC1607" s="17" t="s">
        <v>1700</v>
      </c>
      <c r="BD1607" s="17" t="s">
        <v>1746</v>
      </c>
    </row>
    <row r="1608" spans="1:56" x14ac:dyDescent="0.2">
      <c r="A1608" t="s">
        <v>439</v>
      </c>
      <c r="C1608" s="7"/>
      <c r="D1608" s="15" t="s">
        <v>1873</v>
      </c>
      <c r="E1608" s="7"/>
      <c r="F1608" s="7"/>
      <c r="G1608" s="7" t="s">
        <v>1344</v>
      </c>
      <c r="H1608" s="12" t="s">
        <v>1534</v>
      </c>
      <c r="I1608" s="14" t="s">
        <v>1859</v>
      </c>
      <c r="J1608" s="7">
        <v>50</v>
      </c>
      <c r="K1608" t="s">
        <v>986</v>
      </c>
      <c r="L1608" s="8" t="s">
        <v>1857</v>
      </c>
      <c r="M1608" s="7"/>
      <c r="N1608" s="7"/>
      <c r="P1608" t="s">
        <v>905</v>
      </c>
      <c r="Q1608" t="s">
        <v>1081</v>
      </c>
      <c r="V1608" s="7"/>
      <c r="W1608" s="7"/>
      <c r="X1608" s="7"/>
      <c r="Y1608" s="7" t="s">
        <v>1653</v>
      </c>
      <c r="Z1608" s="8" t="s">
        <v>1693</v>
      </c>
      <c r="AA1608">
        <v>40</v>
      </c>
      <c r="AB1608" t="s">
        <v>1039</v>
      </c>
      <c r="AC1608" s="7"/>
      <c r="AD1608" s="7"/>
      <c r="AE1608" s="7"/>
      <c r="AF1608" s="7"/>
      <c r="AG1608" s="7"/>
      <c r="AH1608" s="7"/>
      <c r="AI1608" s="7"/>
      <c r="BC1608" s="17"/>
    </row>
    <row r="1609" spans="1:56" x14ac:dyDescent="0.2">
      <c r="A1609" t="s">
        <v>439</v>
      </c>
      <c r="C1609" s="7"/>
      <c r="D1609" s="14"/>
      <c r="E1609" s="7"/>
      <c r="F1609" s="7"/>
      <c r="G1609" s="7" t="s">
        <v>1338</v>
      </c>
      <c r="H1609" s="7"/>
      <c r="I1609" s="8" t="s">
        <v>1860</v>
      </c>
      <c r="J1609" s="7">
        <v>0.01</v>
      </c>
      <c r="K1609" s="7" t="s">
        <v>1100</v>
      </c>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BC1609" s="17"/>
    </row>
    <row r="1610" spans="1:56" x14ac:dyDescent="0.2">
      <c r="A1610" t="s">
        <v>439</v>
      </c>
      <c r="C1610" s="7"/>
      <c r="D1610" s="14"/>
      <c r="E1610" s="7"/>
      <c r="F1610" s="7"/>
      <c r="G1610" s="7" t="s">
        <v>1312</v>
      </c>
      <c r="H1610" s="7"/>
      <c r="I1610" s="8" t="s">
        <v>1861</v>
      </c>
      <c r="J1610" s="7"/>
      <c r="K1610" s="7"/>
      <c r="L1610" s="7"/>
      <c r="M1610" s="7"/>
      <c r="N1610" s="7"/>
      <c r="O1610" s="7"/>
      <c r="P1610" s="7"/>
      <c r="Q1610" s="7"/>
      <c r="R1610" s="7"/>
      <c r="S1610" s="7"/>
      <c r="T1610" s="7"/>
      <c r="U1610" s="7"/>
      <c r="V1610" s="7">
        <v>635</v>
      </c>
      <c r="W1610" s="7">
        <v>665</v>
      </c>
      <c r="X1610" s="7"/>
      <c r="Y1610" s="7"/>
      <c r="Z1610" s="7"/>
      <c r="AA1610" s="7"/>
      <c r="AB1610" s="7"/>
      <c r="AC1610" s="7"/>
      <c r="AD1610" s="7"/>
      <c r="AE1610" s="7"/>
      <c r="AF1610" s="7"/>
      <c r="AG1610" s="7"/>
      <c r="AH1610" s="7"/>
      <c r="AI1610" s="7"/>
      <c r="BC1610" s="17"/>
    </row>
    <row r="1611" spans="1:56" x14ac:dyDescent="0.2">
      <c r="A1611" t="s">
        <v>440</v>
      </c>
      <c r="B1611" t="str">
        <f>IF(OR($A1607=$A1611,ISBLANK($A1611)),"",IF(ISERR(SEARCH("cell-based",E1611)),IF(AND(ISERR(SEARCH("biochem",E1611)),ISERR(SEARCH("protein",E1611)),ISERR(SEARCH("nucleic",E1611))),"",IF(ISERR(SEARCH("target",G1611)),"Define a Target component","")),IF(ISERR(SEARCH("cell",G1611)),"Define a Cell component",""))&amp;IF(ISERR(SEARCH("small-molecule",E1611)),IF(ISBLANK(K1611), "Need a Detector Role",""),"")&amp;IF(ISERR(SEARCH("fluorescence",L1611)),"",IF(ISBLANK(S1611), "Need Emission",IF(ISBLANK(R1611), "Need Excitation","")))&amp;IF(ISERR(SEARCH("absorbance",L1611)),"",IF(ISBLANK(T1611), "Need Absorbance","")))</f>
        <v>Need a Detector Role</v>
      </c>
      <c r="C1611" s="7" t="s">
        <v>930</v>
      </c>
      <c r="D1611" s="14" t="s">
        <v>1855</v>
      </c>
      <c r="E1611" s="7" t="s">
        <v>914</v>
      </c>
      <c r="F1611" s="7" t="s">
        <v>880</v>
      </c>
      <c r="G1611" s="7" t="s">
        <v>1396</v>
      </c>
      <c r="H1611" s="12" t="s">
        <v>1534</v>
      </c>
      <c r="I1611" s="14" t="s">
        <v>1855</v>
      </c>
      <c r="J1611" s="7"/>
      <c r="K1611" s="7"/>
      <c r="L1611" s="14" t="s">
        <v>1856</v>
      </c>
      <c r="M1611" t="s">
        <v>1079</v>
      </c>
      <c r="N1611" s="14" t="s">
        <v>1858</v>
      </c>
      <c r="O1611" t="s">
        <v>886</v>
      </c>
      <c r="P1611" t="s">
        <v>887</v>
      </c>
      <c r="Q1611" t="s">
        <v>940</v>
      </c>
      <c r="R1611" t="s">
        <v>851</v>
      </c>
      <c r="S1611" t="s">
        <v>975</v>
      </c>
      <c r="T1611" t="s">
        <v>942</v>
      </c>
      <c r="U1611" t="s">
        <v>1071</v>
      </c>
      <c r="V1611">
        <v>488</v>
      </c>
      <c r="W1611">
        <v>530</v>
      </c>
      <c r="X1611" s="7"/>
      <c r="Y1611" s="7" t="s">
        <v>1653</v>
      </c>
      <c r="Z1611" s="14" t="s">
        <v>1693</v>
      </c>
      <c r="AA1611" s="7">
        <v>40</v>
      </c>
      <c r="AB1611" t="s">
        <v>1039</v>
      </c>
      <c r="AC1611" s="8" t="s">
        <v>1729</v>
      </c>
      <c r="AD1611" s="14" t="s">
        <v>1862</v>
      </c>
      <c r="AE1611" s="7" t="s">
        <v>993</v>
      </c>
      <c r="AF1611" s="7" t="s">
        <v>894</v>
      </c>
      <c r="AG1611" s="7" t="s">
        <v>895</v>
      </c>
      <c r="AH1611" s="7">
        <v>1</v>
      </c>
      <c r="AI1611" s="7">
        <v>1</v>
      </c>
      <c r="AJ1611" s="7" t="s">
        <v>193</v>
      </c>
      <c r="AK1611" s="7" t="s">
        <v>220</v>
      </c>
      <c r="AL1611" s="7" t="s">
        <v>75</v>
      </c>
      <c r="AM1611" s="7" t="s">
        <v>141</v>
      </c>
      <c r="AN1611" s="7" t="s">
        <v>77</v>
      </c>
      <c r="AO1611" s="7" t="s">
        <v>195</v>
      </c>
      <c r="AP1611" s="7" t="s">
        <v>76</v>
      </c>
      <c r="AQ1611" s="7" t="s">
        <v>143</v>
      </c>
      <c r="AR1611" s="7" t="s">
        <v>76</v>
      </c>
      <c r="AS1611" s="7" t="s">
        <v>76</v>
      </c>
      <c r="AT1611" s="7" t="s">
        <v>76</v>
      </c>
      <c r="AU1611" s="7" t="s">
        <v>76</v>
      </c>
      <c r="AV1611" s="7" t="s">
        <v>196</v>
      </c>
      <c r="AW1611" s="7" t="s">
        <v>197</v>
      </c>
      <c r="AX1611" s="7" t="s">
        <v>198</v>
      </c>
      <c r="AY1611" s="7" t="s">
        <v>221</v>
      </c>
      <c r="AZ1611" s="7" t="s">
        <v>222</v>
      </c>
      <c r="BA1611" s="7" t="s">
        <v>1</v>
      </c>
      <c r="BB1611" s="7" t="s">
        <v>1</v>
      </c>
      <c r="BC1611" s="17" t="s">
        <v>1700</v>
      </c>
      <c r="BD1611" s="17" t="s">
        <v>1746</v>
      </c>
    </row>
    <row r="1612" spans="1:56" x14ac:dyDescent="0.2">
      <c r="A1612" t="s">
        <v>440</v>
      </c>
      <c r="C1612" s="7"/>
      <c r="D1612" s="15" t="s">
        <v>1854</v>
      </c>
      <c r="E1612" s="7"/>
      <c r="F1612" s="7"/>
      <c r="G1612" s="7" t="s">
        <v>1344</v>
      </c>
      <c r="H1612" s="12" t="s">
        <v>1534</v>
      </c>
      <c r="I1612" s="14" t="s">
        <v>1859</v>
      </c>
      <c r="J1612" s="7">
        <v>50</v>
      </c>
      <c r="K1612" t="s">
        <v>986</v>
      </c>
      <c r="L1612" s="8" t="s">
        <v>1857</v>
      </c>
      <c r="M1612" s="7"/>
      <c r="N1612" s="7"/>
      <c r="P1612" t="s">
        <v>905</v>
      </c>
      <c r="Q1612" t="s">
        <v>1081</v>
      </c>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17"/>
      <c r="BD1612" s="7"/>
    </row>
    <row r="1613" spans="1:56" x14ac:dyDescent="0.2">
      <c r="A1613" t="s">
        <v>440</v>
      </c>
      <c r="C1613" s="7"/>
      <c r="D1613" s="14"/>
      <c r="E1613" s="7"/>
      <c r="F1613" s="7"/>
      <c r="G1613" s="7" t="s">
        <v>1338</v>
      </c>
      <c r="H1613" s="7"/>
      <c r="I1613" s="8" t="s">
        <v>1860</v>
      </c>
      <c r="J1613" s="7">
        <v>0.01</v>
      </c>
      <c r="K1613" s="7" t="s">
        <v>1100</v>
      </c>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17"/>
      <c r="BD1613" s="7"/>
    </row>
    <row r="1614" spans="1:56" x14ac:dyDescent="0.2">
      <c r="A1614" t="s">
        <v>440</v>
      </c>
      <c r="C1614" s="7"/>
      <c r="D1614" s="14"/>
      <c r="E1614" s="7"/>
      <c r="F1614" s="7"/>
      <c r="G1614" s="7" t="s">
        <v>1312</v>
      </c>
      <c r="H1614" s="7"/>
      <c r="I1614" s="8" t="s">
        <v>1861</v>
      </c>
      <c r="J1614" s="7"/>
      <c r="K1614" s="7"/>
      <c r="L1614" s="7"/>
      <c r="M1614" s="7"/>
      <c r="N1614" s="7"/>
      <c r="O1614" s="7"/>
      <c r="P1614" s="7"/>
      <c r="Q1614" s="7"/>
      <c r="R1614" s="7"/>
      <c r="S1614" s="7"/>
      <c r="T1614" s="7"/>
      <c r="U1614" s="7"/>
      <c r="V1614" s="7">
        <v>635</v>
      </c>
      <c r="W1614" s="7">
        <v>665</v>
      </c>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17"/>
      <c r="BD1614" s="7"/>
    </row>
    <row r="1615" spans="1:56" x14ac:dyDescent="0.2">
      <c r="A1615" t="s">
        <v>89</v>
      </c>
      <c r="B1615" t="str">
        <f>IF(OR($A1597=$A1615,ISBLANK($A1615)),"",IF(ISERR(SEARCH("cell-based",E1615)),IF(AND(ISERR(SEARCH("biochem",E1615)),ISERR(SEARCH("protein",E1615)),ISERR(SEARCH("nucleic",E1615))),"",IF(ISERR(SEARCH("target",G1615)),"Define a Target component","")),IF(ISERR(SEARCH("cell",G1615)),"Define a Cell component",""))&amp;IF(ISERR(SEARCH("small-molecule",E1615)),IF(ISBLANK(K1615), "Need a Detector Role",""),"")&amp;IF(ISERR(SEARCH("fluorescence",L1615)),"",IF(ISBLANK(S1615), "Need Emission",IF(ISBLANK(R1615), "Need Excitation","")))&amp;IF(ISERR(SEARCH("absorbance",L1615)),"",IF(ISBLANK(T1615), "Need Absorbance","")))</f>
        <v>Define a Cell componentNeed a Detector Role</v>
      </c>
      <c r="C1615" t="s">
        <v>840</v>
      </c>
      <c r="D1615" s="8" t="s">
        <v>1847</v>
      </c>
      <c r="E1615" t="s">
        <v>931</v>
      </c>
      <c r="F1615" s="19" t="s">
        <v>1739</v>
      </c>
      <c r="G1615" t="s">
        <v>1396</v>
      </c>
      <c r="H1615" t="s">
        <v>1499</v>
      </c>
      <c r="I1615" s="8" t="s">
        <v>1846</v>
      </c>
      <c r="L1615" s="8" t="s">
        <v>1846</v>
      </c>
      <c r="M1615" t="s">
        <v>1277</v>
      </c>
      <c r="N1615" s="8" t="s">
        <v>1846</v>
      </c>
      <c r="O1615" t="s">
        <v>938</v>
      </c>
      <c r="P1615" s="7" t="s">
        <v>887</v>
      </c>
      <c r="Q1615" s="7" t="s">
        <v>940</v>
      </c>
      <c r="R1615" t="s">
        <v>851</v>
      </c>
      <c r="S1615" s="7" t="s">
        <v>975</v>
      </c>
      <c r="T1615" t="s">
        <v>908</v>
      </c>
      <c r="U1615" t="s">
        <v>1071</v>
      </c>
      <c r="V1615">
        <v>488</v>
      </c>
      <c r="W1615">
        <v>530</v>
      </c>
      <c r="Y1615" t="s">
        <v>1653</v>
      </c>
      <c r="Z1615" s="8" t="s">
        <v>1693</v>
      </c>
      <c r="AA1615">
        <v>50</v>
      </c>
      <c r="AB1615" s="7" t="s">
        <v>1039</v>
      </c>
      <c r="AC1615" s="8" t="s">
        <v>1848</v>
      </c>
      <c r="AD1615" s="8" t="s">
        <v>79</v>
      </c>
      <c r="AE1615" t="s">
        <v>1006</v>
      </c>
      <c r="AF1615" t="s">
        <v>894</v>
      </c>
      <c r="AG1615" t="s">
        <v>895</v>
      </c>
      <c r="AH1615">
        <v>1</v>
      </c>
      <c r="AI1615">
        <v>1</v>
      </c>
      <c r="AJ1615" t="s">
        <v>90</v>
      </c>
      <c r="AK1615" s="8" t="s">
        <v>2250</v>
      </c>
      <c r="AL1615" t="s">
        <v>75</v>
      </c>
      <c r="AM1615" t="s">
        <v>76</v>
      </c>
      <c r="AN1615" t="s">
        <v>77</v>
      </c>
      <c r="AO1615" t="s">
        <v>77</v>
      </c>
      <c r="AP1615" t="s">
        <v>76</v>
      </c>
      <c r="AQ1615" t="s">
        <v>76</v>
      </c>
      <c r="AR1615" t="s">
        <v>76</v>
      </c>
      <c r="AS1615" t="s">
        <v>76</v>
      </c>
      <c r="AT1615" t="s">
        <v>76</v>
      </c>
      <c r="AU1615" t="s">
        <v>76</v>
      </c>
      <c r="AV1615" t="s">
        <v>91</v>
      </c>
      <c r="AW1615" t="s">
        <v>92</v>
      </c>
      <c r="AX1615" t="s">
        <v>93</v>
      </c>
      <c r="AY1615" t="s">
        <v>94</v>
      </c>
      <c r="AZ1615" t="s">
        <v>95</v>
      </c>
      <c r="BA1615" t="s">
        <v>1</v>
      </c>
      <c r="BB1615" t="s">
        <v>1</v>
      </c>
      <c r="BC1615" t="s">
        <v>1700</v>
      </c>
      <c r="BD1615" s="8" t="s">
        <v>1746</v>
      </c>
    </row>
    <row r="1616" spans="1:56" x14ac:dyDescent="0.2">
      <c r="A1616" t="s">
        <v>89</v>
      </c>
      <c r="G1616" s="7" t="s">
        <v>1400</v>
      </c>
      <c r="H1616" t="s">
        <v>1459</v>
      </c>
      <c r="I1616" s="8" t="s">
        <v>1849</v>
      </c>
      <c r="P1616" s="7"/>
      <c r="Q1616" s="7" t="s">
        <v>1081</v>
      </c>
      <c r="AE1616" s="11" t="s">
        <v>1850</v>
      </c>
    </row>
    <row r="1617" spans="1:56" x14ac:dyDescent="0.2">
      <c r="A1617" t="s">
        <v>89</v>
      </c>
      <c r="G1617" t="s">
        <v>1167</v>
      </c>
      <c r="H1617" t="s">
        <v>1553</v>
      </c>
      <c r="I1617" s="8" t="s">
        <v>1851</v>
      </c>
      <c r="J1617">
        <v>0.1</v>
      </c>
      <c r="K1617" t="s">
        <v>902</v>
      </c>
    </row>
    <row r="1618" spans="1:56" x14ac:dyDescent="0.2">
      <c r="A1618" t="s">
        <v>89</v>
      </c>
      <c r="G1618" t="s">
        <v>967</v>
      </c>
      <c r="H1618" t="s">
        <v>1553</v>
      </c>
      <c r="I1618" t="s">
        <v>1853</v>
      </c>
      <c r="J1618" s="26"/>
      <c r="M1618" s="8" t="s">
        <v>1852</v>
      </c>
    </row>
    <row r="1619" spans="1:56" x14ac:dyDescent="0.2">
      <c r="A1619" t="s">
        <v>118</v>
      </c>
      <c r="B1619" t="str">
        <f>IF(OR($A1615=$A1619,ISBLANK($A1619)),"",IF(ISERR(SEARCH("cell-based",E1619)),IF(AND(ISERR(SEARCH("biochem",E1619)),ISERR(SEARCH("protein",E1619)),ISERR(SEARCH("nucleic",E1619))),"",IF(ISERR(SEARCH("target",G1619)),"Define a Target component","")),IF(ISERR(SEARCH("cell",G1619)),"Define a Cell component",""))&amp;IF(ISERR(SEARCH("small-molecule",E1619)),IF(ISBLANK(K1619), "Need a Detector Role",""),"")&amp;IF(ISERR(SEARCH("fluorescence",L1619)),"",IF(ISBLANK(S1619), "Need Emission",IF(ISBLANK(R1619), "Need Excitation","")))&amp;IF(ISERR(SEARCH("absorbance",L1619)),"",IF(ISBLANK(T1619), "Need Absorbance","")))</f>
        <v>Define a Cell componentNeed a Detector Role</v>
      </c>
      <c r="C1619" t="s">
        <v>840</v>
      </c>
      <c r="D1619" s="8" t="s">
        <v>1847</v>
      </c>
      <c r="E1619" t="s">
        <v>931</v>
      </c>
      <c r="F1619" s="19" t="s">
        <v>1739</v>
      </c>
      <c r="G1619" t="s">
        <v>1396</v>
      </c>
      <c r="H1619" t="s">
        <v>1499</v>
      </c>
      <c r="I1619" s="8" t="s">
        <v>1846</v>
      </c>
      <c r="L1619" s="8" t="s">
        <v>1846</v>
      </c>
      <c r="M1619" t="s">
        <v>1277</v>
      </c>
      <c r="N1619" s="8" t="s">
        <v>1846</v>
      </c>
      <c r="O1619" t="s">
        <v>938</v>
      </c>
      <c r="P1619" s="7" t="s">
        <v>887</v>
      </c>
      <c r="Q1619" s="7" t="s">
        <v>940</v>
      </c>
      <c r="R1619" t="s">
        <v>851</v>
      </c>
      <c r="S1619" s="7" t="s">
        <v>975</v>
      </c>
      <c r="T1619" t="s">
        <v>908</v>
      </c>
      <c r="U1619" t="s">
        <v>1071</v>
      </c>
      <c r="V1619">
        <v>488</v>
      </c>
      <c r="W1619">
        <v>530</v>
      </c>
      <c r="Y1619" t="s">
        <v>1614</v>
      </c>
      <c r="Z1619" s="8" t="s">
        <v>1697</v>
      </c>
      <c r="AA1619">
        <v>10</v>
      </c>
      <c r="AB1619" s="7" t="s">
        <v>1348</v>
      </c>
      <c r="AC1619" s="8" t="s">
        <v>1848</v>
      </c>
      <c r="AD1619" s="8" t="s">
        <v>79</v>
      </c>
      <c r="AE1619" t="s">
        <v>1006</v>
      </c>
      <c r="AF1619" t="s">
        <v>894</v>
      </c>
      <c r="AG1619" t="s">
        <v>858</v>
      </c>
      <c r="AH1619">
        <v>9</v>
      </c>
      <c r="AI1619">
        <v>2</v>
      </c>
      <c r="AJ1619" t="s">
        <v>90</v>
      </c>
      <c r="AK1619" s="8" t="s">
        <v>2249</v>
      </c>
      <c r="AL1619" t="s">
        <v>75</v>
      </c>
      <c r="AM1619" t="s">
        <v>76</v>
      </c>
      <c r="AN1619" t="s">
        <v>77</v>
      </c>
      <c r="AO1619" t="s">
        <v>77</v>
      </c>
      <c r="AP1619" t="s">
        <v>76</v>
      </c>
      <c r="AQ1619" t="s">
        <v>76</v>
      </c>
      <c r="AR1619" t="s">
        <v>76</v>
      </c>
      <c r="AS1619" t="s">
        <v>76</v>
      </c>
      <c r="AT1619" t="s">
        <v>76</v>
      </c>
      <c r="AU1619" t="s">
        <v>76</v>
      </c>
      <c r="AV1619" t="s">
        <v>91</v>
      </c>
      <c r="AW1619" t="s">
        <v>92</v>
      </c>
      <c r="AX1619" t="s">
        <v>93</v>
      </c>
      <c r="AY1619" t="s">
        <v>94</v>
      </c>
      <c r="AZ1619" t="s">
        <v>95</v>
      </c>
      <c r="BA1619" t="s">
        <v>1</v>
      </c>
      <c r="BB1619" t="s">
        <v>1</v>
      </c>
      <c r="BC1619" t="s">
        <v>1700</v>
      </c>
      <c r="BD1619" s="8" t="s">
        <v>1746</v>
      </c>
    </row>
    <row r="1620" spans="1:56" x14ac:dyDescent="0.2">
      <c r="A1620" t="s">
        <v>118</v>
      </c>
      <c r="G1620" s="7" t="s">
        <v>1400</v>
      </c>
      <c r="H1620" t="s">
        <v>1459</v>
      </c>
      <c r="I1620" s="8" t="s">
        <v>1849</v>
      </c>
      <c r="P1620" s="7"/>
      <c r="Q1620" s="7" t="s">
        <v>1081</v>
      </c>
      <c r="Y1620" t="s">
        <v>1653</v>
      </c>
      <c r="AE1620" s="11" t="s">
        <v>1850</v>
      </c>
    </row>
    <row r="1621" spans="1:56" x14ac:dyDescent="0.2">
      <c r="A1621" t="s">
        <v>118</v>
      </c>
      <c r="G1621" t="s">
        <v>1167</v>
      </c>
      <c r="H1621" t="s">
        <v>1553</v>
      </c>
      <c r="I1621" s="8" t="s">
        <v>1851</v>
      </c>
      <c r="J1621">
        <v>0.1</v>
      </c>
      <c r="K1621" t="s">
        <v>902</v>
      </c>
    </row>
    <row r="1622" spans="1:56" x14ac:dyDescent="0.2">
      <c r="A1622" t="s">
        <v>118</v>
      </c>
      <c r="G1622" t="s">
        <v>967</v>
      </c>
      <c r="H1622" t="s">
        <v>1553</v>
      </c>
      <c r="I1622" t="s">
        <v>1853</v>
      </c>
      <c r="J1622" s="26"/>
      <c r="M1622" s="8" t="s">
        <v>1852</v>
      </c>
    </row>
    <row r="1623" spans="1:56" x14ac:dyDescent="0.2">
      <c r="A1623" t="s">
        <v>223</v>
      </c>
      <c r="B1623" t="str">
        <f>IF(OR($A1619=$A1623,ISBLANK($A1623)),"",IF(ISERR(SEARCH("cell-based",E1623)),IF(AND(ISERR(SEARCH("biochem",E1623)),ISERR(SEARCH("protein",E1623)),ISERR(SEARCH("nucleic",E1623))),"",IF(ISERR(SEARCH("target",G1623)),"Define a Target component","")),IF(ISERR(SEARCH("cell",G1623)),"Define a Cell component",""))&amp;IF(ISERR(SEARCH("small-molecule",E1623)),IF(ISBLANK(K1623), "Need a Detector Role",""),"")&amp;IF(ISERR(SEARCH("fluorescence",L1623)),"",IF(ISBLANK(S1623), "Need Emission",IF(ISBLANK(R1623), "Need Excitation","")))&amp;IF(ISERR(SEARCH("absorbance",L1623)),"",IF(ISBLANK(T1623), "Need Absorbance","")))</f>
        <v>Define a Cell componentNeed a Detector Role</v>
      </c>
      <c r="C1623" t="s">
        <v>840</v>
      </c>
      <c r="D1623" s="8" t="s">
        <v>1847</v>
      </c>
      <c r="E1623" t="s">
        <v>931</v>
      </c>
      <c r="F1623" s="19" t="s">
        <v>1739</v>
      </c>
      <c r="G1623" t="s">
        <v>1396</v>
      </c>
      <c r="H1623" t="s">
        <v>1499</v>
      </c>
      <c r="I1623" s="8" t="s">
        <v>1846</v>
      </c>
      <c r="L1623" s="8" t="s">
        <v>1846</v>
      </c>
      <c r="M1623" t="s">
        <v>1277</v>
      </c>
      <c r="N1623" s="8" t="s">
        <v>1846</v>
      </c>
      <c r="O1623" t="s">
        <v>938</v>
      </c>
      <c r="P1623" s="7" t="s">
        <v>887</v>
      </c>
      <c r="Q1623" s="7" t="s">
        <v>940</v>
      </c>
      <c r="R1623" t="s">
        <v>851</v>
      </c>
      <c r="S1623" s="7" t="s">
        <v>975</v>
      </c>
      <c r="T1623" t="s">
        <v>908</v>
      </c>
      <c r="U1623" t="s">
        <v>1071</v>
      </c>
      <c r="V1623">
        <v>488</v>
      </c>
      <c r="W1623">
        <v>530</v>
      </c>
      <c r="Y1623" t="s">
        <v>1653</v>
      </c>
      <c r="Z1623" s="8" t="s">
        <v>1693</v>
      </c>
      <c r="AA1623">
        <v>30</v>
      </c>
      <c r="AB1623" s="7" t="s">
        <v>1039</v>
      </c>
      <c r="AC1623" s="8" t="s">
        <v>1848</v>
      </c>
      <c r="AD1623" s="8" t="s">
        <v>79</v>
      </c>
      <c r="AE1623" t="s">
        <v>1006</v>
      </c>
      <c r="AF1623" t="s">
        <v>894</v>
      </c>
      <c r="AG1623" t="s">
        <v>877</v>
      </c>
      <c r="AH1623">
        <v>1</v>
      </c>
      <c r="AI1623">
        <v>1</v>
      </c>
      <c r="AJ1623" t="s">
        <v>90</v>
      </c>
      <c r="AK1623" s="39" t="s">
        <v>2248</v>
      </c>
      <c r="AL1623" t="s">
        <v>75</v>
      </c>
      <c r="AM1623" t="s">
        <v>76</v>
      </c>
      <c r="AN1623" t="s">
        <v>77</v>
      </c>
      <c r="AO1623" t="s">
        <v>77</v>
      </c>
      <c r="AP1623" t="s">
        <v>76</v>
      </c>
      <c r="AQ1623" t="s">
        <v>76</v>
      </c>
      <c r="AR1623" t="s">
        <v>76</v>
      </c>
      <c r="AS1623" t="s">
        <v>76</v>
      </c>
      <c r="AT1623" t="s">
        <v>76</v>
      </c>
      <c r="AU1623" t="s">
        <v>76</v>
      </c>
      <c r="AV1623" t="s">
        <v>91</v>
      </c>
      <c r="AW1623" t="s">
        <v>92</v>
      </c>
      <c r="AX1623" t="s">
        <v>93</v>
      </c>
      <c r="AY1623" t="s">
        <v>94</v>
      </c>
      <c r="AZ1623" t="s">
        <v>95</v>
      </c>
      <c r="BA1623" t="s">
        <v>1</v>
      </c>
      <c r="BB1623" t="s">
        <v>1</v>
      </c>
      <c r="BC1623" t="s">
        <v>1700</v>
      </c>
      <c r="BD1623" s="8" t="s">
        <v>1746</v>
      </c>
    </row>
    <row r="1624" spans="1:56" x14ac:dyDescent="0.2">
      <c r="A1624" t="s">
        <v>223</v>
      </c>
      <c r="G1624" s="7" t="s">
        <v>1400</v>
      </c>
      <c r="H1624" t="s">
        <v>1459</v>
      </c>
      <c r="I1624" s="8" t="s">
        <v>1849</v>
      </c>
      <c r="P1624" s="7"/>
      <c r="Q1624" s="7" t="s">
        <v>1081</v>
      </c>
      <c r="AE1624" s="11" t="s">
        <v>1850</v>
      </c>
    </row>
    <row r="1625" spans="1:56" x14ac:dyDescent="0.2">
      <c r="A1625" t="s">
        <v>223</v>
      </c>
      <c r="G1625" t="s">
        <v>1167</v>
      </c>
      <c r="H1625" t="s">
        <v>1553</v>
      </c>
      <c r="I1625" s="8" t="s">
        <v>1851</v>
      </c>
      <c r="J1625">
        <v>0.1</v>
      </c>
      <c r="K1625" t="s">
        <v>902</v>
      </c>
    </row>
    <row r="1626" spans="1:56" x14ac:dyDescent="0.2">
      <c r="A1626" t="s">
        <v>223</v>
      </c>
      <c r="G1626" t="s">
        <v>967</v>
      </c>
      <c r="H1626" t="s">
        <v>1553</v>
      </c>
      <c r="I1626" t="s">
        <v>1853</v>
      </c>
      <c r="J1626" s="26"/>
      <c r="M1626" s="8" t="s">
        <v>1852</v>
      </c>
    </row>
    <row r="1627" spans="1:56" x14ac:dyDescent="0.2">
      <c r="A1627" t="s">
        <v>224</v>
      </c>
      <c r="B1627" t="str">
        <f>IF(OR($A1910=$A1627,ISBLANK($A1627)),"",IF(ISERR(SEARCH("cell-based",E1627)),IF(AND(ISERR(SEARCH("biochem",E1627)),ISERR(SEARCH("protein",E1627)),ISERR(SEARCH("nucleic",E1627))),"",IF(ISERR(SEARCH("target",G1627)),"Define a Target component","")),IF(ISERR(SEARCH("cell",G1627)),"Define a Cell component",""))&amp;IF(ISERR(SEARCH("small-molecule",E1627)),IF(ISBLANK(K1627), "Need a Detector Role",""),"")&amp;IF(ISERR(SEARCH("fluorescence",L1627)),"",IF(ISBLANK(S1627), "Need Emission",IF(ISBLANK(R1627), "Need Excitation","")))&amp;IF(ISERR(SEARCH("absorbance",L1627)),"",IF(ISBLANK(T1627), "Need Absorbance","")))</f>
        <v>Define a Cell componentNeed a Detector Role</v>
      </c>
      <c r="C1627" t="s">
        <v>840</v>
      </c>
      <c r="D1627" s="8" t="s">
        <v>1847</v>
      </c>
      <c r="E1627" t="s">
        <v>931</v>
      </c>
      <c r="F1627" s="19" t="s">
        <v>1739</v>
      </c>
      <c r="G1627" t="s">
        <v>1396</v>
      </c>
      <c r="H1627" t="s">
        <v>1499</v>
      </c>
      <c r="I1627" s="8" t="s">
        <v>1846</v>
      </c>
      <c r="L1627" s="8" t="s">
        <v>1846</v>
      </c>
      <c r="M1627" t="s">
        <v>1277</v>
      </c>
      <c r="N1627" s="8" t="s">
        <v>1846</v>
      </c>
      <c r="O1627" t="s">
        <v>938</v>
      </c>
      <c r="P1627" s="7" t="s">
        <v>887</v>
      </c>
      <c r="Q1627" s="7" t="s">
        <v>940</v>
      </c>
      <c r="R1627" t="s">
        <v>851</v>
      </c>
      <c r="S1627" s="7" t="s">
        <v>975</v>
      </c>
      <c r="T1627" t="s">
        <v>908</v>
      </c>
      <c r="U1627" t="s">
        <v>1071</v>
      </c>
      <c r="V1627">
        <v>488</v>
      </c>
      <c r="W1627">
        <v>530</v>
      </c>
      <c r="Y1627" t="s">
        <v>1616</v>
      </c>
      <c r="Z1627" s="8" t="s">
        <v>1697</v>
      </c>
      <c r="AA1627">
        <v>10</v>
      </c>
      <c r="AB1627" s="7" t="s">
        <v>1348</v>
      </c>
      <c r="AC1627" s="8" t="s">
        <v>1848</v>
      </c>
      <c r="AD1627" s="8" t="s">
        <v>79</v>
      </c>
      <c r="AE1627" t="s">
        <v>1006</v>
      </c>
      <c r="AF1627" t="s">
        <v>894</v>
      </c>
      <c r="AG1627" t="s">
        <v>877</v>
      </c>
      <c r="AH1627">
        <v>9</v>
      </c>
      <c r="AI1627">
        <v>1</v>
      </c>
      <c r="AJ1627" t="s">
        <v>90</v>
      </c>
      <c r="AK1627" t="s">
        <v>2246</v>
      </c>
      <c r="AL1627" t="s">
        <v>75</v>
      </c>
      <c r="AM1627" t="s">
        <v>76</v>
      </c>
      <c r="AN1627" t="s">
        <v>77</v>
      </c>
      <c r="AO1627" t="s">
        <v>77</v>
      </c>
      <c r="AP1627" t="s">
        <v>76</v>
      </c>
      <c r="AQ1627" t="s">
        <v>76</v>
      </c>
      <c r="AR1627" t="s">
        <v>76</v>
      </c>
      <c r="AS1627" t="s">
        <v>76</v>
      </c>
      <c r="AT1627" t="s">
        <v>76</v>
      </c>
      <c r="AU1627" t="s">
        <v>76</v>
      </c>
      <c r="AV1627" t="s">
        <v>91</v>
      </c>
      <c r="AW1627" t="s">
        <v>92</v>
      </c>
      <c r="AX1627" t="s">
        <v>93</v>
      </c>
      <c r="AY1627" t="s">
        <v>94</v>
      </c>
      <c r="AZ1627" t="s">
        <v>95</v>
      </c>
      <c r="BA1627" t="s">
        <v>1</v>
      </c>
      <c r="BB1627" t="s">
        <v>1</v>
      </c>
      <c r="BC1627" s="8" t="s">
        <v>1700</v>
      </c>
      <c r="BD1627" s="8" t="s">
        <v>1746</v>
      </c>
    </row>
    <row r="1628" spans="1:56" x14ac:dyDescent="0.2">
      <c r="A1628" t="s">
        <v>224</v>
      </c>
      <c r="G1628" s="7" t="s">
        <v>1400</v>
      </c>
      <c r="H1628" t="s">
        <v>1459</v>
      </c>
      <c r="I1628" s="8" t="s">
        <v>1849</v>
      </c>
      <c r="P1628" s="7"/>
      <c r="Q1628" s="7" t="s">
        <v>1081</v>
      </c>
      <c r="AE1628" s="11" t="s">
        <v>1850</v>
      </c>
    </row>
    <row r="1629" spans="1:56" x14ac:dyDescent="0.2">
      <c r="A1629" t="s">
        <v>224</v>
      </c>
      <c r="G1629" t="s">
        <v>1167</v>
      </c>
      <c r="H1629" t="s">
        <v>1553</v>
      </c>
      <c r="I1629" s="8" t="s">
        <v>1851</v>
      </c>
      <c r="J1629">
        <v>0.1</v>
      </c>
      <c r="K1629" t="s">
        <v>902</v>
      </c>
    </row>
    <row r="1630" spans="1:56" x14ac:dyDescent="0.2">
      <c r="A1630" t="s">
        <v>224</v>
      </c>
      <c r="G1630" t="s">
        <v>967</v>
      </c>
      <c r="H1630" t="s">
        <v>1553</v>
      </c>
      <c r="I1630" t="s">
        <v>1853</v>
      </c>
      <c r="J1630" s="26"/>
      <c r="M1630" s="8" t="s">
        <v>1852</v>
      </c>
    </row>
    <row r="1631" spans="1:56" x14ac:dyDescent="0.2">
      <c r="A1631">
        <v>1500</v>
      </c>
      <c r="B1631" t="str">
        <f>IF(OR($A1909=$A1631,ISBLANK($A1631)),"",IF(ISERR(SEARCH("cell-based",E1631)),IF(AND(ISERR(SEARCH("biochem",E1631)),ISERR(SEARCH("protein",E1631)),ISERR(SEARCH("nucleic",E1631))),"",IF(ISERR(SEARCH("target",G1631)),"Define a Target component","")),IF(ISERR(SEARCH("cell",G1631)),"Define a Cell component",""))&amp;IF(ISERR(SEARCH("small-molecule",E1631)),IF(ISBLANK(K1631), "Need a Detector Role",""),"")&amp;IF(ISERR(SEARCH("fluorescence",L1631)),"",IF(ISBLANK(S1631), "Need Emission",IF(ISBLANK(R1631), "Need Excitation","")))&amp;IF(ISERR(SEARCH("absorbance",L1631)),"",IF(ISBLANK(T1631), "Need Absorbance","")))</f>
        <v>Define a Cell component</v>
      </c>
      <c r="C1631" t="s">
        <v>840</v>
      </c>
      <c r="D1631" s="8" t="s">
        <v>1847</v>
      </c>
      <c r="E1631" t="s">
        <v>931</v>
      </c>
      <c r="F1631" t="s">
        <v>880</v>
      </c>
      <c r="G1631" t="s">
        <v>1344</v>
      </c>
      <c r="H1631" t="s">
        <v>1553</v>
      </c>
      <c r="I1631" s="8" t="s">
        <v>2256</v>
      </c>
      <c r="J1631">
        <v>1</v>
      </c>
      <c r="K1631" t="s">
        <v>902</v>
      </c>
      <c r="L1631" t="s">
        <v>2255</v>
      </c>
      <c r="M1631" s="8" t="s">
        <v>1277</v>
      </c>
      <c r="N1631" s="8" t="s">
        <v>2256</v>
      </c>
      <c r="O1631" t="s">
        <v>886</v>
      </c>
      <c r="P1631" s="7" t="s">
        <v>887</v>
      </c>
      <c r="Q1631" s="14" t="s">
        <v>2254</v>
      </c>
      <c r="R1631" t="s">
        <v>870</v>
      </c>
      <c r="S1631" s="7" t="s">
        <v>975</v>
      </c>
      <c r="T1631" t="s">
        <v>908</v>
      </c>
      <c r="U1631" t="s">
        <v>1071</v>
      </c>
      <c r="V1631">
        <v>488</v>
      </c>
      <c r="W1631">
        <v>530</v>
      </c>
      <c r="Y1631" t="s">
        <v>1653</v>
      </c>
      <c r="Z1631" s="8" t="s">
        <v>1693</v>
      </c>
      <c r="AA1631">
        <v>50</v>
      </c>
      <c r="AB1631" t="s">
        <v>1039</v>
      </c>
      <c r="AC1631" s="8" t="s">
        <v>1848</v>
      </c>
      <c r="AD1631" s="8" t="s">
        <v>79</v>
      </c>
      <c r="AE1631" t="s">
        <v>1006</v>
      </c>
      <c r="AF1631" t="s">
        <v>894</v>
      </c>
      <c r="AG1631" t="s">
        <v>963</v>
      </c>
      <c r="AH1631">
        <v>1</v>
      </c>
      <c r="AI1631">
        <v>1</v>
      </c>
      <c r="AJ1631" t="s">
        <v>90</v>
      </c>
      <c r="AK1631" s="39" t="s">
        <v>2251</v>
      </c>
      <c r="AL1631" t="s">
        <v>75</v>
      </c>
      <c r="AM1631" t="s">
        <v>76</v>
      </c>
      <c r="AN1631" t="s">
        <v>77</v>
      </c>
      <c r="AO1631" t="s">
        <v>77</v>
      </c>
      <c r="AP1631" t="s">
        <v>76</v>
      </c>
      <c r="AQ1631" t="s">
        <v>76</v>
      </c>
      <c r="AR1631" t="s">
        <v>76</v>
      </c>
      <c r="AS1631" t="s">
        <v>76</v>
      </c>
      <c r="AT1631" t="s">
        <v>76</v>
      </c>
      <c r="AU1631" t="s">
        <v>76</v>
      </c>
      <c r="AV1631" t="s">
        <v>91</v>
      </c>
      <c r="AW1631" t="s">
        <v>92</v>
      </c>
      <c r="AX1631" t="s">
        <v>93</v>
      </c>
      <c r="AY1631" t="s">
        <v>94</v>
      </c>
      <c r="AZ1631" t="s">
        <v>95</v>
      </c>
      <c r="BA1631" t="s">
        <v>1</v>
      </c>
      <c r="BB1631" t="s">
        <v>1</v>
      </c>
      <c r="BC1631" s="8" t="s">
        <v>1700</v>
      </c>
      <c r="BD1631" s="8" t="s">
        <v>1746</v>
      </c>
    </row>
    <row r="1632" spans="1:56" x14ac:dyDescent="0.2">
      <c r="A1632">
        <v>1500</v>
      </c>
      <c r="G1632" s="7" t="s">
        <v>1400</v>
      </c>
      <c r="H1632" t="s">
        <v>1459</v>
      </c>
      <c r="I1632" s="8" t="s">
        <v>2257</v>
      </c>
      <c r="L1632" s="8" t="s">
        <v>2257</v>
      </c>
      <c r="M1632" s="8" t="s">
        <v>1277</v>
      </c>
      <c r="P1632" s="7"/>
      <c r="Q1632" s="7" t="s">
        <v>1081</v>
      </c>
      <c r="AE1632" s="11" t="s">
        <v>1850</v>
      </c>
    </row>
    <row r="1633" spans="1:58" x14ac:dyDescent="0.2">
      <c r="A1633">
        <v>1500</v>
      </c>
      <c r="G1633" s="7" t="s">
        <v>1400</v>
      </c>
      <c r="H1633" t="s">
        <v>1459</v>
      </c>
      <c r="I1633" s="8" t="s">
        <v>1849</v>
      </c>
      <c r="L1633" s="8" t="s">
        <v>1849</v>
      </c>
      <c r="M1633" s="8" t="s">
        <v>1277</v>
      </c>
      <c r="AE1633" s="11"/>
    </row>
    <row r="1634" spans="1:58" x14ac:dyDescent="0.2">
      <c r="A1634" t="s">
        <v>331</v>
      </c>
      <c r="B1634" t="str">
        <f>IF(OR($A1631=$A1634,ISBLANK($A1634)),"",IF(ISERR(SEARCH("cell-based",E1634)),IF(AND(ISERR(SEARCH("biochem",E1634)),ISERR(SEARCH("protein",E1634)),ISERR(SEARCH("nucleic",E1634))),"",IF(ISERR(SEARCH("target",G1634)),"Define a Target component","")),IF(ISERR(SEARCH("cell",G1634)),"Define a Cell component",""))&amp;IF(ISERR(SEARCH("small-molecule",E1634)),IF(ISBLANK(K1634), "Need a Detector Role",""),"")&amp;IF(ISERR(SEARCH("fluorescence",L1634)),"",IF(ISBLANK(S1634), "Need Emission",IF(ISBLANK(R1634), "Need Excitation","")))&amp;IF(ISERR(SEARCH("absorbance",L1634)),"",IF(ISBLANK(T1634), "Need Absorbance","")))</f>
        <v>Define a Cell componentNeed a Detector Role</v>
      </c>
      <c r="C1634" t="s">
        <v>840</v>
      </c>
      <c r="D1634" s="8" t="s">
        <v>2265</v>
      </c>
      <c r="E1634" s="7" t="s">
        <v>931</v>
      </c>
      <c r="F1634" t="s">
        <v>1288</v>
      </c>
      <c r="G1634" t="s">
        <v>1350</v>
      </c>
      <c r="H1634" t="s">
        <v>1345</v>
      </c>
      <c r="I1634" t="s">
        <v>2260</v>
      </c>
      <c r="L1634" s="8" t="s">
        <v>2261</v>
      </c>
      <c r="N1634" s="8" t="s">
        <v>2262</v>
      </c>
      <c r="P1634" t="s">
        <v>1335</v>
      </c>
      <c r="Q1634" t="s">
        <v>1279</v>
      </c>
      <c r="R1634" t="s">
        <v>870</v>
      </c>
      <c r="S1634" t="s">
        <v>975</v>
      </c>
      <c r="T1634" t="s">
        <v>942</v>
      </c>
      <c r="U1634" t="s">
        <v>1004</v>
      </c>
      <c r="X1634">
        <v>450</v>
      </c>
      <c r="Y1634" t="s">
        <v>1653</v>
      </c>
      <c r="Z1634" s="8" t="s">
        <v>1693</v>
      </c>
      <c r="AA1634">
        <v>50</v>
      </c>
      <c r="AB1634" t="s">
        <v>1039</v>
      </c>
      <c r="AC1634" s="8" t="s">
        <v>1848</v>
      </c>
      <c r="AD1634" s="8" t="s">
        <v>79</v>
      </c>
      <c r="AE1634" t="s">
        <v>1006</v>
      </c>
      <c r="AF1634" t="s">
        <v>894</v>
      </c>
      <c r="AG1634" t="s">
        <v>963</v>
      </c>
      <c r="AH1634">
        <v>1</v>
      </c>
      <c r="AI1634">
        <v>1</v>
      </c>
      <c r="AJ1634" t="s">
        <v>90</v>
      </c>
      <c r="AK1634" s="8" t="s">
        <v>2252</v>
      </c>
      <c r="AL1634" t="s">
        <v>75</v>
      </c>
      <c r="AM1634" t="s">
        <v>76</v>
      </c>
      <c r="AN1634" t="s">
        <v>77</v>
      </c>
      <c r="AO1634" t="s">
        <v>77</v>
      </c>
      <c r="AP1634" t="s">
        <v>76</v>
      </c>
      <c r="AQ1634" t="s">
        <v>76</v>
      </c>
      <c r="AR1634" t="s">
        <v>76</v>
      </c>
      <c r="AS1634" t="s">
        <v>76</v>
      </c>
      <c r="AT1634" t="s">
        <v>76</v>
      </c>
      <c r="AU1634" t="s">
        <v>76</v>
      </c>
      <c r="AV1634" t="s">
        <v>91</v>
      </c>
      <c r="AW1634" t="s">
        <v>92</v>
      </c>
      <c r="AX1634" t="s">
        <v>93</v>
      </c>
      <c r="AY1634" t="s">
        <v>94</v>
      </c>
      <c r="AZ1634" t="s">
        <v>95</v>
      </c>
      <c r="BA1634" t="s">
        <v>1</v>
      </c>
      <c r="BB1634" t="s">
        <v>1</v>
      </c>
      <c r="BC1634" s="8" t="s">
        <v>1700</v>
      </c>
      <c r="BD1634" s="8" t="s">
        <v>1746</v>
      </c>
    </row>
    <row r="1635" spans="1:58" x14ac:dyDescent="0.2">
      <c r="A1635" t="s">
        <v>331</v>
      </c>
      <c r="G1635" s="7" t="s">
        <v>1400</v>
      </c>
      <c r="H1635" t="s">
        <v>1459</v>
      </c>
      <c r="I1635" s="8" t="s">
        <v>2257</v>
      </c>
      <c r="L1635" s="8" t="s">
        <v>2257</v>
      </c>
      <c r="M1635" s="8" t="s">
        <v>1277</v>
      </c>
      <c r="AC1635" s="8"/>
      <c r="AD1635" s="8"/>
      <c r="AE1635" s="11" t="s">
        <v>1850</v>
      </c>
      <c r="AK1635" s="8"/>
      <c r="BC1635" s="8"/>
    </row>
    <row r="1636" spans="1:58" x14ac:dyDescent="0.2">
      <c r="A1636" t="s">
        <v>331</v>
      </c>
      <c r="G1636" s="7" t="s">
        <v>1400</v>
      </c>
      <c r="H1636" t="s">
        <v>1459</v>
      </c>
      <c r="I1636" s="8" t="s">
        <v>1849</v>
      </c>
      <c r="L1636" s="8" t="s">
        <v>1849</v>
      </c>
      <c r="M1636" s="8" t="s">
        <v>1277</v>
      </c>
      <c r="AC1636" s="8"/>
      <c r="AD1636" s="8"/>
      <c r="AK1636" s="8"/>
      <c r="BC1636" s="8"/>
    </row>
    <row r="1637" spans="1:58" x14ac:dyDescent="0.2">
      <c r="A1637" t="s">
        <v>331</v>
      </c>
      <c r="G1637" s="7" t="s">
        <v>1400</v>
      </c>
      <c r="H1637" t="s">
        <v>1459</v>
      </c>
      <c r="I1637" s="8" t="s">
        <v>1849</v>
      </c>
      <c r="L1637" s="8" t="s">
        <v>2259</v>
      </c>
      <c r="M1637" s="8" t="s">
        <v>1277</v>
      </c>
    </row>
    <row r="1638" spans="1:58" x14ac:dyDescent="0.2">
      <c r="A1638" t="s">
        <v>331</v>
      </c>
      <c r="G1638" s="7" t="s">
        <v>1400</v>
      </c>
      <c r="H1638" t="s">
        <v>1459</v>
      </c>
      <c r="I1638" s="8" t="s">
        <v>2258</v>
      </c>
      <c r="L1638" s="8" t="s">
        <v>2258</v>
      </c>
      <c r="M1638" s="8" t="s">
        <v>1277</v>
      </c>
    </row>
    <row r="1639" spans="1:58" x14ac:dyDescent="0.2">
      <c r="A1639" t="s">
        <v>331</v>
      </c>
      <c r="G1639" s="7" t="s">
        <v>1167</v>
      </c>
      <c r="H1639" t="s">
        <v>1345</v>
      </c>
      <c r="I1639" s="8" t="s">
        <v>1851</v>
      </c>
      <c r="J1639">
        <v>100</v>
      </c>
      <c r="K1639" t="s">
        <v>986</v>
      </c>
      <c r="L1639" s="8" t="s">
        <v>2247</v>
      </c>
      <c r="M1639" s="8" t="s">
        <v>1277</v>
      </c>
    </row>
    <row r="1640" spans="1:58" x14ac:dyDescent="0.2">
      <c r="A1640" t="s">
        <v>332</v>
      </c>
      <c r="B1640" t="str">
        <f>IF(OR($A1634=$A1640,ISBLANK($A1640)),"",IF(ISERR(SEARCH("cell-based",E1640)),IF(AND(ISERR(SEARCH("biochem",E1640)),ISERR(SEARCH("protein",E1640)),ISERR(SEARCH("nucleic",E1640))),"",IF(ISERR(SEARCH("target",G1640)),"Define a Target component","")),IF(ISERR(SEARCH("cell",G1640)),"Define a Cell component",""))&amp;IF(ISERR(SEARCH("small-molecule",E1640)),IF(ISBLANK(K1640), "Need a Detector Role",""),"")&amp;IF(ISERR(SEARCH("fluorescence",L1640)),"",IF(ISBLANK(S1640), "Need Emission",IF(ISBLANK(R1640), "Need Excitation","")))&amp;IF(ISERR(SEARCH("absorbance",L1640)),"",IF(ISBLANK(T1640), "Need Absorbance","")))</f>
        <v>Need a Detector Role</v>
      </c>
      <c r="C1640" t="s">
        <v>840</v>
      </c>
      <c r="D1640" s="8" t="s">
        <v>2266</v>
      </c>
      <c r="E1640" s="7" t="s">
        <v>931</v>
      </c>
      <c r="F1640" t="s">
        <v>1288</v>
      </c>
      <c r="G1640" s="7" t="s">
        <v>1400</v>
      </c>
      <c r="H1640" t="s">
        <v>1459</v>
      </c>
      <c r="I1640" s="8" t="s">
        <v>2257</v>
      </c>
      <c r="L1640" s="8" t="s">
        <v>2257</v>
      </c>
      <c r="M1640" s="8" t="s">
        <v>1277</v>
      </c>
      <c r="N1640" s="8" t="s">
        <v>2263</v>
      </c>
      <c r="O1640" t="s">
        <v>886</v>
      </c>
      <c r="Y1640" t="s">
        <v>1653</v>
      </c>
      <c r="Z1640" s="8" t="s">
        <v>1693</v>
      </c>
      <c r="AA1640">
        <v>50</v>
      </c>
      <c r="AB1640" t="s">
        <v>1039</v>
      </c>
      <c r="AC1640" s="8" t="s">
        <v>1848</v>
      </c>
      <c r="AD1640" s="8" t="s">
        <v>79</v>
      </c>
      <c r="AE1640" t="s">
        <v>1006</v>
      </c>
      <c r="AF1640" t="s">
        <v>894</v>
      </c>
      <c r="AG1640" t="s">
        <v>963</v>
      </c>
      <c r="AH1640">
        <v>1</v>
      </c>
      <c r="AI1640">
        <v>1</v>
      </c>
      <c r="AJ1640" t="s">
        <v>90</v>
      </c>
      <c r="AK1640" s="8" t="s">
        <v>2253</v>
      </c>
      <c r="AL1640" t="s">
        <v>75</v>
      </c>
      <c r="AM1640" t="s">
        <v>76</v>
      </c>
      <c r="AN1640" t="s">
        <v>77</v>
      </c>
      <c r="AO1640" t="s">
        <v>77</v>
      </c>
      <c r="AP1640" t="s">
        <v>76</v>
      </c>
      <c r="AQ1640" t="s">
        <v>76</v>
      </c>
      <c r="AR1640" t="s">
        <v>76</v>
      </c>
      <c r="AS1640" t="s">
        <v>76</v>
      </c>
      <c r="AT1640" t="s">
        <v>76</v>
      </c>
      <c r="AU1640" t="s">
        <v>76</v>
      </c>
      <c r="AV1640" t="s">
        <v>91</v>
      </c>
      <c r="AW1640" t="s">
        <v>92</v>
      </c>
      <c r="AX1640" t="s">
        <v>93</v>
      </c>
      <c r="AY1640" t="s">
        <v>94</v>
      </c>
      <c r="AZ1640" t="s">
        <v>95</v>
      </c>
      <c r="BA1640" t="s">
        <v>1</v>
      </c>
      <c r="BB1640" t="s">
        <v>1</v>
      </c>
      <c r="BC1640" s="8" t="s">
        <v>1700</v>
      </c>
      <c r="BD1640" s="8" t="s">
        <v>1746</v>
      </c>
    </row>
    <row r="1641" spans="1:58" x14ac:dyDescent="0.2">
      <c r="A1641" t="s">
        <v>332</v>
      </c>
      <c r="G1641" s="7" t="s">
        <v>1400</v>
      </c>
      <c r="H1641" t="s">
        <v>1459</v>
      </c>
      <c r="I1641" s="8" t="s">
        <v>1849</v>
      </c>
      <c r="L1641" s="8" t="s">
        <v>1849</v>
      </c>
      <c r="M1641" s="8" t="s">
        <v>1277</v>
      </c>
      <c r="AE1641" s="11" t="s">
        <v>1850</v>
      </c>
    </row>
    <row r="1642" spans="1:58" x14ac:dyDescent="0.2">
      <c r="A1642" t="s">
        <v>332</v>
      </c>
      <c r="G1642" s="7" t="s">
        <v>1400</v>
      </c>
      <c r="H1642" t="s">
        <v>1459</v>
      </c>
      <c r="I1642" s="8" t="s">
        <v>1849</v>
      </c>
      <c r="L1642" s="8" t="s">
        <v>2259</v>
      </c>
      <c r="M1642" s="8" t="s">
        <v>1277</v>
      </c>
      <c r="AE1642" s="11"/>
    </row>
    <row r="1643" spans="1:58" x14ac:dyDescent="0.2">
      <c r="A1643" t="s">
        <v>332</v>
      </c>
      <c r="G1643" s="7" t="s">
        <v>1400</v>
      </c>
      <c r="H1643" t="s">
        <v>1459</v>
      </c>
      <c r="I1643" s="8" t="s">
        <v>2258</v>
      </c>
      <c r="L1643" s="8" t="s">
        <v>2258</v>
      </c>
      <c r="M1643" s="8" t="s">
        <v>1277</v>
      </c>
      <c r="AE1643" s="11"/>
    </row>
    <row r="1644" spans="1:58" x14ac:dyDescent="0.2">
      <c r="A1644" t="s">
        <v>332</v>
      </c>
      <c r="G1644" s="7" t="s">
        <v>1167</v>
      </c>
      <c r="H1644" t="s">
        <v>1345</v>
      </c>
      <c r="I1644" s="8" t="s">
        <v>1851</v>
      </c>
      <c r="J1644">
        <v>100</v>
      </c>
      <c r="K1644" t="s">
        <v>986</v>
      </c>
      <c r="L1644" s="8" t="s">
        <v>2247</v>
      </c>
      <c r="M1644" s="8" t="s">
        <v>1277</v>
      </c>
    </row>
    <row r="1645" spans="1:58" x14ac:dyDescent="0.2">
      <c r="A1645" t="s">
        <v>332</v>
      </c>
      <c r="G1645" t="s">
        <v>1396</v>
      </c>
      <c r="H1645" t="s">
        <v>1499</v>
      </c>
      <c r="I1645" s="8" t="s">
        <v>2264</v>
      </c>
      <c r="L1645" s="8" t="s">
        <v>2263</v>
      </c>
      <c r="M1645" s="8" t="s">
        <v>1277</v>
      </c>
    </row>
    <row r="1646" spans="1:58" s="7" customFormat="1" x14ac:dyDescent="0.2">
      <c r="A1646" s="7" t="s">
        <v>233</v>
      </c>
      <c r="B1646" s="7" t="str">
        <f>IF(OR($A1623=$A1646,ISBLANK($A1646)),"",IF(ISERR(SEARCH("cell-based",E1646)),IF(AND(ISERR(SEARCH("biochem",E1646)),ISERR(SEARCH("protein",E1646)),ISERR(SEARCH("nucleic",E1646))),"",IF(ISERR(SEARCH("target",G1646)),"Define a Target component","")),IF(ISERR(SEARCH("cell",G1646)),"Define a Cell component",""))&amp;IF(ISERR(SEARCH("small-molecule",E1646)),IF(ISBLANK(K1646), "Need a Detector Role",""),"")&amp;IF(ISERR(SEARCH("fluorescence",L1646)),"",IF(ISBLANK(S1646), "Need Emission",IF(ISBLANK(R1646), "Need Excitation","")))&amp;IF(ISERR(SEARCH("absorbance",L1646)),"",IF(ISBLANK(T1646), "Need Absorbance","")))</f>
        <v>Need a Detector Role</v>
      </c>
      <c r="C1646" s="7" t="s">
        <v>840</v>
      </c>
      <c r="D1646" s="18" t="s">
        <v>1751</v>
      </c>
      <c r="E1646" s="7" t="s">
        <v>931</v>
      </c>
      <c r="F1646" s="7" t="s">
        <v>1395</v>
      </c>
      <c r="G1646" s="7" t="s">
        <v>1400</v>
      </c>
      <c r="H1646" s="7" t="s">
        <v>1366</v>
      </c>
      <c r="I1646" s="14" t="s">
        <v>1750</v>
      </c>
      <c r="M1646" s="7" t="s">
        <v>1079</v>
      </c>
      <c r="N1646" s="14" t="s">
        <v>1756</v>
      </c>
      <c r="O1646" s="7" t="s">
        <v>886</v>
      </c>
      <c r="P1646" s="7" t="s">
        <v>887</v>
      </c>
      <c r="Q1646" s="7" t="s">
        <v>940</v>
      </c>
      <c r="R1646" s="7" t="s">
        <v>870</v>
      </c>
      <c r="S1646" s="7" t="s">
        <v>975</v>
      </c>
      <c r="T1646" s="7" t="s">
        <v>890</v>
      </c>
      <c r="U1646" s="7" t="s">
        <v>1071</v>
      </c>
      <c r="V1646" s="7">
        <v>488</v>
      </c>
      <c r="W1646" s="7">
        <v>488</v>
      </c>
      <c r="Y1646" s="7" t="s">
        <v>1614</v>
      </c>
      <c r="Z1646" s="7" t="s">
        <v>1697</v>
      </c>
      <c r="AA1646" s="7">
        <v>30</v>
      </c>
      <c r="AB1646" s="7" t="s">
        <v>1348</v>
      </c>
      <c r="AC1646" s="7" t="s">
        <v>1747</v>
      </c>
      <c r="AD1646" s="7" t="s">
        <v>1748</v>
      </c>
      <c r="AE1646" s="17" t="s">
        <v>1753</v>
      </c>
      <c r="AF1646" s="7" t="s">
        <v>857</v>
      </c>
      <c r="AG1646" s="7" t="s">
        <v>858</v>
      </c>
      <c r="AH1646" s="7">
        <v>7</v>
      </c>
      <c r="AI1646" s="7">
        <v>4</v>
      </c>
      <c r="AJ1646" s="7" t="s">
        <v>181</v>
      </c>
      <c r="AK1646" s="7" t="s">
        <v>234</v>
      </c>
      <c r="AL1646" s="7" t="s">
        <v>111</v>
      </c>
      <c r="AM1646" s="7" t="s">
        <v>76</v>
      </c>
      <c r="AN1646" s="7" t="s">
        <v>77</v>
      </c>
      <c r="AO1646" s="7" t="s">
        <v>77</v>
      </c>
      <c r="AP1646" s="7" t="s">
        <v>152</v>
      </c>
      <c r="AQ1646" s="7" t="s">
        <v>235</v>
      </c>
      <c r="AR1646" s="7" t="s">
        <v>76</v>
      </c>
      <c r="AS1646" s="7" t="s">
        <v>76</v>
      </c>
      <c r="AT1646" s="7" t="s">
        <v>76</v>
      </c>
      <c r="AU1646" s="7" t="s">
        <v>76</v>
      </c>
      <c r="AV1646" s="7" t="s">
        <v>184</v>
      </c>
      <c r="AW1646" s="7" t="s">
        <v>185</v>
      </c>
      <c r="AX1646" s="7" t="s">
        <v>135</v>
      </c>
      <c r="AY1646" s="7" t="s">
        <v>236</v>
      </c>
      <c r="AZ1646" s="7" t="s">
        <v>187</v>
      </c>
      <c r="BA1646" s="7" t="s">
        <v>1</v>
      </c>
      <c r="BB1646" s="7" t="s">
        <v>1</v>
      </c>
      <c r="BC1646" s="7" t="s">
        <v>1700</v>
      </c>
      <c r="BD1646" s="17" t="s">
        <v>1746</v>
      </c>
    </row>
    <row r="1647" spans="1:58" s="7" customFormat="1" x14ac:dyDescent="0.2">
      <c r="A1647" s="7" t="s">
        <v>233</v>
      </c>
      <c r="D1647" s="14"/>
      <c r="Q1647" s="7" t="s">
        <v>1081</v>
      </c>
      <c r="AE1647" s="14" t="s">
        <v>1754</v>
      </c>
      <c r="BF1647" s="19" t="s">
        <v>1758</v>
      </c>
    </row>
    <row r="1648" spans="1:58" s="7" customFormat="1" x14ac:dyDescent="0.2">
      <c r="A1648" s="7" t="s">
        <v>229</v>
      </c>
      <c r="B1648" s="7" t="str">
        <f>IF(OR($A1646=$A1648,ISBLANK($A1648)),"",IF(ISERR(SEARCH("cell-based",E1648)),IF(AND(ISERR(SEARCH("biochem",E1648)),ISERR(SEARCH("protein",E1648)),ISERR(SEARCH("nucleic",E1648))),"",IF(ISERR(SEARCH("target",G1648)),"Define a Target component","")),IF(ISERR(SEARCH("cell",G1648)),"Define a Cell component",""))&amp;IF(ISERR(SEARCH("small-molecule",E1648)),IF(ISBLANK(K1648), "Need a Detector Role",""),"")&amp;IF(ISERR(SEARCH("fluorescence",L1648)),"",IF(ISBLANK(S1648), "Need Emission",IF(ISBLANK(R1648), "Need Excitation","")))&amp;IF(ISERR(SEARCH("absorbance",L1648)),"",IF(ISBLANK(T1648), "Need Absorbance","")))</f>
        <v>Need a Detector Role</v>
      </c>
      <c r="C1648" s="7" t="s">
        <v>840</v>
      </c>
      <c r="D1648" s="18" t="s">
        <v>1751</v>
      </c>
      <c r="E1648" s="7" t="s">
        <v>931</v>
      </c>
      <c r="F1648" s="7" t="s">
        <v>1395</v>
      </c>
      <c r="G1648" s="7" t="s">
        <v>1400</v>
      </c>
      <c r="H1648" s="7" t="s">
        <v>1366</v>
      </c>
      <c r="I1648" s="14" t="s">
        <v>1755</v>
      </c>
      <c r="M1648" s="7" t="s">
        <v>1079</v>
      </c>
      <c r="N1648" s="14" t="s">
        <v>1756</v>
      </c>
      <c r="O1648" s="7" t="s">
        <v>886</v>
      </c>
      <c r="P1648" s="7" t="s">
        <v>887</v>
      </c>
      <c r="Q1648" s="7" t="s">
        <v>940</v>
      </c>
      <c r="R1648" s="7" t="s">
        <v>870</v>
      </c>
      <c r="S1648" s="7" t="s">
        <v>975</v>
      </c>
      <c r="T1648" s="7" t="s">
        <v>890</v>
      </c>
      <c r="U1648" s="7" t="s">
        <v>1071</v>
      </c>
      <c r="V1648" s="7">
        <v>488</v>
      </c>
      <c r="W1648" s="7">
        <v>488</v>
      </c>
      <c r="Y1648" s="7" t="s">
        <v>1614</v>
      </c>
      <c r="Z1648" s="7" t="s">
        <v>1697</v>
      </c>
      <c r="AA1648" s="7">
        <v>30</v>
      </c>
      <c r="AB1648" s="7" t="s">
        <v>1348</v>
      </c>
      <c r="AC1648" s="7" t="s">
        <v>1747</v>
      </c>
      <c r="AD1648" s="7" t="s">
        <v>1748</v>
      </c>
      <c r="AE1648" s="17" t="s">
        <v>1753</v>
      </c>
      <c r="AF1648" s="7" t="s">
        <v>857</v>
      </c>
      <c r="AG1648" s="7" t="s">
        <v>858</v>
      </c>
      <c r="AH1648" s="7">
        <v>7</v>
      </c>
      <c r="AI1648" s="7">
        <v>4</v>
      </c>
      <c r="AJ1648" s="7" t="s">
        <v>181</v>
      </c>
      <c r="AK1648" s="7" t="s">
        <v>230</v>
      </c>
      <c r="AL1648" s="7" t="s">
        <v>75</v>
      </c>
      <c r="AM1648" s="7" t="s">
        <v>183</v>
      </c>
      <c r="AN1648" s="7" t="s">
        <v>77</v>
      </c>
      <c r="AO1648" s="7" t="s">
        <v>77</v>
      </c>
      <c r="AP1648" s="7" t="s">
        <v>152</v>
      </c>
      <c r="AQ1648" s="7" t="s">
        <v>76</v>
      </c>
      <c r="AR1648" s="7" t="s">
        <v>76</v>
      </c>
      <c r="AS1648" s="7" t="s">
        <v>76</v>
      </c>
      <c r="AT1648" s="7" t="s">
        <v>76</v>
      </c>
      <c r="AU1648" s="7" t="s">
        <v>76</v>
      </c>
      <c r="AV1648" s="7" t="s">
        <v>184</v>
      </c>
      <c r="AW1648" s="7" t="s">
        <v>185</v>
      </c>
      <c r="AX1648" s="7" t="s">
        <v>135</v>
      </c>
      <c r="AY1648" s="7" t="s">
        <v>231</v>
      </c>
      <c r="AZ1648" s="7" t="s">
        <v>187</v>
      </c>
      <c r="BA1648" s="7" t="s">
        <v>1</v>
      </c>
      <c r="BB1648" s="7" t="s">
        <v>1</v>
      </c>
      <c r="BC1648" s="7" t="s">
        <v>1700</v>
      </c>
      <c r="BD1648" s="17" t="s">
        <v>1746</v>
      </c>
    </row>
    <row r="1649" spans="1:58" s="7" customFormat="1" x14ac:dyDescent="0.2">
      <c r="A1649" s="7" t="s">
        <v>229</v>
      </c>
      <c r="D1649" s="14"/>
      <c r="I1649" s="14"/>
      <c r="N1649" s="14"/>
      <c r="Q1649" s="7" t="s">
        <v>1081</v>
      </c>
      <c r="AE1649" s="14" t="s">
        <v>1754</v>
      </c>
      <c r="BF1649" s="19" t="s">
        <v>1758</v>
      </c>
    </row>
    <row r="1650" spans="1:58" s="7" customFormat="1" x14ac:dyDescent="0.2">
      <c r="A1650" s="7" t="s">
        <v>232</v>
      </c>
      <c r="B1650" s="7" t="str">
        <f>IF(OR($A1648=$A1650,ISBLANK($A1650)),"",IF(ISERR(SEARCH("cell-based",E1650)),IF(AND(ISERR(SEARCH("biochem",E1650)),ISERR(SEARCH("protein",E1650)),ISERR(SEARCH("nucleic",E1650))),"",IF(ISERR(SEARCH("target",G1650)),"Define a Target component","")),IF(ISERR(SEARCH("cell",G1650)),"Define a Cell component",""))&amp;IF(ISERR(SEARCH("small-molecule",E1650)),IF(ISBLANK(K1650), "Need a Detector Role",""),"")&amp;IF(ISERR(SEARCH("fluorescence",L1650)),"",IF(ISBLANK(S1650), "Need Emission",IF(ISBLANK(R1650), "Need Excitation","")))&amp;IF(ISERR(SEARCH("absorbance",L1650)),"",IF(ISBLANK(T1650), "Need Absorbance","")))</f>
        <v>Need a Detector Role</v>
      </c>
      <c r="C1650" s="7" t="s">
        <v>840</v>
      </c>
      <c r="D1650" s="18" t="s">
        <v>1751</v>
      </c>
      <c r="E1650" s="7" t="s">
        <v>931</v>
      </c>
      <c r="F1650" s="7" t="s">
        <v>966</v>
      </c>
      <c r="G1650" s="7" t="s">
        <v>1400</v>
      </c>
      <c r="H1650" s="7" t="s">
        <v>1366</v>
      </c>
      <c r="I1650" s="14" t="s">
        <v>1755</v>
      </c>
      <c r="L1650" s="14"/>
      <c r="M1650" s="7" t="s">
        <v>1079</v>
      </c>
      <c r="N1650" s="14" t="s">
        <v>1752</v>
      </c>
      <c r="O1650" s="7" t="s">
        <v>886</v>
      </c>
      <c r="P1650" s="7" t="s">
        <v>887</v>
      </c>
      <c r="Q1650" s="7" t="s">
        <v>940</v>
      </c>
      <c r="R1650" s="7" t="s">
        <v>870</v>
      </c>
      <c r="S1650" s="7" t="s">
        <v>975</v>
      </c>
      <c r="T1650" s="7" t="s">
        <v>942</v>
      </c>
      <c r="U1650" s="7" t="s">
        <v>1071</v>
      </c>
      <c r="V1650" s="7">
        <v>488</v>
      </c>
      <c r="W1650" s="7">
        <v>488</v>
      </c>
      <c r="Y1650" s="7" t="s">
        <v>1614</v>
      </c>
      <c r="Z1650" s="7" t="s">
        <v>1697</v>
      </c>
      <c r="AA1650" s="7">
        <v>30</v>
      </c>
      <c r="AB1650" s="7" t="s">
        <v>1348</v>
      </c>
      <c r="AC1650" s="7" t="s">
        <v>1747</v>
      </c>
      <c r="AD1650" s="7" t="s">
        <v>1748</v>
      </c>
      <c r="AE1650" s="17" t="s">
        <v>1753</v>
      </c>
      <c r="AF1650" s="7" t="s">
        <v>857</v>
      </c>
      <c r="AG1650" s="7" t="s">
        <v>858</v>
      </c>
      <c r="AH1650" s="7">
        <v>7</v>
      </c>
      <c r="AI1650" s="7">
        <v>4</v>
      </c>
      <c r="AJ1650" s="7" t="s">
        <v>181</v>
      </c>
      <c r="AK1650" s="7" t="s">
        <v>230</v>
      </c>
      <c r="AL1650" s="7" t="s">
        <v>75</v>
      </c>
      <c r="AM1650" s="7" t="s">
        <v>183</v>
      </c>
      <c r="AN1650" s="7" t="s">
        <v>77</v>
      </c>
      <c r="AO1650" s="7" t="s">
        <v>77</v>
      </c>
      <c r="AP1650" s="7" t="s">
        <v>152</v>
      </c>
      <c r="AQ1650" s="7" t="s">
        <v>76</v>
      </c>
      <c r="AR1650" s="7" t="s">
        <v>76</v>
      </c>
      <c r="AS1650" s="7" t="s">
        <v>76</v>
      </c>
      <c r="AT1650" s="7" t="s">
        <v>76</v>
      </c>
      <c r="AU1650" s="7" t="s">
        <v>76</v>
      </c>
      <c r="AV1650" s="7" t="s">
        <v>184</v>
      </c>
      <c r="AW1650" s="7" t="s">
        <v>185</v>
      </c>
      <c r="AX1650" s="7" t="s">
        <v>135</v>
      </c>
      <c r="AY1650" s="7" t="s">
        <v>231</v>
      </c>
      <c r="AZ1650" s="7" t="s">
        <v>187</v>
      </c>
      <c r="BA1650" s="7" t="s">
        <v>1</v>
      </c>
      <c r="BB1650" s="7" t="s">
        <v>1</v>
      </c>
      <c r="BC1650" s="7" t="s">
        <v>1700</v>
      </c>
      <c r="BD1650" s="17" t="s">
        <v>1746</v>
      </c>
    </row>
    <row r="1651" spans="1:58" s="7" customFormat="1" x14ac:dyDescent="0.2">
      <c r="A1651" s="7" t="s">
        <v>232</v>
      </c>
      <c r="D1651" s="14"/>
      <c r="I1651" s="14"/>
      <c r="N1651" s="14"/>
      <c r="P1651" s="16" t="s">
        <v>1749</v>
      </c>
      <c r="Q1651" s="7" t="s">
        <v>1081</v>
      </c>
      <c r="Y1651" s="7" t="s">
        <v>1635</v>
      </c>
      <c r="AE1651" s="14" t="s">
        <v>1754</v>
      </c>
    </row>
    <row r="1652" spans="1:58" s="7" customFormat="1" x14ac:dyDescent="0.2">
      <c r="A1652" s="7" t="s">
        <v>180</v>
      </c>
      <c r="B1652" s="7" t="str">
        <f>IF(OR($A1650=$A1652,ISBLANK($A1652)),"",IF(ISERR(SEARCH("cell-based",E1652)),IF(AND(ISERR(SEARCH("biochem",E1652)),ISERR(SEARCH("protein",E1652)),ISERR(SEARCH("nucleic",E1652))),"",IF(ISERR(SEARCH("target",G1652)),"Define a Target component","")),IF(ISERR(SEARCH("cell",G1652)),"Define a Cell component",""))&amp;IF(ISERR(SEARCH("small-molecule",E1652)),IF(ISBLANK(K1652), "Need a Detector Role",""),"")&amp;IF(ISERR(SEARCH("fluorescence",L1652)),"",IF(ISBLANK(S1652), "Need Emission",IF(ISBLANK(R1652), "Need Excitation","")))&amp;IF(ISERR(SEARCH("absorbance",L1652)),"",IF(ISBLANK(T1652), "Need Absorbance","")))</f>
        <v>Need a Detector Role</v>
      </c>
      <c r="C1652" s="7" t="s">
        <v>840</v>
      </c>
      <c r="D1652" s="18" t="s">
        <v>1751</v>
      </c>
      <c r="E1652" s="7" t="s">
        <v>931</v>
      </c>
      <c r="F1652" s="7" t="s">
        <v>966</v>
      </c>
      <c r="G1652" s="7" t="s">
        <v>1400</v>
      </c>
      <c r="H1652" s="7" t="s">
        <v>1366</v>
      </c>
      <c r="I1652" s="14" t="s">
        <v>1755</v>
      </c>
      <c r="L1652" s="14"/>
      <c r="M1652" s="7" t="s">
        <v>1079</v>
      </c>
      <c r="N1652" s="14" t="s">
        <v>1752</v>
      </c>
      <c r="O1652" s="7" t="s">
        <v>886</v>
      </c>
      <c r="P1652" s="7" t="s">
        <v>887</v>
      </c>
      <c r="Q1652" s="7" t="s">
        <v>940</v>
      </c>
      <c r="R1652" s="7" t="s">
        <v>870</v>
      </c>
      <c r="S1652" s="7" t="s">
        <v>975</v>
      </c>
      <c r="T1652" s="7" t="s">
        <v>942</v>
      </c>
      <c r="U1652" s="7" t="s">
        <v>1071</v>
      </c>
      <c r="V1652" s="7">
        <v>488</v>
      </c>
      <c r="W1652" s="7">
        <v>488</v>
      </c>
      <c r="Y1652" s="7" t="s">
        <v>1635</v>
      </c>
      <c r="Z1652" s="14" t="s">
        <v>1693</v>
      </c>
      <c r="AA1652" s="7">
        <v>30</v>
      </c>
      <c r="AB1652" s="7" t="s">
        <v>1039</v>
      </c>
      <c r="AC1652" s="7" t="s">
        <v>1747</v>
      </c>
      <c r="AD1652" s="7" t="s">
        <v>1748</v>
      </c>
      <c r="AE1652" s="17" t="s">
        <v>1753</v>
      </c>
      <c r="AF1652" s="7" t="s">
        <v>857</v>
      </c>
      <c r="AG1652" s="7" t="s">
        <v>895</v>
      </c>
      <c r="AH1652" s="7">
        <v>1</v>
      </c>
      <c r="AI1652" s="7">
        <v>1</v>
      </c>
      <c r="AJ1652" s="7" t="s">
        <v>181</v>
      </c>
      <c r="AK1652" s="7" t="s">
        <v>182</v>
      </c>
      <c r="AL1652" s="7" t="s">
        <v>75</v>
      </c>
      <c r="AM1652" s="7" t="s">
        <v>183</v>
      </c>
      <c r="AN1652" s="7" t="s">
        <v>77</v>
      </c>
      <c r="AO1652" s="7" t="s">
        <v>77</v>
      </c>
      <c r="AP1652" s="7" t="s">
        <v>76</v>
      </c>
      <c r="AQ1652" s="7" t="s">
        <v>76</v>
      </c>
      <c r="AR1652" s="7" t="s">
        <v>76</v>
      </c>
      <c r="AS1652" s="7" t="s">
        <v>76</v>
      </c>
      <c r="AT1652" s="7" t="s">
        <v>76</v>
      </c>
      <c r="AU1652" s="7" t="s">
        <v>76</v>
      </c>
      <c r="AV1652" s="7" t="s">
        <v>184</v>
      </c>
      <c r="AW1652" s="7" t="s">
        <v>185</v>
      </c>
      <c r="AX1652" s="7" t="s">
        <v>135</v>
      </c>
      <c r="AY1652" s="7" t="s">
        <v>186</v>
      </c>
      <c r="AZ1652" s="7" t="s">
        <v>187</v>
      </c>
      <c r="BA1652" s="7" t="s">
        <v>1</v>
      </c>
      <c r="BB1652" s="7" t="s">
        <v>1</v>
      </c>
      <c r="BC1652" s="7" t="s">
        <v>1700</v>
      </c>
      <c r="BD1652" s="17" t="s">
        <v>1746</v>
      </c>
    </row>
    <row r="1653" spans="1:58" s="7" customFormat="1" x14ac:dyDescent="0.2">
      <c r="A1653" s="7" t="s">
        <v>180</v>
      </c>
      <c r="D1653" s="14"/>
      <c r="I1653" s="14"/>
      <c r="N1653" s="14"/>
      <c r="P1653" s="16" t="s">
        <v>1749</v>
      </c>
      <c r="Q1653" s="7" t="s">
        <v>1081</v>
      </c>
      <c r="AE1653" s="14" t="s">
        <v>1754</v>
      </c>
    </row>
    <row r="1654" spans="1:58" s="7" customFormat="1" x14ac:dyDescent="0.2">
      <c r="A1654" s="7">
        <v>1069</v>
      </c>
      <c r="B1654" s="7" t="str">
        <f>IF(OR($A1652=$A1654,ISBLANK($A1654)),"",IF(ISERR(SEARCH("cell-based",E1654)),IF(AND(ISERR(SEARCH("biochem",E1654)),ISERR(SEARCH("protein",E1654)),ISERR(SEARCH("nucleic",E1654))),"",IF(ISERR(SEARCH("target",G1654)),"Define a Target component","")),IF(ISERR(SEARCH("cell",G1654)),"Define a Cell component",""))&amp;IF(ISERR(SEARCH("small-molecule",E1654)),IF(ISBLANK(K1654), "Need a Detector Role",""),"")&amp;IF(ISERR(SEARCH("fluorescence",L1654)),"",IF(ISBLANK(S1654), "Need Emission",IF(ISBLANK(R1654), "Need Excitation","")))&amp;IF(ISERR(SEARCH("absorbance",L1654)),"",IF(ISBLANK(T1654), "Need Absorbance","")))</f>
        <v>Need a Detector Role</v>
      </c>
      <c r="C1654" s="7" t="s">
        <v>840</v>
      </c>
      <c r="D1654" s="18" t="s">
        <v>1751</v>
      </c>
      <c r="E1654" s="7" t="s">
        <v>931</v>
      </c>
      <c r="F1654" s="7" t="s">
        <v>966</v>
      </c>
      <c r="G1654" s="7" t="s">
        <v>1400</v>
      </c>
      <c r="H1654" s="7" t="s">
        <v>1366</v>
      </c>
      <c r="I1654" s="14" t="s">
        <v>1755</v>
      </c>
      <c r="L1654" s="14"/>
      <c r="M1654" s="7" t="s">
        <v>1079</v>
      </c>
      <c r="N1654" s="14" t="s">
        <v>1752</v>
      </c>
      <c r="O1654" s="7" t="s">
        <v>886</v>
      </c>
      <c r="P1654" s="7" t="s">
        <v>887</v>
      </c>
      <c r="Q1654" s="7" t="s">
        <v>940</v>
      </c>
      <c r="R1654" s="7" t="s">
        <v>870</v>
      </c>
      <c r="S1654" s="7" t="s">
        <v>975</v>
      </c>
      <c r="T1654" s="7" t="s">
        <v>942</v>
      </c>
      <c r="U1654" s="7" t="s">
        <v>1071</v>
      </c>
      <c r="V1654" s="7">
        <v>488</v>
      </c>
      <c r="W1654" s="7">
        <v>488</v>
      </c>
      <c r="Y1654" s="7" t="s">
        <v>1555</v>
      </c>
      <c r="Z1654" s="14" t="s">
        <v>1693</v>
      </c>
      <c r="AA1654" s="7">
        <v>45</v>
      </c>
      <c r="AC1654" s="7" t="s">
        <v>1747</v>
      </c>
      <c r="AD1654" s="7" t="s">
        <v>1748</v>
      </c>
      <c r="AE1654" s="17" t="s">
        <v>1753</v>
      </c>
      <c r="AF1654" s="7" t="s">
        <v>857</v>
      </c>
      <c r="AG1654" s="7" t="s">
        <v>895</v>
      </c>
      <c r="AJ1654" s="7" t="s">
        <v>181</v>
      </c>
      <c r="AK1654" s="7" t="s">
        <v>182</v>
      </c>
      <c r="AL1654" s="7" t="s">
        <v>75</v>
      </c>
      <c r="AM1654" s="7" t="s">
        <v>183</v>
      </c>
      <c r="AN1654" s="7" t="s">
        <v>77</v>
      </c>
      <c r="AO1654" s="7" t="s">
        <v>77</v>
      </c>
      <c r="AP1654" s="7" t="s">
        <v>76</v>
      </c>
      <c r="AQ1654" s="7" t="s">
        <v>76</v>
      </c>
      <c r="AR1654" s="7" t="s">
        <v>76</v>
      </c>
      <c r="AS1654" s="7" t="s">
        <v>76</v>
      </c>
      <c r="AT1654" s="7" t="s">
        <v>76</v>
      </c>
      <c r="AU1654" s="7" t="s">
        <v>76</v>
      </c>
      <c r="AV1654" s="7" t="s">
        <v>184</v>
      </c>
      <c r="AW1654" s="7" t="s">
        <v>185</v>
      </c>
      <c r="AX1654" s="7" t="s">
        <v>135</v>
      </c>
      <c r="AY1654" s="7" t="s">
        <v>186</v>
      </c>
      <c r="AZ1654" s="7" t="s">
        <v>187</v>
      </c>
      <c r="BA1654" s="7" t="s">
        <v>1</v>
      </c>
      <c r="BB1654" s="7" t="s">
        <v>1</v>
      </c>
      <c r="BC1654" s="7" t="s">
        <v>1700</v>
      </c>
      <c r="BD1654" s="17" t="s">
        <v>1746</v>
      </c>
    </row>
    <row r="1655" spans="1:58" s="7" customFormat="1" x14ac:dyDescent="0.2">
      <c r="A1655" s="7">
        <v>1069</v>
      </c>
      <c r="D1655" s="14"/>
      <c r="I1655" s="14"/>
      <c r="N1655" s="14" t="s">
        <v>1756</v>
      </c>
      <c r="P1655" s="16" t="s">
        <v>1749</v>
      </c>
      <c r="Q1655" s="7" t="s">
        <v>1081</v>
      </c>
      <c r="Y1655" s="7" t="s">
        <v>1635</v>
      </c>
      <c r="AE1655" s="14" t="s">
        <v>1754</v>
      </c>
    </row>
    <row r="1656" spans="1:58" s="7" customFormat="1" x14ac:dyDescent="0.2">
      <c r="A1656" s="7">
        <v>1069</v>
      </c>
      <c r="D1656" s="14"/>
      <c r="I1656" s="14"/>
      <c r="N1656" s="14"/>
      <c r="P1656" s="17"/>
      <c r="Y1656" s="7" t="s">
        <v>1624</v>
      </c>
      <c r="Z1656" s="14" t="s">
        <v>1757</v>
      </c>
      <c r="AA1656" s="7">
        <v>100</v>
      </c>
      <c r="AB1656" s="7" t="s">
        <v>1348</v>
      </c>
      <c r="AE1656" s="14"/>
      <c r="AH1656" s="7">
        <v>1</v>
      </c>
      <c r="AI1656" s="7">
        <v>1</v>
      </c>
    </row>
    <row r="1657" spans="1:58" s="7" customFormat="1" x14ac:dyDescent="0.2">
      <c r="A1657" s="7">
        <v>1069</v>
      </c>
      <c r="D1657" s="14"/>
      <c r="I1657" s="14"/>
      <c r="N1657" s="14"/>
      <c r="P1657" s="17"/>
      <c r="Y1657" s="7" t="s">
        <v>1624</v>
      </c>
      <c r="Z1657" s="14" t="s">
        <v>1757</v>
      </c>
      <c r="AA1657" s="7">
        <v>10</v>
      </c>
      <c r="AB1657" s="7" t="s">
        <v>1348</v>
      </c>
      <c r="AE1657" s="14"/>
      <c r="AH1657" s="7">
        <v>1</v>
      </c>
      <c r="AI1657" s="7">
        <v>2</v>
      </c>
    </row>
    <row r="1658" spans="1:58" s="7" customFormat="1" x14ac:dyDescent="0.2">
      <c r="A1658" s="7" t="s">
        <v>228</v>
      </c>
      <c r="B1658" s="7" t="str">
        <f>IF(OR($A1654=$A1658,ISBLANK($A1658)),"",IF(ISERR(SEARCH("cell-based",E1658)),IF(AND(ISERR(SEARCH("biochem",E1658)),ISERR(SEARCH("protein",E1658)),ISERR(SEARCH("nucleic",E1658))),"",IF(ISERR(SEARCH("target",G1658)),"Define a Target component","")),IF(ISERR(SEARCH("cell",G1658)),"Define a Cell component",""))&amp;IF(ISERR(SEARCH("small-molecule",E1658)),IF(ISBLANK(K1658), "Need a Detector Role",""),"")&amp;IF(ISERR(SEARCH("fluorescence",L1658)),"",IF(ISBLANK(S1658), "Need Emission",IF(ISBLANK(R1658), "Need Excitation","")))&amp;IF(ISERR(SEARCH("absorbance",L1658)),"",IF(ISBLANK(T1658), "Need Absorbance","")))</f>
        <v>Need a Detector Role</v>
      </c>
      <c r="C1658" s="7" t="s">
        <v>840</v>
      </c>
      <c r="D1658" s="18" t="s">
        <v>1751</v>
      </c>
      <c r="E1658" s="7" t="s">
        <v>931</v>
      </c>
      <c r="F1658" s="7" t="s">
        <v>966</v>
      </c>
      <c r="G1658" s="7" t="s">
        <v>1400</v>
      </c>
      <c r="H1658" s="7" t="s">
        <v>1366</v>
      </c>
      <c r="I1658" s="14" t="s">
        <v>1750</v>
      </c>
      <c r="M1658" s="7" t="s">
        <v>1079</v>
      </c>
      <c r="N1658" s="14" t="s">
        <v>1752</v>
      </c>
      <c r="O1658" s="7" t="s">
        <v>886</v>
      </c>
      <c r="P1658" s="7" t="s">
        <v>887</v>
      </c>
      <c r="Q1658" s="7" t="s">
        <v>940</v>
      </c>
      <c r="R1658" s="7" t="s">
        <v>870</v>
      </c>
      <c r="S1658" s="7" t="s">
        <v>975</v>
      </c>
      <c r="T1658" s="7" t="s">
        <v>942</v>
      </c>
      <c r="U1658" s="7" t="s">
        <v>1071</v>
      </c>
      <c r="V1658" s="7">
        <v>488</v>
      </c>
      <c r="W1658" s="7">
        <v>488</v>
      </c>
      <c r="Y1658" s="7" t="s">
        <v>1614</v>
      </c>
      <c r="Z1658" s="7" t="s">
        <v>1697</v>
      </c>
      <c r="AA1658" s="7">
        <v>10</v>
      </c>
      <c r="AB1658" s="7" t="s">
        <v>1348</v>
      </c>
      <c r="AC1658" s="7" t="s">
        <v>1747</v>
      </c>
      <c r="AD1658" s="7" t="s">
        <v>1748</v>
      </c>
      <c r="AE1658" s="17" t="s">
        <v>1753</v>
      </c>
      <c r="AF1658" s="7" t="s">
        <v>857</v>
      </c>
      <c r="AG1658" s="7" t="s">
        <v>858</v>
      </c>
      <c r="AH1658" s="7">
        <v>7</v>
      </c>
      <c r="AI1658" s="7">
        <v>4</v>
      </c>
      <c r="AJ1658" s="7" t="s">
        <v>181</v>
      </c>
      <c r="AK1658" s="7" t="s">
        <v>182</v>
      </c>
      <c r="AL1658" s="7" t="s">
        <v>75</v>
      </c>
      <c r="AM1658" s="7" t="s">
        <v>183</v>
      </c>
      <c r="AN1658" s="7" t="s">
        <v>77</v>
      </c>
      <c r="AO1658" s="7" t="s">
        <v>77</v>
      </c>
      <c r="AP1658" s="7" t="s">
        <v>76</v>
      </c>
      <c r="AQ1658" s="7" t="s">
        <v>76</v>
      </c>
      <c r="AR1658" s="7" t="s">
        <v>76</v>
      </c>
      <c r="AS1658" s="7" t="s">
        <v>76</v>
      </c>
      <c r="AT1658" s="7" t="s">
        <v>76</v>
      </c>
      <c r="AU1658" s="7" t="s">
        <v>76</v>
      </c>
      <c r="AV1658" s="7" t="s">
        <v>184</v>
      </c>
      <c r="AW1658" s="7" t="s">
        <v>185</v>
      </c>
      <c r="AX1658" s="7" t="s">
        <v>135</v>
      </c>
      <c r="AY1658" s="7" t="s">
        <v>186</v>
      </c>
      <c r="AZ1658" s="7" t="s">
        <v>187</v>
      </c>
      <c r="BA1658" s="7" t="s">
        <v>1</v>
      </c>
      <c r="BB1658" s="7" t="s">
        <v>1</v>
      </c>
      <c r="BC1658" s="7" t="s">
        <v>1700</v>
      </c>
      <c r="BD1658" s="17" t="s">
        <v>1746</v>
      </c>
    </row>
    <row r="1659" spans="1:58" s="7" customFormat="1" x14ac:dyDescent="0.2">
      <c r="A1659" s="7" t="s">
        <v>228</v>
      </c>
      <c r="D1659" s="14"/>
      <c r="P1659" s="16" t="s">
        <v>1749</v>
      </c>
      <c r="Q1659" s="7" t="s">
        <v>1081</v>
      </c>
      <c r="Y1659" s="7" t="s">
        <v>1635</v>
      </c>
      <c r="AE1659" s="14" t="s">
        <v>1754</v>
      </c>
    </row>
    <row r="1660" spans="1:58" s="7" customFormat="1" x14ac:dyDescent="0.2">
      <c r="A1660" s="7" t="s">
        <v>232</v>
      </c>
      <c r="B1660" s="7" t="str">
        <f>IF(OR($A1658=$A1660,ISBLANK($A1660)),"",IF(ISERR(SEARCH("cell-based",E1660)),IF(AND(ISERR(SEARCH("biochem",E1660)),ISERR(SEARCH("protein",E1660)),ISERR(SEARCH("nucleic",E1660))),"",IF(ISERR(SEARCH("target",G1660)),"Define a Target component","")),IF(ISERR(SEARCH("cell",G1660)),"Define a Cell component",""))&amp;IF(ISERR(SEARCH("small-molecule",E1660)),IF(ISBLANK(K1660), "Need a Detector Role",""),"")&amp;IF(ISERR(SEARCH("fluorescence",L1660)),"",IF(ISBLANK(S1660), "Need Emission",IF(ISBLANK(R1660), "Need Excitation","")))&amp;IF(ISERR(SEARCH("absorbance",L1660)),"",IF(ISBLANK(T1660), "Need Absorbance","")))</f>
        <v>Need a Detector Role</v>
      </c>
      <c r="C1660" s="7" t="s">
        <v>840</v>
      </c>
      <c r="D1660" s="18" t="s">
        <v>1751</v>
      </c>
      <c r="E1660" s="7" t="s">
        <v>931</v>
      </c>
      <c r="F1660" s="7" t="s">
        <v>966</v>
      </c>
      <c r="G1660" s="7" t="s">
        <v>1400</v>
      </c>
      <c r="H1660" s="7" t="s">
        <v>1366</v>
      </c>
      <c r="I1660" s="14" t="s">
        <v>1755</v>
      </c>
      <c r="M1660" s="7" t="s">
        <v>1079</v>
      </c>
      <c r="N1660" s="14" t="s">
        <v>1752</v>
      </c>
      <c r="O1660" s="7" t="s">
        <v>886</v>
      </c>
      <c r="P1660" s="7" t="s">
        <v>887</v>
      </c>
      <c r="Q1660" s="7" t="s">
        <v>940</v>
      </c>
      <c r="R1660" s="7" t="s">
        <v>870</v>
      </c>
      <c r="S1660" s="7" t="s">
        <v>975</v>
      </c>
      <c r="T1660" s="7" t="s">
        <v>942</v>
      </c>
      <c r="U1660" s="7" t="s">
        <v>1071</v>
      </c>
      <c r="V1660" s="7">
        <v>488</v>
      </c>
      <c r="W1660" s="7">
        <v>488</v>
      </c>
      <c r="Y1660" s="7" t="s">
        <v>1614</v>
      </c>
      <c r="Z1660" s="7" t="s">
        <v>1697</v>
      </c>
      <c r="AA1660" s="7">
        <v>10</v>
      </c>
      <c r="AB1660" s="7" t="s">
        <v>1348</v>
      </c>
      <c r="AC1660" s="7" t="s">
        <v>1747</v>
      </c>
      <c r="AD1660" s="7" t="s">
        <v>1748</v>
      </c>
      <c r="AE1660" s="17" t="s">
        <v>1753</v>
      </c>
      <c r="AF1660" s="7" t="s">
        <v>857</v>
      </c>
      <c r="AG1660" s="7" t="s">
        <v>858</v>
      </c>
      <c r="AH1660" s="7">
        <v>7</v>
      </c>
      <c r="AI1660" s="7">
        <v>4</v>
      </c>
      <c r="AJ1660" s="7" t="s">
        <v>181</v>
      </c>
      <c r="AK1660" s="7" t="s">
        <v>182</v>
      </c>
      <c r="AL1660" s="7" t="s">
        <v>75</v>
      </c>
      <c r="AM1660" s="7" t="s">
        <v>183</v>
      </c>
      <c r="AN1660" s="7" t="s">
        <v>77</v>
      </c>
      <c r="AO1660" s="7" t="s">
        <v>77</v>
      </c>
      <c r="AP1660" s="7" t="s">
        <v>76</v>
      </c>
      <c r="AQ1660" s="7" t="s">
        <v>76</v>
      </c>
      <c r="AR1660" s="7" t="s">
        <v>76</v>
      </c>
      <c r="AS1660" s="7" t="s">
        <v>76</v>
      </c>
      <c r="AT1660" s="7" t="s">
        <v>76</v>
      </c>
      <c r="AU1660" s="7" t="s">
        <v>76</v>
      </c>
      <c r="AV1660" s="7" t="s">
        <v>184</v>
      </c>
      <c r="AW1660" s="7" t="s">
        <v>185</v>
      </c>
      <c r="AX1660" s="7" t="s">
        <v>135</v>
      </c>
      <c r="AY1660" s="7" t="s">
        <v>186</v>
      </c>
      <c r="AZ1660" s="7" t="s">
        <v>187</v>
      </c>
      <c r="BA1660" s="7" t="s">
        <v>1</v>
      </c>
      <c r="BB1660" s="7" t="s">
        <v>1</v>
      </c>
      <c r="BC1660" s="7" t="s">
        <v>1700</v>
      </c>
      <c r="BD1660" s="17" t="s">
        <v>1746</v>
      </c>
    </row>
    <row r="1661" spans="1:58" s="7" customFormat="1" x14ac:dyDescent="0.2">
      <c r="A1661" s="7" t="s">
        <v>232</v>
      </c>
      <c r="D1661" s="14"/>
      <c r="P1661" s="16" t="s">
        <v>1749</v>
      </c>
      <c r="Q1661" s="7" t="s">
        <v>1081</v>
      </c>
      <c r="Y1661" s="7" t="s">
        <v>1635</v>
      </c>
      <c r="AE1661" s="14" t="s">
        <v>1754</v>
      </c>
    </row>
    <row r="1662" spans="1:58" s="7" customFormat="1" x14ac:dyDescent="0.2">
      <c r="A1662" s="7" t="s">
        <v>264</v>
      </c>
      <c r="B1662" s="7" t="str">
        <f>IF(OR($A1660=$A1662,ISBLANK($A1662)),"",IF(ISERR(SEARCH("cell-based",E1662)),IF(AND(ISERR(SEARCH("biochem",E1662)),ISERR(SEARCH("protein",E1662)),ISERR(SEARCH("nucleic",E1662))),"",IF(ISERR(SEARCH("target",G1662)),"Define a Target component","")),IF(ISERR(SEARCH("cell",G1662)),"Define a Cell component",""))&amp;IF(ISERR(SEARCH("small-molecule",E1662)),IF(ISBLANK(K1662), "Need a Detector Role",""),"")&amp;IF(ISERR(SEARCH("fluorescence",L1662)),"",IF(ISBLANK(S1662), "Need Emission",IF(ISBLANK(R1662), "Need Excitation","")))&amp;IF(ISERR(SEARCH("absorbance",L1662)),"",IF(ISBLANK(T1662), "Need Absorbance","")))</f>
        <v>Need a Detector Role</v>
      </c>
      <c r="C1662" s="14" t="s">
        <v>1759</v>
      </c>
      <c r="D1662" s="14"/>
      <c r="AC1662" s="7" t="s">
        <v>1747</v>
      </c>
      <c r="AD1662" s="7" t="s">
        <v>1748</v>
      </c>
      <c r="AE1662" s="17" t="s">
        <v>1753</v>
      </c>
      <c r="AF1662" s="7" t="s">
        <v>857</v>
      </c>
      <c r="AG1662" s="7" t="s">
        <v>1175</v>
      </c>
      <c r="AJ1662" s="7" t="s">
        <v>181</v>
      </c>
      <c r="AK1662" s="7" t="s">
        <v>182</v>
      </c>
      <c r="AL1662" s="7" t="s">
        <v>75</v>
      </c>
      <c r="AM1662" s="7" t="s">
        <v>183</v>
      </c>
      <c r="AN1662" s="7" t="s">
        <v>77</v>
      </c>
      <c r="AO1662" s="7" t="s">
        <v>77</v>
      </c>
      <c r="AP1662" s="7" t="s">
        <v>76</v>
      </c>
      <c r="AQ1662" s="7" t="s">
        <v>76</v>
      </c>
      <c r="AR1662" s="7" t="s">
        <v>76</v>
      </c>
      <c r="AS1662" s="7" t="s">
        <v>76</v>
      </c>
      <c r="AT1662" s="7" t="s">
        <v>76</v>
      </c>
      <c r="AU1662" s="7" t="s">
        <v>76</v>
      </c>
      <c r="AV1662" s="7" t="s">
        <v>184</v>
      </c>
      <c r="AW1662" s="7" t="s">
        <v>185</v>
      </c>
      <c r="AX1662" s="7" t="s">
        <v>135</v>
      </c>
      <c r="AY1662" s="7" t="s">
        <v>186</v>
      </c>
      <c r="AZ1662" s="7" t="s">
        <v>187</v>
      </c>
      <c r="BA1662" s="7" t="s">
        <v>1</v>
      </c>
      <c r="BB1662" s="7" t="s">
        <v>1</v>
      </c>
      <c r="BC1662" s="7" t="s">
        <v>1700</v>
      </c>
      <c r="BD1662" s="17" t="s">
        <v>1746</v>
      </c>
    </row>
    <row r="1663" spans="1:58" s="7" customFormat="1" x14ac:dyDescent="0.2">
      <c r="A1663" s="7" t="s">
        <v>264</v>
      </c>
      <c r="C1663" s="14"/>
      <c r="D1663" s="14"/>
      <c r="AE1663" s="14" t="s">
        <v>1754</v>
      </c>
    </row>
    <row r="1664" spans="1:58" x14ac:dyDescent="0.2">
      <c r="A1664" t="s">
        <v>105</v>
      </c>
      <c r="B1664" t="str">
        <f>IF(OR($A1659=$A1664,ISBLANK($A1664)),"",IF(ISERR(SEARCH("cell-based",E1664)),IF(AND(ISERR(SEARCH("biochem",E1664)),ISERR(SEARCH("protein",E1664)),ISERR(SEARCH("nucleic",E1664))),"",IF(ISERR(SEARCH("target",G1664)),"Define a Target component","")),IF(ISERR(SEARCH("cell",G1664)),"Define a Cell component",""))&amp;IF(ISERR(SEARCH("small-molecule",E1664)),IF(ISBLANK(K1664), "Need a Detector Role",""),"")&amp;IF(ISERR(SEARCH("fluorescence",L1664)),"",IF(ISBLANK(S1664), "Need Emission",IF(ISBLANK(R1664), "Need Excitation","")))&amp;IF(ISERR(SEARCH("absorbance",L1664)),"",IF(ISBLANK(T1664), "Need Absorbance","")))</f>
        <v>Need a Detector Role</v>
      </c>
      <c r="C1664" t="s">
        <v>964</v>
      </c>
      <c r="D1664" s="8" t="s">
        <v>2028</v>
      </c>
      <c r="E1664" t="s">
        <v>931</v>
      </c>
      <c r="F1664" t="s">
        <v>915</v>
      </c>
      <c r="G1664" t="s">
        <v>1400</v>
      </c>
      <c r="H1664" t="s">
        <v>1366</v>
      </c>
      <c r="I1664" t="s">
        <v>1196</v>
      </c>
      <c r="L1664" s="8" t="s">
        <v>2126</v>
      </c>
      <c r="N1664" s="8" t="s">
        <v>2042</v>
      </c>
      <c r="O1664" t="s">
        <v>886</v>
      </c>
      <c r="P1664" s="7" t="s">
        <v>887</v>
      </c>
      <c r="Q1664" s="7" t="s">
        <v>940</v>
      </c>
      <c r="R1664" s="7" t="s">
        <v>870</v>
      </c>
      <c r="S1664" s="7" t="s">
        <v>975</v>
      </c>
      <c r="T1664" t="s">
        <v>890</v>
      </c>
      <c r="U1664" t="s">
        <v>1071</v>
      </c>
      <c r="V1664">
        <v>488</v>
      </c>
      <c r="W1664">
        <v>530</v>
      </c>
      <c r="Y1664" t="s">
        <v>1653</v>
      </c>
      <c r="Z1664" t="s">
        <v>1693</v>
      </c>
      <c r="AA1664">
        <v>50</v>
      </c>
      <c r="AB1664" t="s">
        <v>1039</v>
      </c>
      <c r="AC1664" t="s">
        <v>2127</v>
      </c>
      <c r="AD1664" t="s">
        <v>2128</v>
      </c>
      <c r="AE1664" t="s">
        <v>993</v>
      </c>
      <c r="AF1664" t="s">
        <v>894</v>
      </c>
      <c r="AG1664" t="s">
        <v>895</v>
      </c>
      <c r="AH1664">
        <v>1</v>
      </c>
      <c r="AI1664">
        <v>1</v>
      </c>
      <c r="AJ1664" t="s">
        <v>97</v>
      </c>
      <c r="AK1664" t="s">
        <v>106</v>
      </c>
      <c r="AL1664" t="s">
        <v>75</v>
      </c>
      <c r="AM1664" t="s">
        <v>107</v>
      </c>
      <c r="AN1664" t="s">
        <v>77</v>
      </c>
      <c r="AO1664" t="s">
        <v>76</v>
      </c>
      <c r="AP1664" t="s">
        <v>76</v>
      </c>
      <c r="AQ1664" t="s">
        <v>76</v>
      </c>
      <c r="AR1664" t="s">
        <v>76</v>
      </c>
      <c r="AS1664" t="s">
        <v>76</v>
      </c>
      <c r="AT1664" t="s">
        <v>76</v>
      </c>
      <c r="AU1664" t="s">
        <v>76</v>
      </c>
      <c r="AV1664" t="s">
        <v>100</v>
      </c>
      <c r="AW1664" t="s">
        <v>101</v>
      </c>
      <c r="AX1664" t="s">
        <v>102</v>
      </c>
      <c r="AY1664" t="s">
        <v>108</v>
      </c>
      <c r="AZ1664" t="s">
        <v>109</v>
      </c>
      <c r="BA1664" t="s">
        <v>1</v>
      </c>
      <c r="BB1664" t="s">
        <v>1</v>
      </c>
      <c r="BD1664" t="s">
        <v>1746</v>
      </c>
    </row>
    <row r="1665" spans="1:56" x14ac:dyDescent="0.2">
      <c r="A1665" t="s">
        <v>105</v>
      </c>
      <c r="D1665" s="8" t="s">
        <v>2029</v>
      </c>
      <c r="G1665" t="s">
        <v>1392</v>
      </c>
      <c r="H1665" s="19" t="s">
        <v>1906</v>
      </c>
      <c r="I1665" s="8" t="s">
        <v>2028</v>
      </c>
      <c r="L1665" t="s">
        <v>2033</v>
      </c>
      <c r="M1665" t="s">
        <v>1079</v>
      </c>
      <c r="P1665" s="7" t="s">
        <v>905</v>
      </c>
      <c r="Q1665" s="7" t="s">
        <v>1081</v>
      </c>
      <c r="R1665" s="7"/>
      <c r="S1665" s="7"/>
    </row>
    <row r="1666" spans="1:56" x14ac:dyDescent="0.2">
      <c r="A1666" t="s">
        <v>105</v>
      </c>
      <c r="G1666" t="s">
        <v>1392</v>
      </c>
      <c r="H1666" s="19" t="s">
        <v>1906</v>
      </c>
      <c r="I1666" s="8" t="s">
        <v>2029</v>
      </c>
      <c r="L1666" t="s">
        <v>2032</v>
      </c>
      <c r="M1666" t="s">
        <v>1079</v>
      </c>
    </row>
    <row r="1667" spans="1:56" x14ac:dyDescent="0.2">
      <c r="A1667" t="s">
        <v>105</v>
      </c>
      <c r="G1667" t="s">
        <v>1344</v>
      </c>
      <c r="H1667" s="14" t="s">
        <v>1553</v>
      </c>
      <c r="I1667" s="8" t="s">
        <v>2042</v>
      </c>
      <c r="J1667">
        <v>1</v>
      </c>
      <c r="K1667" t="s">
        <v>986</v>
      </c>
      <c r="L1667" s="8" t="s">
        <v>2042</v>
      </c>
    </row>
    <row r="1668" spans="1:56" x14ac:dyDescent="0.2">
      <c r="A1668" t="s">
        <v>105</v>
      </c>
      <c r="G1668" t="s">
        <v>1167</v>
      </c>
      <c r="H1668" s="14" t="s">
        <v>1553</v>
      </c>
      <c r="I1668" t="s">
        <v>2125</v>
      </c>
      <c r="J1668">
        <v>0.5</v>
      </c>
      <c r="K1668" t="s">
        <v>970</v>
      </c>
      <c r="L1668" s="8" t="s">
        <v>2124</v>
      </c>
    </row>
    <row r="1669" spans="1:56" x14ac:dyDescent="0.2">
      <c r="A1669" t="s">
        <v>110</v>
      </c>
      <c r="B1669" t="str">
        <f>IF(OR($A1664=$A1669,ISBLANK($A1669)),"",IF(ISERR(SEARCH("cell-based",E1669)),IF(AND(ISERR(SEARCH("biochem",E1669)),ISERR(SEARCH("protein",E1669)),ISERR(SEARCH("nucleic",E1669))),"",IF(ISERR(SEARCH("target",G1669)),"Define a Target component","")),IF(ISERR(SEARCH("cell",G1669)),"Define a Cell component",""))&amp;IF(ISERR(SEARCH("small-molecule",E1669)),IF(ISBLANK(K1669), "Need a Detector Role",""),"")&amp;IF(ISERR(SEARCH("fluorescence",L1669)),"",IF(ISBLANK(S1669), "Need Emission",IF(ISBLANK(R1669), "Need Excitation","")))&amp;IF(ISERR(SEARCH("absorbance",L1669)),"",IF(ISBLANK(T1669), "Need Absorbance","")))</f>
        <v>Need a Detector Role</v>
      </c>
      <c r="E1669" t="s">
        <v>931</v>
      </c>
      <c r="F1669" s="6" t="s">
        <v>1731</v>
      </c>
      <c r="G1669" t="s">
        <v>1400</v>
      </c>
      <c r="H1669" t="s">
        <v>1366</v>
      </c>
      <c r="I1669" t="s">
        <v>1196</v>
      </c>
      <c r="L1669" s="8" t="s">
        <v>2126</v>
      </c>
      <c r="P1669" s="7" t="s">
        <v>887</v>
      </c>
      <c r="Q1669" s="7" t="s">
        <v>940</v>
      </c>
      <c r="R1669" s="7" t="s">
        <v>870</v>
      </c>
      <c r="S1669" s="7" t="s">
        <v>975</v>
      </c>
      <c r="T1669" t="s">
        <v>942</v>
      </c>
      <c r="U1669" t="s">
        <v>1071</v>
      </c>
      <c r="V1669">
        <v>488</v>
      </c>
      <c r="W1669">
        <v>530</v>
      </c>
      <c r="Y1669" t="s">
        <v>1675</v>
      </c>
      <c r="Z1669" t="s">
        <v>1693</v>
      </c>
      <c r="AA1669">
        <v>2.44</v>
      </c>
      <c r="AB1669" t="s">
        <v>874</v>
      </c>
      <c r="AC1669" t="s">
        <v>2127</v>
      </c>
      <c r="AD1669" t="s">
        <v>2128</v>
      </c>
      <c r="AE1669" t="s">
        <v>993</v>
      </c>
      <c r="AF1669" t="s">
        <v>894</v>
      </c>
      <c r="AG1669" t="s">
        <v>1040</v>
      </c>
      <c r="AH1669">
        <v>1</v>
      </c>
      <c r="AI1669">
        <v>1</v>
      </c>
      <c r="AJ1669" t="s">
        <v>97</v>
      </c>
      <c r="AK1669" t="s">
        <v>106</v>
      </c>
      <c r="AL1669" t="s">
        <v>75</v>
      </c>
      <c r="AM1669" t="s">
        <v>107</v>
      </c>
      <c r="AN1669" t="s">
        <v>77</v>
      </c>
      <c r="AO1669" t="s">
        <v>76</v>
      </c>
      <c r="AP1669" t="s">
        <v>76</v>
      </c>
      <c r="AQ1669" t="s">
        <v>76</v>
      </c>
      <c r="AR1669" t="s">
        <v>76</v>
      </c>
      <c r="AS1669" t="s">
        <v>76</v>
      </c>
      <c r="AT1669" t="s">
        <v>76</v>
      </c>
      <c r="AU1669" t="s">
        <v>76</v>
      </c>
      <c r="AV1669" t="s">
        <v>100</v>
      </c>
      <c r="AW1669" t="s">
        <v>101</v>
      </c>
      <c r="AX1669" t="s">
        <v>102</v>
      </c>
      <c r="AY1669" t="s">
        <v>108</v>
      </c>
      <c r="AZ1669" t="s">
        <v>109</v>
      </c>
      <c r="BA1669" t="s">
        <v>1</v>
      </c>
      <c r="BB1669" t="s">
        <v>1</v>
      </c>
      <c r="BD1669" t="s">
        <v>1746</v>
      </c>
    </row>
    <row r="1670" spans="1:56" x14ac:dyDescent="0.2">
      <c r="A1670" t="s">
        <v>110</v>
      </c>
      <c r="P1670" s="7" t="s">
        <v>905</v>
      </c>
      <c r="Q1670" s="7" t="s">
        <v>1081</v>
      </c>
      <c r="R1670" s="7"/>
      <c r="S1670" s="7"/>
      <c r="AG1670" t="s">
        <v>2129</v>
      </c>
    </row>
    <row r="1671" spans="1:56" x14ac:dyDescent="0.2">
      <c r="A1671" t="s">
        <v>119</v>
      </c>
      <c r="B1671" t="str">
        <f>IF(OR($A1669=$A1671,ISBLANK($A1671)),"",IF(ISERR(SEARCH("cell-based",E1671)),IF(AND(ISERR(SEARCH("biochem",E1671)),ISERR(SEARCH("protein",E1671)),ISERR(SEARCH("nucleic",E1671))),"",IF(ISERR(SEARCH("target",G1671)),"Define a Target component","")),IF(ISERR(SEARCH("cell",G1671)),"Define a Cell component",""))&amp;IF(ISERR(SEARCH("small-molecule",E1671)),IF(ISBLANK(K1671), "Need a Detector Role",""),"")&amp;IF(ISERR(SEARCH("fluorescence",L1671)),"",IF(ISBLANK(S1671), "Need Emission",IF(ISBLANK(R1671), "Need Excitation","")))&amp;IF(ISERR(SEARCH("absorbance",L1671)),"",IF(ISBLANK(T1671), "Need Absorbance","")))</f>
        <v>Need a Detector Role</v>
      </c>
      <c r="C1671" t="s">
        <v>964</v>
      </c>
      <c r="D1671" s="8" t="s">
        <v>2028</v>
      </c>
      <c r="E1671" t="s">
        <v>931</v>
      </c>
      <c r="F1671" t="s">
        <v>915</v>
      </c>
      <c r="G1671" t="s">
        <v>1400</v>
      </c>
      <c r="H1671" t="s">
        <v>1366</v>
      </c>
      <c r="I1671" t="s">
        <v>1196</v>
      </c>
      <c r="L1671" s="8" t="s">
        <v>2126</v>
      </c>
      <c r="N1671" s="8" t="s">
        <v>2042</v>
      </c>
      <c r="O1671" t="s">
        <v>886</v>
      </c>
      <c r="P1671" s="7" t="s">
        <v>887</v>
      </c>
      <c r="Q1671" s="7" t="s">
        <v>940</v>
      </c>
      <c r="R1671" s="7" t="s">
        <v>870</v>
      </c>
      <c r="S1671" s="7" t="s">
        <v>975</v>
      </c>
      <c r="T1671" t="s">
        <v>890</v>
      </c>
      <c r="U1671" t="s">
        <v>1071</v>
      </c>
      <c r="V1671">
        <v>488</v>
      </c>
      <c r="W1671">
        <v>530</v>
      </c>
      <c r="Y1671" t="s">
        <v>1614</v>
      </c>
      <c r="Z1671" t="s">
        <v>1697</v>
      </c>
      <c r="AA1671">
        <v>50</v>
      </c>
      <c r="AB1671" t="s">
        <v>902</v>
      </c>
      <c r="AC1671" t="s">
        <v>2127</v>
      </c>
      <c r="AD1671" t="s">
        <v>2128</v>
      </c>
      <c r="AE1671" t="s">
        <v>993</v>
      </c>
      <c r="AF1671" t="s">
        <v>894</v>
      </c>
      <c r="AG1671" t="s">
        <v>858</v>
      </c>
      <c r="AH1671">
        <v>9</v>
      </c>
      <c r="AI1671">
        <v>2</v>
      </c>
      <c r="AJ1671" t="s">
        <v>97</v>
      </c>
      <c r="AK1671" t="s">
        <v>106</v>
      </c>
      <c r="AL1671" t="s">
        <v>75</v>
      </c>
      <c r="AM1671" t="s">
        <v>107</v>
      </c>
      <c r="AN1671" t="s">
        <v>77</v>
      </c>
      <c r="AO1671" t="s">
        <v>76</v>
      </c>
      <c r="AP1671" t="s">
        <v>76</v>
      </c>
      <c r="AQ1671" t="s">
        <v>76</v>
      </c>
      <c r="AR1671" t="s">
        <v>76</v>
      </c>
      <c r="AS1671" t="s">
        <v>76</v>
      </c>
      <c r="AT1671" t="s">
        <v>76</v>
      </c>
      <c r="AU1671" t="s">
        <v>76</v>
      </c>
      <c r="AV1671" t="s">
        <v>100</v>
      </c>
      <c r="AW1671" t="s">
        <v>101</v>
      </c>
      <c r="AX1671" t="s">
        <v>102</v>
      </c>
      <c r="AY1671" t="s">
        <v>108</v>
      </c>
      <c r="AZ1671" t="s">
        <v>109</v>
      </c>
      <c r="BA1671" t="s">
        <v>1</v>
      </c>
      <c r="BB1671" t="s">
        <v>1</v>
      </c>
      <c r="BD1671" t="s">
        <v>1746</v>
      </c>
    </row>
    <row r="1672" spans="1:56" x14ac:dyDescent="0.2">
      <c r="A1672" t="s">
        <v>119</v>
      </c>
      <c r="D1672" s="8" t="s">
        <v>2029</v>
      </c>
      <c r="G1672" t="s">
        <v>1392</v>
      </c>
      <c r="H1672" s="19" t="s">
        <v>1906</v>
      </c>
      <c r="I1672" s="8" t="s">
        <v>2028</v>
      </c>
      <c r="L1672" t="s">
        <v>2033</v>
      </c>
      <c r="M1672" t="s">
        <v>1079</v>
      </c>
      <c r="P1672" s="7" t="s">
        <v>905</v>
      </c>
      <c r="Q1672" s="7" t="s">
        <v>1081</v>
      </c>
      <c r="R1672" s="7"/>
      <c r="S1672" s="7"/>
    </row>
    <row r="1673" spans="1:56" x14ac:dyDescent="0.2">
      <c r="A1673" t="s">
        <v>119</v>
      </c>
      <c r="G1673" t="s">
        <v>1392</v>
      </c>
      <c r="H1673" s="19" t="s">
        <v>1906</v>
      </c>
      <c r="I1673" s="8" t="s">
        <v>2029</v>
      </c>
      <c r="L1673" t="s">
        <v>2032</v>
      </c>
      <c r="M1673" t="s">
        <v>1079</v>
      </c>
    </row>
    <row r="1674" spans="1:56" x14ac:dyDescent="0.2">
      <c r="A1674" t="s">
        <v>119</v>
      </c>
      <c r="G1674" t="s">
        <v>1344</v>
      </c>
      <c r="H1674" s="14" t="s">
        <v>1553</v>
      </c>
      <c r="I1674" s="8" t="s">
        <v>2042</v>
      </c>
      <c r="J1674">
        <v>1</v>
      </c>
      <c r="K1674" t="s">
        <v>986</v>
      </c>
      <c r="L1674" s="8" t="s">
        <v>2042</v>
      </c>
    </row>
    <row r="1675" spans="1:56" x14ac:dyDescent="0.2">
      <c r="A1675" t="s">
        <v>119</v>
      </c>
      <c r="G1675" t="s">
        <v>1167</v>
      </c>
      <c r="H1675" s="14" t="s">
        <v>1553</v>
      </c>
      <c r="I1675" t="s">
        <v>2125</v>
      </c>
      <c r="J1675">
        <v>0.5</v>
      </c>
      <c r="K1675" t="s">
        <v>970</v>
      </c>
      <c r="L1675" s="8" t="s">
        <v>2124</v>
      </c>
    </row>
    <row r="1676" spans="1:56" x14ac:dyDescent="0.2">
      <c r="A1676" t="s">
        <v>396</v>
      </c>
      <c r="B1676" t="str">
        <f>IF(OR($A1671=$A1676,ISBLANK($A1676)),"",IF(ISERR(SEARCH("cell-based",E1676)),IF(AND(ISERR(SEARCH("biochem",E1676)),ISERR(SEARCH("protein",E1676)),ISERR(SEARCH("nucleic",E1676))),"",IF(ISERR(SEARCH("target",G1676)),"Define a Target component","")),IF(ISERR(SEARCH("cell",G1676)),"Define a Cell component",""))&amp;IF(ISERR(SEARCH("small-molecule",E1676)),IF(ISBLANK(K1676), "Need a Detector Role",""),"")&amp;IF(ISERR(SEARCH("fluorescence",L1676)),"",IF(ISBLANK(S1676), "Need Emission",IF(ISBLANK(R1676), "Need Excitation","")))&amp;IF(ISERR(SEARCH("absorbance",L1676)),"",IF(ISBLANK(T1676), "Need Absorbance","")))</f>
        <v>Need a Detector Role</v>
      </c>
      <c r="C1676" t="s">
        <v>1759</v>
      </c>
      <c r="AC1676" t="s">
        <v>2127</v>
      </c>
      <c r="AD1676" t="s">
        <v>2128</v>
      </c>
      <c r="AE1676" t="s">
        <v>993</v>
      </c>
      <c r="AF1676" t="s">
        <v>894</v>
      </c>
      <c r="AG1676" t="s">
        <v>1175</v>
      </c>
      <c r="AJ1676" t="s">
        <v>97</v>
      </c>
      <c r="AK1676" t="s">
        <v>106</v>
      </c>
      <c r="AL1676" t="s">
        <v>75</v>
      </c>
      <c r="AM1676" t="s">
        <v>107</v>
      </c>
      <c r="AN1676" t="s">
        <v>77</v>
      </c>
      <c r="AO1676" t="s">
        <v>76</v>
      </c>
      <c r="AP1676" t="s">
        <v>76</v>
      </c>
      <c r="AQ1676" t="s">
        <v>76</v>
      </c>
      <c r="AR1676" t="s">
        <v>76</v>
      </c>
      <c r="AS1676" t="s">
        <v>76</v>
      </c>
      <c r="AT1676" t="s">
        <v>76</v>
      </c>
      <c r="AU1676" t="s">
        <v>76</v>
      </c>
      <c r="AV1676" t="s">
        <v>100</v>
      </c>
      <c r="AW1676" t="s">
        <v>101</v>
      </c>
      <c r="AX1676" t="s">
        <v>102</v>
      </c>
      <c r="AY1676" t="s">
        <v>108</v>
      </c>
      <c r="AZ1676" t="s">
        <v>109</v>
      </c>
      <c r="BA1676" t="s">
        <v>1</v>
      </c>
      <c r="BB1676" t="s">
        <v>1</v>
      </c>
      <c r="BD1676" t="s">
        <v>1746</v>
      </c>
    </row>
    <row r="1677" spans="1:56" x14ac:dyDescent="0.2">
      <c r="A1677" t="s">
        <v>96</v>
      </c>
      <c r="B1677" t="str">
        <f>IF(OR($A1676=$A1677,ISBLANK($A1677)),"",IF(ISERR(SEARCH("cell-based",E1677)),IF(AND(ISERR(SEARCH("biochem",E1677)),ISERR(SEARCH("protein",E1677)),ISERR(SEARCH("nucleic",E1677))),"",IF(ISERR(SEARCH("target",G1677)),"Define a Target component","")),IF(ISERR(SEARCH("cell",G1677)),"Define a Cell component",""))&amp;IF(ISERR(SEARCH("small-molecule",E1677)),IF(ISBLANK(K1677), "Need a Detector Role",""),"")&amp;IF(ISERR(SEARCH("fluorescence",L1677)),"",IF(ISBLANK(S1677), "Need Emission",IF(ISBLANK(R1677), "Need Excitation","")))&amp;IF(ISERR(SEARCH("absorbance",L1677)),"",IF(ISBLANK(T1677), "Need Absorbance","")))</f>
        <v>Need a Detector Role</v>
      </c>
      <c r="C1677" t="s">
        <v>964</v>
      </c>
      <c r="D1677" s="8" t="s">
        <v>2028</v>
      </c>
      <c r="E1677" t="s">
        <v>931</v>
      </c>
      <c r="F1677" t="s">
        <v>915</v>
      </c>
      <c r="G1677" t="s">
        <v>1400</v>
      </c>
      <c r="H1677" t="s">
        <v>1366</v>
      </c>
      <c r="I1677" t="s">
        <v>1196</v>
      </c>
      <c r="L1677" s="8" t="s">
        <v>2126</v>
      </c>
      <c r="N1677" s="8" t="s">
        <v>2042</v>
      </c>
      <c r="O1677" t="s">
        <v>886</v>
      </c>
      <c r="P1677" s="7" t="s">
        <v>887</v>
      </c>
      <c r="Q1677" s="7" t="s">
        <v>940</v>
      </c>
      <c r="R1677" s="7" t="s">
        <v>870</v>
      </c>
      <c r="S1677" s="7" t="s">
        <v>975</v>
      </c>
      <c r="T1677" t="s">
        <v>890</v>
      </c>
      <c r="U1677" t="s">
        <v>1071</v>
      </c>
      <c r="V1677">
        <v>488</v>
      </c>
      <c r="W1677">
        <v>530</v>
      </c>
      <c r="Y1677" t="s">
        <v>1651</v>
      </c>
      <c r="Z1677" t="s">
        <v>1693</v>
      </c>
      <c r="AA1677">
        <v>40</v>
      </c>
      <c r="AB1677" t="s">
        <v>1039</v>
      </c>
      <c r="AC1677" t="s">
        <v>2127</v>
      </c>
      <c r="AD1677" t="s">
        <v>2128</v>
      </c>
      <c r="AE1677" t="s">
        <v>993</v>
      </c>
      <c r="AF1677" t="s">
        <v>894</v>
      </c>
      <c r="AG1677" t="s">
        <v>895</v>
      </c>
      <c r="AH1677">
        <v>1</v>
      </c>
      <c r="AI1677">
        <v>1</v>
      </c>
      <c r="AJ1677" t="s">
        <v>97</v>
      </c>
      <c r="AK1677" t="s">
        <v>98</v>
      </c>
      <c r="AL1677" t="s">
        <v>75</v>
      </c>
      <c r="AM1677" t="s">
        <v>99</v>
      </c>
      <c r="AN1677" t="s">
        <v>77</v>
      </c>
      <c r="AO1677" t="s">
        <v>76</v>
      </c>
      <c r="AP1677" t="s">
        <v>76</v>
      </c>
      <c r="AQ1677" t="s">
        <v>76</v>
      </c>
      <c r="AR1677" t="s">
        <v>76</v>
      </c>
      <c r="AS1677" t="s">
        <v>76</v>
      </c>
      <c r="AT1677" t="s">
        <v>76</v>
      </c>
      <c r="AU1677" t="s">
        <v>76</v>
      </c>
      <c r="AV1677" t="s">
        <v>100</v>
      </c>
      <c r="AW1677" t="s">
        <v>101</v>
      </c>
      <c r="AX1677" t="s">
        <v>102</v>
      </c>
      <c r="AY1677" t="s">
        <v>103</v>
      </c>
      <c r="AZ1677" t="s">
        <v>104</v>
      </c>
      <c r="BA1677" t="s">
        <v>1</v>
      </c>
      <c r="BB1677" t="s">
        <v>1</v>
      </c>
      <c r="BD1677" t="s">
        <v>1746</v>
      </c>
    </row>
    <row r="1678" spans="1:56" x14ac:dyDescent="0.2">
      <c r="A1678" t="s">
        <v>96</v>
      </c>
      <c r="D1678" s="8" t="s">
        <v>2029</v>
      </c>
      <c r="G1678" t="s">
        <v>1392</v>
      </c>
      <c r="H1678" s="19" t="s">
        <v>1906</v>
      </c>
      <c r="I1678" s="8" t="s">
        <v>2028</v>
      </c>
      <c r="L1678" t="s">
        <v>2033</v>
      </c>
      <c r="M1678" t="s">
        <v>1079</v>
      </c>
      <c r="P1678" s="7" t="s">
        <v>905</v>
      </c>
      <c r="Q1678" s="7" t="s">
        <v>1081</v>
      </c>
      <c r="R1678" s="7"/>
      <c r="S1678" s="7"/>
    </row>
    <row r="1679" spans="1:56" x14ac:dyDescent="0.2">
      <c r="A1679" t="s">
        <v>96</v>
      </c>
      <c r="G1679" t="s">
        <v>1392</v>
      </c>
      <c r="H1679" s="19" t="s">
        <v>1906</v>
      </c>
      <c r="I1679" s="8" t="s">
        <v>2029</v>
      </c>
      <c r="L1679" t="s">
        <v>2032</v>
      </c>
      <c r="M1679" t="s">
        <v>1079</v>
      </c>
    </row>
    <row r="1680" spans="1:56" x14ac:dyDescent="0.2">
      <c r="A1680" t="s">
        <v>96</v>
      </c>
      <c r="G1680" t="s">
        <v>1344</v>
      </c>
      <c r="H1680" s="14" t="s">
        <v>1553</v>
      </c>
      <c r="I1680" s="8" t="s">
        <v>2042</v>
      </c>
      <c r="J1680">
        <v>1</v>
      </c>
      <c r="K1680" t="s">
        <v>986</v>
      </c>
      <c r="L1680" s="8" t="s">
        <v>2042</v>
      </c>
    </row>
    <row r="1681" spans="1:56" x14ac:dyDescent="0.2">
      <c r="A1681" t="s">
        <v>120</v>
      </c>
      <c r="B1681" t="str">
        <f>IF(OR($A1677=$A1681,ISBLANK($A1681)),"",IF(ISERR(SEARCH("cell-based",E1681)),IF(AND(ISERR(SEARCH("biochem",E1681)),ISERR(SEARCH("protein",E1681)),ISERR(SEARCH("nucleic",E1681))),"",IF(ISERR(SEARCH("target",G1681)),"Define a Target component","")),IF(ISERR(SEARCH("cell",G1681)),"Define a Cell component",""))&amp;IF(ISERR(SEARCH("small-molecule",E1681)),IF(ISBLANK(K1681), "Need a Detector Role",""),"")&amp;IF(ISERR(SEARCH("fluorescence",L1681)),"",IF(ISBLANK(S1681), "Need Emission",IF(ISBLANK(R1681), "Need Excitation","")))&amp;IF(ISERR(SEARCH("absorbance",L1681)),"",IF(ISBLANK(T1681), "Need Absorbance","")))</f>
        <v>Need a Detector Role</v>
      </c>
      <c r="C1681" t="s">
        <v>964</v>
      </c>
      <c r="D1681" s="8" t="s">
        <v>2028</v>
      </c>
      <c r="E1681" t="s">
        <v>931</v>
      </c>
      <c r="F1681" t="s">
        <v>915</v>
      </c>
      <c r="G1681" t="s">
        <v>1400</v>
      </c>
      <c r="H1681" t="s">
        <v>1366</v>
      </c>
      <c r="I1681" t="s">
        <v>1196</v>
      </c>
      <c r="L1681" s="8" t="s">
        <v>2126</v>
      </c>
      <c r="N1681" s="8" t="s">
        <v>2042</v>
      </c>
      <c r="O1681" t="s">
        <v>886</v>
      </c>
      <c r="P1681" s="7" t="s">
        <v>887</v>
      </c>
      <c r="Q1681" s="7" t="s">
        <v>940</v>
      </c>
      <c r="R1681" s="7" t="s">
        <v>870</v>
      </c>
      <c r="S1681" s="7" t="s">
        <v>975</v>
      </c>
      <c r="T1681" t="s">
        <v>890</v>
      </c>
      <c r="U1681" t="s">
        <v>1071</v>
      </c>
      <c r="V1681">
        <v>488</v>
      </c>
      <c r="W1681">
        <v>530</v>
      </c>
      <c r="Y1681" t="s">
        <v>1614</v>
      </c>
      <c r="Z1681" t="s">
        <v>1697</v>
      </c>
      <c r="AA1681">
        <v>50</v>
      </c>
      <c r="AB1681" t="s">
        <v>902</v>
      </c>
      <c r="AC1681" t="s">
        <v>2127</v>
      </c>
      <c r="AD1681" t="s">
        <v>2128</v>
      </c>
      <c r="AE1681" t="s">
        <v>993</v>
      </c>
      <c r="AF1681" t="s">
        <v>894</v>
      </c>
      <c r="AG1681" t="s">
        <v>858</v>
      </c>
      <c r="AH1681">
        <v>9</v>
      </c>
      <c r="AI1681">
        <v>2</v>
      </c>
      <c r="AJ1681" t="s">
        <v>97</v>
      </c>
      <c r="AK1681" t="s">
        <v>98</v>
      </c>
      <c r="AL1681" t="s">
        <v>75</v>
      </c>
      <c r="AM1681" t="s">
        <v>99</v>
      </c>
      <c r="AN1681" t="s">
        <v>77</v>
      </c>
      <c r="AO1681" t="s">
        <v>76</v>
      </c>
      <c r="AP1681" t="s">
        <v>76</v>
      </c>
      <c r="AQ1681" t="s">
        <v>76</v>
      </c>
      <c r="AR1681" t="s">
        <v>76</v>
      </c>
      <c r="AS1681" t="s">
        <v>76</v>
      </c>
      <c r="AT1681" t="s">
        <v>76</v>
      </c>
      <c r="AU1681" t="s">
        <v>76</v>
      </c>
      <c r="AV1681" t="s">
        <v>100</v>
      </c>
      <c r="AW1681" t="s">
        <v>101</v>
      </c>
      <c r="AX1681" t="s">
        <v>102</v>
      </c>
      <c r="AY1681" t="s">
        <v>103</v>
      </c>
      <c r="AZ1681" t="s">
        <v>104</v>
      </c>
      <c r="BA1681" t="s">
        <v>1</v>
      </c>
      <c r="BB1681" t="s">
        <v>1</v>
      </c>
      <c r="BD1681" t="s">
        <v>1746</v>
      </c>
    </row>
    <row r="1682" spans="1:56" x14ac:dyDescent="0.2">
      <c r="A1682" t="s">
        <v>120</v>
      </c>
      <c r="D1682" s="8" t="s">
        <v>2029</v>
      </c>
      <c r="G1682" t="s">
        <v>1392</v>
      </c>
      <c r="H1682" s="19" t="s">
        <v>1906</v>
      </c>
      <c r="I1682" s="8" t="s">
        <v>2028</v>
      </c>
      <c r="L1682" t="s">
        <v>2033</v>
      </c>
      <c r="M1682" t="s">
        <v>1079</v>
      </c>
      <c r="P1682" s="7" t="s">
        <v>905</v>
      </c>
      <c r="Q1682" s="7" t="s">
        <v>1081</v>
      </c>
      <c r="R1682" s="7"/>
      <c r="S1682" s="7"/>
    </row>
    <row r="1683" spans="1:56" x14ac:dyDescent="0.2">
      <c r="A1683" t="s">
        <v>120</v>
      </c>
      <c r="G1683" t="s">
        <v>1392</v>
      </c>
      <c r="H1683" s="19" t="s">
        <v>1906</v>
      </c>
      <c r="I1683" s="8" t="s">
        <v>2029</v>
      </c>
      <c r="L1683" t="s">
        <v>2032</v>
      </c>
      <c r="M1683" t="s">
        <v>1079</v>
      </c>
    </row>
    <row r="1684" spans="1:56" x14ac:dyDescent="0.2">
      <c r="A1684" t="s">
        <v>120</v>
      </c>
      <c r="G1684" t="s">
        <v>1344</v>
      </c>
      <c r="H1684" s="14" t="s">
        <v>1553</v>
      </c>
      <c r="I1684" s="8" t="s">
        <v>2042</v>
      </c>
      <c r="J1684">
        <v>1</v>
      </c>
      <c r="K1684" t="s">
        <v>986</v>
      </c>
      <c r="L1684" s="8" t="s">
        <v>2042</v>
      </c>
    </row>
    <row r="1685" spans="1:56" x14ac:dyDescent="0.2">
      <c r="A1685" t="s">
        <v>242</v>
      </c>
      <c r="B1685" t="str">
        <f>IF(OR($A1681=$A1685,ISBLANK($A1685)),"",IF(ISERR(SEARCH("cell-based",E1685)),IF(AND(ISERR(SEARCH("biochem",E1685)),ISERR(SEARCH("protein",E1685)),ISERR(SEARCH("nucleic",E1685))),"",IF(ISERR(SEARCH("target",#REF!)),"Define a Target component","")),IF(ISERR(SEARCH("cell",#REF!)),"Define a Cell component",""))&amp;IF(ISERR(SEARCH("small-molecule",E1685)),IF(ISBLANK(#REF!), "Need a Detector Role",""),"")&amp;IF(ISERR(SEARCH("fluorescence",#REF!)),"",IF(ISBLANK(S1685), "Need Emission",IF(ISBLANK(R1685), "Need Excitation","")))&amp;IF(ISERR(SEARCH("absorbance",#REF!)),"",IF(ISBLANK(T1685), "Need Absorbance","")))</f>
        <v>Define a Cell component</v>
      </c>
      <c r="C1685" t="s">
        <v>964</v>
      </c>
      <c r="D1685" s="8" t="s">
        <v>2132</v>
      </c>
      <c r="E1685" t="s">
        <v>931</v>
      </c>
      <c r="F1685" t="s">
        <v>915</v>
      </c>
      <c r="G1685" t="s">
        <v>1400</v>
      </c>
      <c r="H1685" t="s">
        <v>1366</v>
      </c>
      <c r="I1685" t="s">
        <v>1045</v>
      </c>
      <c r="L1685" s="8" t="s">
        <v>2133</v>
      </c>
      <c r="N1685" s="8" t="s">
        <v>2139</v>
      </c>
      <c r="O1685" t="s">
        <v>886</v>
      </c>
      <c r="P1685" s="7" t="s">
        <v>887</v>
      </c>
      <c r="Q1685" s="7" t="s">
        <v>940</v>
      </c>
      <c r="R1685" s="7" t="s">
        <v>851</v>
      </c>
      <c r="S1685" s="7" t="s">
        <v>975</v>
      </c>
      <c r="T1685" t="s">
        <v>942</v>
      </c>
      <c r="U1685" t="s">
        <v>1071</v>
      </c>
      <c r="V1685">
        <v>635</v>
      </c>
      <c r="W1685">
        <v>665</v>
      </c>
      <c r="Y1685" t="s">
        <v>1635</v>
      </c>
      <c r="Z1685" s="8" t="s">
        <v>1693</v>
      </c>
      <c r="AA1685">
        <v>70</v>
      </c>
      <c r="AB1685" t="s">
        <v>1039</v>
      </c>
      <c r="AC1685" t="s">
        <v>2130</v>
      </c>
      <c r="AD1685" t="s">
        <v>2131</v>
      </c>
      <c r="AE1685" t="s">
        <v>993</v>
      </c>
      <c r="AF1685" t="s">
        <v>894</v>
      </c>
      <c r="AG1685" t="s">
        <v>895</v>
      </c>
      <c r="AH1685">
        <v>2</v>
      </c>
      <c r="AI1685">
        <v>1</v>
      </c>
      <c r="AJ1685" t="s">
        <v>243</v>
      </c>
      <c r="AK1685" t="s">
        <v>244</v>
      </c>
      <c r="AL1685" t="s">
        <v>75</v>
      </c>
      <c r="AM1685" t="s">
        <v>76</v>
      </c>
      <c r="AN1685" t="s">
        <v>77</v>
      </c>
      <c r="AO1685" t="s">
        <v>76</v>
      </c>
      <c r="AP1685" t="s">
        <v>76</v>
      </c>
      <c r="AQ1685" t="s">
        <v>76</v>
      </c>
      <c r="AR1685" t="s">
        <v>76</v>
      </c>
      <c r="AS1685" t="s">
        <v>76</v>
      </c>
      <c r="AT1685" t="s">
        <v>76</v>
      </c>
      <c r="AU1685" t="s">
        <v>76</v>
      </c>
      <c r="AV1685" t="s">
        <v>245</v>
      </c>
      <c r="AW1685" t="s">
        <v>246</v>
      </c>
      <c r="AX1685" t="s">
        <v>135</v>
      </c>
      <c r="AY1685" t="s">
        <v>247</v>
      </c>
      <c r="AZ1685" t="s">
        <v>248</v>
      </c>
      <c r="BA1685" t="s">
        <v>1</v>
      </c>
      <c r="BB1685" t="s">
        <v>71</v>
      </c>
      <c r="BC1685" s="8" t="s">
        <v>1845</v>
      </c>
      <c r="BD1685" s="8" t="s">
        <v>1746</v>
      </c>
    </row>
    <row r="1686" spans="1:56" x14ac:dyDescent="0.2">
      <c r="A1686" t="s">
        <v>242</v>
      </c>
      <c r="G1686" t="s">
        <v>1396</v>
      </c>
      <c r="H1686" t="s">
        <v>1499</v>
      </c>
      <c r="I1686" s="8" t="s">
        <v>2132</v>
      </c>
      <c r="L1686" s="8" t="s">
        <v>2146</v>
      </c>
      <c r="M1686" t="s">
        <v>1079</v>
      </c>
      <c r="N1686" s="8" t="s">
        <v>2146</v>
      </c>
      <c r="O1686" t="s">
        <v>955</v>
      </c>
      <c r="P1686" s="7" t="s">
        <v>905</v>
      </c>
      <c r="Q1686" s="7" t="s">
        <v>1081</v>
      </c>
      <c r="R1686" s="7"/>
      <c r="S1686" s="7"/>
      <c r="V1686">
        <v>488</v>
      </c>
      <c r="W1686">
        <v>530</v>
      </c>
      <c r="BC1686" s="8"/>
    </row>
    <row r="1687" spans="1:56" x14ac:dyDescent="0.2">
      <c r="A1687" t="s">
        <v>242</v>
      </c>
      <c r="G1687" t="s">
        <v>1344</v>
      </c>
      <c r="H1687" s="14" t="s">
        <v>1553</v>
      </c>
      <c r="I1687" t="s">
        <v>2140</v>
      </c>
      <c r="J1687">
        <v>20</v>
      </c>
      <c r="K1687" t="s">
        <v>986</v>
      </c>
      <c r="L1687" s="8" t="s">
        <v>2139</v>
      </c>
      <c r="BC1687" s="8"/>
    </row>
    <row r="1688" spans="1:56" x14ac:dyDescent="0.2">
      <c r="A1688" t="s">
        <v>242</v>
      </c>
      <c r="G1688" t="s">
        <v>1054</v>
      </c>
      <c r="H1688" t="s">
        <v>1449</v>
      </c>
      <c r="I1688" s="8" t="s">
        <v>2134</v>
      </c>
      <c r="L1688" s="8" t="s">
        <v>2135</v>
      </c>
      <c r="BC1688" s="8"/>
    </row>
    <row r="1689" spans="1:56" x14ac:dyDescent="0.2">
      <c r="A1689" t="s">
        <v>242</v>
      </c>
      <c r="G1689" t="s">
        <v>1138</v>
      </c>
      <c r="H1689" t="s">
        <v>1345</v>
      </c>
      <c r="I1689" s="8" t="s">
        <v>2141</v>
      </c>
      <c r="L1689" s="8" t="s">
        <v>2136</v>
      </c>
      <c r="BC1689" s="8"/>
    </row>
    <row r="1690" spans="1:56" x14ac:dyDescent="0.2">
      <c r="A1690" t="s">
        <v>242</v>
      </c>
      <c r="G1690" t="s">
        <v>1138</v>
      </c>
      <c r="H1690" t="s">
        <v>1345</v>
      </c>
      <c r="I1690" s="8" t="s">
        <v>2150</v>
      </c>
      <c r="L1690" s="8" t="s">
        <v>1846</v>
      </c>
      <c r="BC1690" s="8"/>
    </row>
    <row r="1691" spans="1:56" x14ac:dyDescent="0.2">
      <c r="A1691" t="s">
        <v>242</v>
      </c>
      <c r="G1691" t="s">
        <v>1338</v>
      </c>
      <c r="H1691" t="s">
        <v>1345</v>
      </c>
      <c r="I1691" t="s">
        <v>2138</v>
      </c>
      <c r="J1691">
        <v>0.05</v>
      </c>
      <c r="K1691" s="7" t="s">
        <v>1100</v>
      </c>
      <c r="L1691" s="8" t="s">
        <v>2137</v>
      </c>
      <c r="BC1691" s="8"/>
    </row>
    <row r="1692" spans="1:56" x14ac:dyDescent="0.2">
      <c r="A1692" t="s">
        <v>242</v>
      </c>
      <c r="G1692" t="s">
        <v>967</v>
      </c>
      <c r="H1692" s="14" t="s">
        <v>1553</v>
      </c>
      <c r="I1692" t="s">
        <v>2140</v>
      </c>
      <c r="J1692">
        <v>1</v>
      </c>
      <c r="K1692" s="7" t="s">
        <v>970</v>
      </c>
      <c r="L1692" s="8" t="s">
        <v>2142</v>
      </c>
      <c r="BC1692" s="8"/>
    </row>
    <row r="1693" spans="1:56" x14ac:dyDescent="0.2">
      <c r="A1693" t="s">
        <v>260</v>
      </c>
      <c r="B1693" t="str">
        <f>IF(OR($A1685=$A1693,ISBLANK($A1693)),"",IF(ISERR(SEARCH("cell-based",E1693)),IF(AND(ISERR(SEARCH("biochem",E1693)),ISERR(SEARCH("protein",E1693)),ISERR(SEARCH("nucleic",E1693))),"",IF(ISERR(SEARCH("target",G1693)),"Define a Target component","")),IF(ISERR(SEARCH("cell",G1693)),"Define a Cell component",""))&amp;IF(ISERR(SEARCH("small-molecule",E1693)),IF(ISBLANK(K1693), "Need a Detector Role",""),"")&amp;IF(ISERR(SEARCH("fluorescence",L1693)),"",IF(ISBLANK(S1693), "Need Emission",IF(ISBLANK(R1693), "Need Excitation","")))&amp;IF(ISERR(SEARCH("absorbance",L1693)),"",IF(ISBLANK(T1693), "Need Absorbance","")))</f>
        <v>Need a Detector Role</v>
      </c>
      <c r="C1693" t="s">
        <v>964</v>
      </c>
      <c r="D1693" s="8" t="s">
        <v>2132</v>
      </c>
      <c r="E1693" t="s">
        <v>931</v>
      </c>
      <c r="F1693" t="s">
        <v>915</v>
      </c>
      <c r="G1693" t="s">
        <v>1400</v>
      </c>
      <c r="H1693" t="s">
        <v>1366</v>
      </c>
      <c r="I1693" t="s">
        <v>1045</v>
      </c>
      <c r="L1693" s="8" t="s">
        <v>2133</v>
      </c>
      <c r="N1693" s="8" t="s">
        <v>2139</v>
      </c>
      <c r="O1693" t="s">
        <v>886</v>
      </c>
      <c r="P1693" s="7" t="s">
        <v>887</v>
      </c>
      <c r="Q1693" s="7" t="s">
        <v>940</v>
      </c>
      <c r="R1693" s="7" t="s">
        <v>851</v>
      </c>
      <c r="S1693" s="7" t="s">
        <v>975</v>
      </c>
      <c r="T1693" t="s">
        <v>942</v>
      </c>
      <c r="U1693" t="s">
        <v>1071</v>
      </c>
      <c r="V1693">
        <v>635</v>
      </c>
      <c r="W1693">
        <v>665</v>
      </c>
      <c r="Y1693" t="s">
        <v>1614</v>
      </c>
      <c r="Z1693" s="8" t="s">
        <v>1697</v>
      </c>
      <c r="AA1693">
        <v>10</v>
      </c>
      <c r="AB1693" t="s">
        <v>902</v>
      </c>
      <c r="AC1693" t="s">
        <v>2130</v>
      </c>
      <c r="AD1693" t="s">
        <v>2131</v>
      </c>
      <c r="AE1693" t="s">
        <v>993</v>
      </c>
      <c r="AF1693" t="s">
        <v>894</v>
      </c>
      <c r="AG1693" t="s">
        <v>858</v>
      </c>
      <c r="AH1693">
        <v>11</v>
      </c>
      <c r="AI1693">
        <v>2</v>
      </c>
      <c r="AJ1693" t="s">
        <v>243</v>
      </c>
      <c r="AK1693" t="s">
        <v>244</v>
      </c>
      <c r="AL1693" t="s">
        <v>75</v>
      </c>
      <c r="AM1693" t="s">
        <v>76</v>
      </c>
      <c r="AN1693" t="s">
        <v>77</v>
      </c>
      <c r="AO1693" t="s">
        <v>76</v>
      </c>
      <c r="AP1693" t="s">
        <v>76</v>
      </c>
      <c r="AQ1693" t="s">
        <v>76</v>
      </c>
      <c r="AR1693" t="s">
        <v>76</v>
      </c>
      <c r="AS1693" t="s">
        <v>76</v>
      </c>
      <c r="AT1693" t="s">
        <v>76</v>
      </c>
      <c r="AU1693" t="s">
        <v>76</v>
      </c>
      <c r="AV1693" t="s">
        <v>245</v>
      </c>
      <c r="AW1693" t="s">
        <v>246</v>
      </c>
      <c r="AX1693" t="s">
        <v>135</v>
      </c>
      <c r="AY1693" t="s">
        <v>247</v>
      </c>
      <c r="AZ1693" t="s">
        <v>248</v>
      </c>
      <c r="BA1693" t="s">
        <v>1</v>
      </c>
      <c r="BB1693" t="s">
        <v>71</v>
      </c>
      <c r="BC1693" s="8" t="s">
        <v>1845</v>
      </c>
      <c r="BD1693" s="8" t="s">
        <v>1746</v>
      </c>
    </row>
    <row r="1694" spans="1:56" x14ac:dyDescent="0.2">
      <c r="A1694" t="s">
        <v>260</v>
      </c>
      <c r="G1694" t="s">
        <v>1396</v>
      </c>
      <c r="H1694" t="s">
        <v>1499</v>
      </c>
      <c r="I1694" s="8" t="s">
        <v>2132</v>
      </c>
      <c r="L1694" s="8" t="s">
        <v>2146</v>
      </c>
      <c r="M1694" t="s">
        <v>1079</v>
      </c>
      <c r="N1694" s="8" t="s">
        <v>2146</v>
      </c>
      <c r="O1694" t="s">
        <v>955</v>
      </c>
      <c r="P1694" s="7" t="s">
        <v>905</v>
      </c>
      <c r="Q1694" s="7" t="s">
        <v>1081</v>
      </c>
      <c r="R1694" s="7"/>
      <c r="S1694" s="7"/>
      <c r="V1694">
        <v>488</v>
      </c>
      <c r="W1694">
        <v>530</v>
      </c>
      <c r="BC1694" s="8"/>
    </row>
    <row r="1695" spans="1:56" x14ac:dyDescent="0.2">
      <c r="A1695" t="s">
        <v>260</v>
      </c>
      <c r="G1695" t="s">
        <v>1344</v>
      </c>
      <c r="H1695" s="14" t="s">
        <v>1553</v>
      </c>
      <c r="I1695" t="s">
        <v>2140</v>
      </c>
      <c r="J1695">
        <v>20</v>
      </c>
      <c r="K1695" t="s">
        <v>986</v>
      </c>
      <c r="L1695" s="8" t="s">
        <v>2139</v>
      </c>
      <c r="BC1695" s="8"/>
    </row>
    <row r="1696" spans="1:56" x14ac:dyDescent="0.2">
      <c r="A1696" t="s">
        <v>260</v>
      </c>
      <c r="G1696" t="s">
        <v>1054</v>
      </c>
      <c r="H1696" t="s">
        <v>1449</v>
      </c>
      <c r="I1696" s="8" t="s">
        <v>2134</v>
      </c>
      <c r="L1696" s="8" t="s">
        <v>2135</v>
      </c>
      <c r="BC1696" s="8"/>
    </row>
    <row r="1697" spans="1:56" x14ac:dyDescent="0.2">
      <c r="A1697" t="s">
        <v>260</v>
      </c>
      <c r="G1697" t="s">
        <v>1138</v>
      </c>
      <c r="H1697" t="s">
        <v>1345</v>
      </c>
      <c r="I1697" s="8" t="s">
        <v>2141</v>
      </c>
      <c r="L1697" s="8" t="s">
        <v>2136</v>
      </c>
      <c r="BC1697" s="8"/>
    </row>
    <row r="1698" spans="1:56" x14ac:dyDescent="0.2">
      <c r="A1698" t="s">
        <v>260</v>
      </c>
      <c r="G1698" t="s">
        <v>1138</v>
      </c>
      <c r="H1698" t="s">
        <v>1345</v>
      </c>
      <c r="I1698" s="8" t="s">
        <v>2150</v>
      </c>
      <c r="L1698" s="8" t="s">
        <v>1846</v>
      </c>
      <c r="BC1698" s="8"/>
    </row>
    <row r="1699" spans="1:56" x14ac:dyDescent="0.2">
      <c r="A1699" t="s">
        <v>260</v>
      </c>
      <c r="G1699" t="s">
        <v>1338</v>
      </c>
      <c r="H1699" t="s">
        <v>1345</v>
      </c>
      <c r="I1699" t="s">
        <v>2138</v>
      </c>
      <c r="J1699">
        <v>0.05</v>
      </c>
      <c r="K1699" s="7" t="s">
        <v>1100</v>
      </c>
      <c r="L1699" s="8" t="s">
        <v>2137</v>
      </c>
      <c r="BC1699" s="8"/>
    </row>
    <row r="1700" spans="1:56" x14ac:dyDescent="0.2">
      <c r="A1700" t="s">
        <v>260</v>
      </c>
      <c r="G1700" t="s">
        <v>967</v>
      </c>
      <c r="H1700" s="14" t="s">
        <v>1553</v>
      </c>
      <c r="I1700" t="s">
        <v>2140</v>
      </c>
      <c r="J1700">
        <v>1</v>
      </c>
      <c r="K1700" s="7" t="s">
        <v>970</v>
      </c>
      <c r="L1700" s="8" t="s">
        <v>2142</v>
      </c>
      <c r="BC1700" s="8"/>
    </row>
    <row r="1701" spans="1:56" x14ac:dyDescent="0.2">
      <c r="A1701" t="s">
        <v>391</v>
      </c>
      <c r="B1701" t="str">
        <f>IF(OR($A1693=$A1701,ISBLANK($A1701)),"",IF(ISERR(SEARCH("cell-based",E1701)),IF(AND(ISERR(SEARCH("biochem",E1701)),ISERR(SEARCH("protein",E1701)),ISERR(SEARCH("nucleic",E1701))),"",IF(ISERR(SEARCH("target",G1701)),"Define a Target component","")),IF(ISERR(SEARCH("cell",G1701)),"Define a Cell component",""))&amp;IF(ISERR(SEARCH("small-molecule",E1701)),IF(ISBLANK(K1701), "Need a Detector Role",""),"")&amp;IF(ISERR(SEARCH("fluorescence",L1701)),"",IF(ISBLANK(S1701), "Need Emission",IF(ISBLANK(R1701), "Need Excitation","")))&amp;IF(ISERR(SEARCH("absorbance",L1701)),"",IF(ISBLANK(T1701), "Need Absorbance","")))</f>
        <v>Need a Detector Role</v>
      </c>
      <c r="C1701" s="8" t="s">
        <v>1759</v>
      </c>
      <c r="AC1701" t="s">
        <v>2130</v>
      </c>
      <c r="AD1701" t="s">
        <v>2131</v>
      </c>
      <c r="AE1701" t="s">
        <v>993</v>
      </c>
      <c r="AF1701" t="s">
        <v>894</v>
      </c>
      <c r="AG1701" t="s">
        <v>1175</v>
      </c>
      <c r="AJ1701" t="s">
        <v>243</v>
      </c>
      <c r="AK1701" t="s">
        <v>244</v>
      </c>
      <c r="AL1701" t="s">
        <v>75</v>
      </c>
      <c r="AM1701" t="s">
        <v>76</v>
      </c>
      <c r="AN1701" t="s">
        <v>77</v>
      </c>
      <c r="AO1701" t="s">
        <v>76</v>
      </c>
      <c r="AP1701" t="s">
        <v>76</v>
      </c>
      <c r="AQ1701" t="s">
        <v>76</v>
      </c>
      <c r="AR1701" t="s">
        <v>76</v>
      </c>
      <c r="AS1701" t="s">
        <v>76</v>
      </c>
      <c r="AT1701" t="s">
        <v>76</v>
      </c>
      <c r="AU1701" t="s">
        <v>76</v>
      </c>
      <c r="AV1701" t="s">
        <v>245</v>
      </c>
      <c r="AW1701" t="s">
        <v>246</v>
      </c>
      <c r="AX1701" t="s">
        <v>135</v>
      </c>
      <c r="AY1701" t="s">
        <v>247</v>
      </c>
      <c r="AZ1701" t="s">
        <v>248</v>
      </c>
      <c r="BA1701" t="s">
        <v>1</v>
      </c>
      <c r="BB1701" t="s">
        <v>1</v>
      </c>
      <c r="BC1701" t="s">
        <v>1700</v>
      </c>
      <c r="BD1701" s="8" t="s">
        <v>1746</v>
      </c>
    </row>
    <row r="1702" spans="1:56" x14ac:dyDescent="0.2">
      <c r="A1702" t="s">
        <v>391</v>
      </c>
      <c r="AE1702" s="8" t="s">
        <v>2132</v>
      </c>
    </row>
    <row r="1703" spans="1:56" x14ac:dyDescent="0.2">
      <c r="A1703" t="s">
        <v>391</v>
      </c>
      <c r="AE1703" s="8" t="s">
        <v>2143</v>
      </c>
    </row>
    <row r="1704" spans="1:56" x14ac:dyDescent="0.2">
      <c r="A1704" t="s">
        <v>391</v>
      </c>
      <c r="AE1704" s="8" t="s">
        <v>2144</v>
      </c>
    </row>
    <row r="1705" spans="1:56" x14ac:dyDescent="0.2">
      <c r="A1705" t="s">
        <v>249</v>
      </c>
      <c r="B1705" t="str">
        <f>IF(OR($A1701=$A1705,ISBLANK($A1705)),"",IF(ISERR(SEARCH("cell-based",E1705)),IF(AND(ISERR(SEARCH("biochem",E1705)),ISERR(SEARCH("protein",E1705)),ISERR(SEARCH("nucleic",E1705))),"",IF(ISERR(SEARCH("target",G1705)),"Define a Target component","")),IF(ISERR(SEARCH("cell",G1705)),"Define a Cell component",""))&amp;IF(ISERR(SEARCH("small-molecule",E1705)),IF(ISBLANK(K1705), "Need a Detector Role",""),"")&amp;IF(ISERR(SEARCH("fluorescence",L1705)),"",IF(ISBLANK(S1705), "Need Emission",IF(ISBLANK(R1705), "Need Excitation","")))&amp;IF(ISERR(SEARCH("absorbance",L1705)),"",IF(ISBLANK(T1705), "Need Absorbance","")))</f>
        <v>Need a Detector Role</v>
      </c>
      <c r="C1705" t="s">
        <v>964</v>
      </c>
      <c r="D1705" s="8" t="s">
        <v>2143</v>
      </c>
      <c r="E1705" t="s">
        <v>931</v>
      </c>
      <c r="F1705" t="s">
        <v>915</v>
      </c>
      <c r="G1705" t="s">
        <v>1400</v>
      </c>
      <c r="H1705" t="s">
        <v>1366</v>
      </c>
      <c r="I1705" t="s">
        <v>1045</v>
      </c>
      <c r="L1705" s="8" t="s">
        <v>2133</v>
      </c>
      <c r="N1705" s="8" t="s">
        <v>2139</v>
      </c>
      <c r="O1705" t="s">
        <v>886</v>
      </c>
      <c r="P1705" s="7" t="s">
        <v>887</v>
      </c>
      <c r="Q1705" s="7" t="s">
        <v>940</v>
      </c>
      <c r="R1705" s="7" t="s">
        <v>851</v>
      </c>
      <c r="S1705" s="7" t="s">
        <v>975</v>
      </c>
      <c r="T1705" t="s">
        <v>942</v>
      </c>
      <c r="U1705" t="s">
        <v>1071</v>
      </c>
      <c r="V1705">
        <v>635</v>
      </c>
      <c r="W1705">
        <v>665</v>
      </c>
      <c r="Y1705" t="s">
        <v>1635</v>
      </c>
      <c r="Z1705" s="8" t="s">
        <v>1693</v>
      </c>
      <c r="AA1705">
        <v>65</v>
      </c>
      <c r="AB1705" t="s">
        <v>1039</v>
      </c>
      <c r="AC1705" t="s">
        <v>2130</v>
      </c>
      <c r="AD1705" t="s">
        <v>2131</v>
      </c>
      <c r="AE1705" t="s">
        <v>993</v>
      </c>
      <c r="AF1705" t="s">
        <v>894</v>
      </c>
      <c r="AG1705" t="s">
        <v>895</v>
      </c>
      <c r="AH1705">
        <v>2</v>
      </c>
      <c r="AI1705">
        <v>1</v>
      </c>
      <c r="AJ1705" t="s">
        <v>243</v>
      </c>
      <c r="AK1705" t="s">
        <v>250</v>
      </c>
      <c r="AL1705" t="s">
        <v>75</v>
      </c>
      <c r="AM1705" t="s">
        <v>76</v>
      </c>
      <c r="AN1705" t="s">
        <v>77</v>
      </c>
      <c r="AO1705" t="s">
        <v>76</v>
      </c>
      <c r="AP1705" t="s">
        <v>76</v>
      </c>
      <c r="AQ1705" t="s">
        <v>76</v>
      </c>
      <c r="AR1705" t="s">
        <v>76</v>
      </c>
      <c r="AS1705" t="s">
        <v>76</v>
      </c>
      <c r="AT1705" t="s">
        <v>76</v>
      </c>
      <c r="AU1705" t="s">
        <v>76</v>
      </c>
      <c r="AV1705" t="s">
        <v>245</v>
      </c>
      <c r="AW1705" t="s">
        <v>246</v>
      </c>
      <c r="AX1705" t="s">
        <v>135</v>
      </c>
      <c r="AY1705" t="s">
        <v>251</v>
      </c>
      <c r="AZ1705" t="s">
        <v>252</v>
      </c>
      <c r="BA1705" t="s">
        <v>1</v>
      </c>
      <c r="BB1705" t="s">
        <v>71</v>
      </c>
      <c r="BC1705" s="8" t="s">
        <v>1845</v>
      </c>
      <c r="BD1705" s="8" t="s">
        <v>1746</v>
      </c>
    </row>
    <row r="1706" spans="1:56" x14ac:dyDescent="0.2">
      <c r="A1706" t="s">
        <v>249</v>
      </c>
      <c r="G1706" t="s">
        <v>1396</v>
      </c>
      <c r="H1706" t="s">
        <v>1499</v>
      </c>
      <c r="I1706" s="8" t="s">
        <v>2143</v>
      </c>
      <c r="L1706" s="8" t="s">
        <v>2145</v>
      </c>
      <c r="M1706" t="s">
        <v>1079</v>
      </c>
      <c r="N1706" s="8" t="s">
        <v>2145</v>
      </c>
      <c r="O1706" t="s">
        <v>955</v>
      </c>
      <c r="P1706" s="7" t="s">
        <v>905</v>
      </c>
      <c r="Q1706" s="7" t="s">
        <v>1081</v>
      </c>
      <c r="R1706" s="7"/>
      <c r="S1706" s="7"/>
      <c r="V1706">
        <v>488</v>
      </c>
      <c r="W1706">
        <v>530</v>
      </c>
      <c r="BC1706" s="8"/>
    </row>
    <row r="1707" spans="1:56" x14ac:dyDescent="0.2">
      <c r="A1707" t="s">
        <v>249</v>
      </c>
      <c r="G1707" t="s">
        <v>1344</v>
      </c>
      <c r="H1707" s="14" t="s">
        <v>1553</v>
      </c>
      <c r="I1707" t="s">
        <v>2140</v>
      </c>
      <c r="J1707">
        <v>20</v>
      </c>
      <c r="K1707" t="s">
        <v>986</v>
      </c>
      <c r="L1707" s="8" t="s">
        <v>2139</v>
      </c>
      <c r="BC1707" s="8"/>
    </row>
    <row r="1708" spans="1:56" x14ac:dyDescent="0.2">
      <c r="A1708" t="s">
        <v>249</v>
      </c>
      <c r="G1708" t="s">
        <v>1054</v>
      </c>
      <c r="H1708" t="s">
        <v>1449</v>
      </c>
      <c r="I1708" s="8" t="s">
        <v>2134</v>
      </c>
      <c r="L1708" s="8" t="s">
        <v>2135</v>
      </c>
      <c r="BC1708" s="8"/>
    </row>
    <row r="1709" spans="1:56" x14ac:dyDescent="0.2">
      <c r="A1709" t="s">
        <v>249</v>
      </c>
      <c r="G1709" t="s">
        <v>1138</v>
      </c>
      <c r="H1709" t="s">
        <v>1345</v>
      </c>
      <c r="I1709" s="8" t="s">
        <v>2141</v>
      </c>
      <c r="L1709" s="8" t="s">
        <v>2136</v>
      </c>
      <c r="BC1709" s="8"/>
    </row>
    <row r="1710" spans="1:56" x14ac:dyDescent="0.2">
      <c r="A1710" t="s">
        <v>249</v>
      </c>
      <c r="G1710" t="s">
        <v>1138</v>
      </c>
      <c r="H1710" t="s">
        <v>1345</v>
      </c>
      <c r="I1710" s="8" t="s">
        <v>2150</v>
      </c>
      <c r="L1710" s="8" t="s">
        <v>1846</v>
      </c>
      <c r="BC1710" s="8"/>
    </row>
    <row r="1711" spans="1:56" x14ac:dyDescent="0.2">
      <c r="A1711" t="s">
        <v>249</v>
      </c>
      <c r="G1711" t="s">
        <v>1338</v>
      </c>
      <c r="H1711" t="s">
        <v>1345</v>
      </c>
      <c r="I1711" t="s">
        <v>2138</v>
      </c>
      <c r="J1711">
        <v>0.05</v>
      </c>
      <c r="K1711" s="7" t="s">
        <v>1100</v>
      </c>
      <c r="L1711" s="8" t="s">
        <v>2137</v>
      </c>
      <c r="BC1711" s="8"/>
    </row>
    <row r="1712" spans="1:56" x14ac:dyDescent="0.2">
      <c r="A1712" t="s">
        <v>249</v>
      </c>
      <c r="G1712" t="s">
        <v>967</v>
      </c>
      <c r="H1712" s="14" t="s">
        <v>1553</v>
      </c>
      <c r="I1712" t="s">
        <v>2140</v>
      </c>
      <c r="J1712">
        <v>1</v>
      </c>
      <c r="K1712" s="7" t="s">
        <v>970</v>
      </c>
      <c r="L1712" s="8" t="s">
        <v>2142</v>
      </c>
      <c r="BC1712" s="8"/>
    </row>
    <row r="1713" spans="1:56" x14ac:dyDescent="0.2">
      <c r="A1713" t="s">
        <v>259</v>
      </c>
      <c r="B1713" t="str">
        <f>IF(OR($A1705=$A1713,ISBLANK($A1713)),"",IF(ISERR(SEARCH("cell-based",E1713)),IF(AND(ISERR(SEARCH("biochem",E1713)),ISERR(SEARCH("protein",E1713)),ISERR(SEARCH("nucleic",E1713))),"",IF(ISERR(SEARCH("target",G1713)),"Define a Target component","")),IF(ISERR(SEARCH("cell",G1713)),"Define a Cell component",""))&amp;IF(ISERR(SEARCH("small-molecule",E1713)),IF(ISBLANK(K1713), "Need a Detector Role",""),"")&amp;IF(ISERR(SEARCH("fluorescence",L1713)),"",IF(ISBLANK(#REF!), "Need Emission",IF(ISBLANK(#REF!), "Need Excitation","")))&amp;IF(ISERR(SEARCH("absorbance",L1713)),"",IF(ISBLANK(#REF!), "Need Absorbance","")))</f>
        <v>Need a Detector Role</v>
      </c>
      <c r="C1713" t="s">
        <v>840</v>
      </c>
      <c r="D1713" s="8" t="s">
        <v>2160</v>
      </c>
      <c r="E1713" t="s">
        <v>931</v>
      </c>
      <c r="F1713" t="s">
        <v>1075</v>
      </c>
      <c r="G1713" t="s">
        <v>1400</v>
      </c>
      <c r="H1713" t="s">
        <v>1366</v>
      </c>
      <c r="I1713" t="s">
        <v>1045</v>
      </c>
      <c r="L1713" s="8" t="s">
        <v>2133</v>
      </c>
      <c r="N1713" s="8" t="s">
        <v>2147</v>
      </c>
      <c r="O1713" t="s">
        <v>886</v>
      </c>
      <c r="P1713" t="s">
        <v>1124</v>
      </c>
      <c r="Q1713" s="8" t="s">
        <v>2159</v>
      </c>
      <c r="R1713" s="7" t="s">
        <v>851</v>
      </c>
      <c r="S1713" s="16" t="s">
        <v>2157</v>
      </c>
      <c r="U1713" s="19" t="s">
        <v>2158</v>
      </c>
      <c r="AC1713" t="s">
        <v>2130</v>
      </c>
      <c r="AD1713" t="s">
        <v>2131</v>
      </c>
      <c r="AE1713" t="s">
        <v>993</v>
      </c>
      <c r="AF1713" t="s">
        <v>894</v>
      </c>
      <c r="AG1713" t="s">
        <v>912</v>
      </c>
      <c r="AH1713">
        <v>1</v>
      </c>
      <c r="AI1713">
        <v>3</v>
      </c>
      <c r="AJ1713" t="s">
        <v>243</v>
      </c>
      <c r="AK1713" t="s">
        <v>250</v>
      </c>
      <c r="AL1713" t="s">
        <v>75</v>
      </c>
      <c r="AM1713" t="s">
        <v>76</v>
      </c>
      <c r="AN1713" t="s">
        <v>77</v>
      </c>
      <c r="AO1713" t="s">
        <v>76</v>
      </c>
      <c r="AP1713" t="s">
        <v>76</v>
      </c>
      <c r="AQ1713" t="s">
        <v>76</v>
      </c>
      <c r="AR1713" t="s">
        <v>76</v>
      </c>
      <c r="AS1713" t="s">
        <v>76</v>
      </c>
      <c r="AT1713" t="s">
        <v>76</v>
      </c>
      <c r="AU1713" t="s">
        <v>76</v>
      </c>
      <c r="AV1713" t="s">
        <v>245</v>
      </c>
      <c r="AW1713" t="s">
        <v>246</v>
      </c>
      <c r="AX1713" t="s">
        <v>135</v>
      </c>
      <c r="AY1713" t="s">
        <v>251</v>
      </c>
      <c r="AZ1713" t="s">
        <v>252</v>
      </c>
      <c r="BA1713" t="s">
        <v>1</v>
      </c>
      <c r="BB1713" t="s">
        <v>71</v>
      </c>
      <c r="BC1713" s="8" t="s">
        <v>1845</v>
      </c>
      <c r="BD1713" s="8" t="s">
        <v>1746</v>
      </c>
    </row>
    <row r="1714" spans="1:56" x14ac:dyDescent="0.2">
      <c r="A1714" t="s">
        <v>259</v>
      </c>
      <c r="G1714" t="s">
        <v>1396</v>
      </c>
      <c r="H1714" t="s">
        <v>1499</v>
      </c>
      <c r="I1714" s="8" t="s">
        <v>2144</v>
      </c>
      <c r="L1714" s="8" t="s">
        <v>2147</v>
      </c>
      <c r="M1714" t="s">
        <v>1079</v>
      </c>
      <c r="N1714" s="8" t="s">
        <v>2151</v>
      </c>
      <c r="O1714" t="s">
        <v>938</v>
      </c>
      <c r="P1714" s="7" t="s">
        <v>905</v>
      </c>
      <c r="BC1714" s="8"/>
    </row>
    <row r="1715" spans="1:56" x14ac:dyDescent="0.2">
      <c r="A1715" t="s">
        <v>259</v>
      </c>
      <c r="G1715" t="s">
        <v>1129</v>
      </c>
      <c r="H1715" t="s">
        <v>1499</v>
      </c>
      <c r="I1715" s="8" t="s">
        <v>2148</v>
      </c>
      <c r="L1715" s="8" t="s">
        <v>2151</v>
      </c>
      <c r="M1715" t="s">
        <v>1079</v>
      </c>
      <c r="N1715" s="8" t="s">
        <v>2156</v>
      </c>
      <c r="O1715" t="s">
        <v>867</v>
      </c>
      <c r="BC1715" s="8"/>
    </row>
    <row r="1716" spans="1:56" x14ac:dyDescent="0.2">
      <c r="A1716" t="s">
        <v>259</v>
      </c>
      <c r="G1716" t="s">
        <v>1054</v>
      </c>
      <c r="H1716" t="s">
        <v>1449</v>
      </c>
      <c r="I1716" s="8" t="s">
        <v>2134</v>
      </c>
      <c r="L1716" s="8" t="s">
        <v>2135</v>
      </c>
      <c r="BC1716" s="8"/>
    </row>
    <row r="1717" spans="1:56" x14ac:dyDescent="0.2">
      <c r="A1717" t="s">
        <v>259</v>
      </c>
      <c r="G1717" t="s">
        <v>1138</v>
      </c>
      <c r="H1717" t="s">
        <v>1345</v>
      </c>
      <c r="I1717" s="8" t="s">
        <v>2154</v>
      </c>
      <c r="L1717" s="8" t="s">
        <v>2149</v>
      </c>
      <c r="BC1717" s="8"/>
    </row>
    <row r="1718" spans="1:56" x14ac:dyDescent="0.2">
      <c r="A1718" t="s">
        <v>259</v>
      </c>
      <c r="G1718" t="s">
        <v>1138</v>
      </c>
      <c r="H1718" t="s">
        <v>1345</v>
      </c>
      <c r="I1718" s="8" t="s">
        <v>2150</v>
      </c>
      <c r="L1718" s="8" t="s">
        <v>1846</v>
      </c>
      <c r="BC1718" s="8"/>
    </row>
    <row r="1719" spans="1:56" x14ac:dyDescent="0.2">
      <c r="A1719" t="s">
        <v>259</v>
      </c>
      <c r="G1719" t="s">
        <v>1138</v>
      </c>
      <c r="H1719" t="s">
        <v>1345</v>
      </c>
      <c r="I1719" t="s">
        <v>2155</v>
      </c>
      <c r="L1719" s="8" t="s">
        <v>2156</v>
      </c>
      <c r="BC1719" s="8"/>
    </row>
    <row r="1720" spans="1:56" x14ac:dyDescent="0.2">
      <c r="A1720" t="s">
        <v>259</v>
      </c>
      <c r="G1720" t="s">
        <v>967</v>
      </c>
      <c r="H1720" s="14" t="s">
        <v>1553</v>
      </c>
      <c r="I1720" t="s">
        <v>2140</v>
      </c>
      <c r="J1720">
        <v>10</v>
      </c>
      <c r="K1720" t="s">
        <v>986</v>
      </c>
      <c r="L1720" s="8" t="s">
        <v>2142</v>
      </c>
      <c r="BC1720" s="8"/>
    </row>
    <row r="1721" spans="1:56" x14ac:dyDescent="0.2">
      <c r="A1721" t="s">
        <v>259</v>
      </c>
      <c r="G1721" t="s">
        <v>1332</v>
      </c>
      <c r="H1721" t="s">
        <v>1345</v>
      </c>
      <c r="I1721" t="s">
        <v>2152</v>
      </c>
      <c r="J1721">
        <v>2</v>
      </c>
      <c r="K1721" s="7" t="s">
        <v>1100</v>
      </c>
      <c r="L1721" s="8" t="s">
        <v>2153</v>
      </c>
      <c r="BC1721" s="8"/>
    </row>
    <row r="1722" spans="1:56" x14ac:dyDescent="0.2">
      <c r="A1722" t="s">
        <v>261</v>
      </c>
      <c r="B1722" t="str">
        <f>IF(OR($A1713=$A1722,ISBLANK($A1722)),"",IF(ISERR(SEARCH("cell-based",E1722)),IF(AND(ISERR(SEARCH("biochem",E1722)),ISERR(SEARCH("protein",E1722)),ISERR(SEARCH("nucleic",E1722))),"",IF(ISERR(SEARCH("target",G1722)),"Define a Target component","")),IF(ISERR(SEARCH("cell",G1722)),"Define a Cell component",""))&amp;IF(ISERR(SEARCH("small-molecule",E1722)),IF(ISBLANK(K1722), "Need a Detector Role",""),"")&amp;IF(ISERR(SEARCH("fluorescence",L1722)),"",IF(ISBLANK(S1722), "Need Emission",IF(ISBLANK(R1722), "Need Excitation","")))&amp;IF(ISERR(SEARCH("absorbance",L1722)),"",IF(ISBLANK(T1722), "Need Absorbance","")))</f>
        <v>Need a Detector Role</v>
      </c>
      <c r="C1722" t="s">
        <v>964</v>
      </c>
      <c r="D1722" s="8" t="s">
        <v>2143</v>
      </c>
      <c r="E1722" t="s">
        <v>931</v>
      </c>
      <c r="F1722" t="s">
        <v>915</v>
      </c>
      <c r="G1722" t="s">
        <v>1400</v>
      </c>
      <c r="H1722" t="s">
        <v>1366</v>
      </c>
      <c r="I1722" t="s">
        <v>1045</v>
      </c>
      <c r="L1722" s="8" t="s">
        <v>2133</v>
      </c>
      <c r="N1722" s="8" t="s">
        <v>2139</v>
      </c>
      <c r="O1722" t="s">
        <v>886</v>
      </c>
      <c r="P1722" s="7" t="s">
        <v>887</v>
      </c>
      <c r="Q1722" s="7" t="s">
        <v>940</v>
      </c>
      <c r="R1722" s="7" t="s">
        <v>851</v>
      </c>
      <c r="S1722" s="7" t="s">
        <v>975</v>
      </c>
      <c r="T1722" t="s">
        <v>942</v>
      </c>
      <c r="U1722" t="s">
        <v>1071</v>
      </c>
      <c r="V1722">
        <v>635</v>
      </c>
      <c r="W1722">
        <v>665</v>
      </c>
      <c r="Y1722" t="s">
        <v>1614</v>
      </c>
      <c r="Z1722" s="8" t="s">
        <v>1697</v>
      </c>
      <c r="AA1722">
        <v>10</v>
      </c>
      <c r="AB1722" t="s">
        <v>902</v>
      </c>
      <c r="AC1722" t="s">
        <v>2130</v>
      </c>
      <c r="AD1722" t="s">
        <v>2131</v>
      </c>
      <c r="AE1722" t="s">
        <v>993</v>
      </c>
      <c r="AF1722" t="s">
        <v>894</v>
      </c>
      <c r="AG1722" t="s">
        <v>858</v>
      </c>
      <c r="AH1722">
        <v>11</v>
      </c>
      <c r="AI1722">
        <v>2</v>
      </c>
      <c r="AJ1722" t="s">
        <v>243</v>
      </c>
      <c r="AK1722" t="s">
        <v>250</v>
      </c>
      <c r="AL1722" t="s">
        <v>75</v>
      </c>
      <c r="AM1722" t="s">
        <v>76</v>
      </c>
      <c r="AN1722" t="s">
        <v>77</v>
      </c>
      <c r="AO1722" t="s">
        <v>76</v>
      </c>
      <c r="AP1722" t="s">
        <v>76</v>
      </c>
      <c r="AQ1722" t="s">
        <v>76</v>
      </c>
      <c r="AR1722" t="s">
        <v>76</v>
      </c>
      <c r="AS1722" t="s">
        <v>76</v>
      </c>
      <c r="AT1722" t="s">
        <v>76</v>
      </c>
      <c r="AU1722" t="s">
        <v>76</v>
      </c>
      <c r="AV1722" t="s">
        <v>245</v>
      </c>
      <c r="AW1722" t="s">
        <v>246</v>
      </c>
      <c r="AX1722" t="s">
        <v>135</v>
      </c>
      <c r="AY1722" t="s">
        <v>251</v>
      </c>
      <c r="AZ1722" t="s">
        <v>252</v>
      </c>
      <c r="BA1722" t="s">
        <v>1</v>
      </c>
      <c r="BB1722" t="s">
        <v>71</v>
      </c>
      <c r="BC1722" s="8" t="s">
        <v>1845</v>
      </c>
      <c r="BD1722" s="8" t="s">
        <v>1746</v>
      </c>
    </row>
    <row r="1723" spans="1:56" x14ac:dyDescent="0.2">
      <c r="A1723" t="s">
        <v>261</v>
      </c>
      <c r="G1723" t="s">
        <v>1396</v>
      </c>
      <c r="H1723" t="s">
        <v>1499</v>
      </c>
      <c r="I1723" s="8" t="s">
        <v>2143</v>
      </c>
      <c r="L1723" s="8" t="s">
        <v>2145</v>
      </c>
      <c r="M1723" t="s">
        <v>1079</v>
      </c>
      <c r="N1723" s="8" t="s">
        <v>2145</v>
      </c>
      <c r="O1723" t="s">
        <v>955</v>
      </c>
      <c r="P1723" s="7" t="s">
        <v>905</v>
      </c>
      <c r="Q1723" s="7" t="s">
        <v>1081</v>
      </c>
      <c r="R1723" s="7"/>
      <c r="S1723" s="7"/>
      <c r="V1723">
        <v>488</v>
      </c>
      <c r="W1723">
        <v>530</v>
      </c>
      <c r="BC1723" s="8"/>
    </row>
    <row r="1724" spans="1:56" x14ac:dyDescent="0.2">
      <c r="A1724" t="s">
        <v>261</v>
      </c>
      <c r="G1724" t="s">
        <v>1344</v>
      </c>
      <c r="H1724" s="14" t="s">
        <v>1553</v>
      </c>
      <c r="I1724" t="s">
        <v>2140</v>
      </c>
      <c r="J1724">
        <v>20</v>
      </c>
      <c r="K1724" t="s">
        <v>986</v>
      </c>
      <c r="L1724" s="8" t="s">
        <v>2139</v>
      </c>
      <c r="BC1724" s="8"/>
    </row>
    <row r="1725" spans="1:56" x14ac:dyDescent="0.2">
      <c r="A1725" t="s">
        <v>261</v>
      </c>
      <c r="G1725" t="s">
        <v>1054</v>
      </c>
      <c r="H1725" t="s">
        <v>1449</v>
      </c>
      <c r="I1725" s="8" t="s">
        <v>2134</v>
      </c>
      <c r="L1725" s="8" t="s">
        <v>2135</v>
      </c>
      <c r="BC1725" s="8"/>
    </row>
    <row r="1726" spans="1:56" x14ac:dyDescent="0.2">
      <c r="A1726" t="s">
        <v>261</v>
      </c>
      <c r="G1726" t="s">
        <v>1138</v>
      </c>
      <c r="H1726" t="s">
        <v>1345</v>
      </c>
      <c r="I1726" s="8" t="s">
        <v>2141</v>
      </c>
      <c r="L1726" s="8" t="s">
        <v>2136</v>
      </c>
      <c r="BC1726" s="8"/>
    </row>
    <row r="1727" spans="1:56" x14ac:dyDescent="0.2">
      <c r="A1727" t="s">
        <v>261</v>
      </c>
      <c r="G1727" t="s">
        <v>1138</v>
      </c>
      <c r="H1727" t="s">
        <v>1345</v>
      </c>
      <c r="I1727" s="8" t="s">
        <v>2150</v>
      </c>
      <c r="L1727" s="8" t="s">
        <v>1846</v>
      </c>
      <c r="BC1727" s="8"/>
    </row>
    <row r="1728" spans="1:56" x14ac:dyDescent="0.2">
      <c r="A1728" t="s">
        <v>261</v>
      </c>
      <c r="G1728" t="s">
        <v>1338</v>
      </c>
      <c r="H1728" t="s">
        <v>1345</v>
      </c>
      <c r="I1728" t="s">
        <v>2138</v>
      </c>
      <c r="J1728">
        <v>0.05</v>
      </c>
      <c r="K1728" s="7" t="s">
        <v>1100</v>
      </c>
      <c r="L1728" s="8" t="s">
        <v>2137</v>
      </c>
      <c r="BC1728" s="8"/>
    </row>
    <row r="1729" spans="1:56" x14ac:dyDescent="0.2">
      <c r="A1729" t="s">
        <v>261</v>
      </c>
      <c r="G1729" t="s">
        <v>967</v>
      </c>
      <c r="H1729" s="14" t="s">
        <v>1553</v>
      </c>
      <c r="I1729" t="s">
        <v>2140</v>
      </c>
      <c r="J1729">
        <v>1</v>
      </c>
      <c r="K1729" s="7" t="s">
        <v>970</v>
      </c>
      <c r="L1729" s="8" t="s">
        <v>2142</v>
      </c>
      <c r="BC1729" s="8"/>
    </row>
    <row r="1730" spans="1:56" x14ac:dyDescent="0.2">
      <c r="A1730" t="s">
        <v>263</v>
      </c>
      <c r="B1730" t="str">
        <f>IF(OR($A1722=$A1730,ISBLANK($A1730)),"",IF(ISERR(SEARCH("cell-based",E1730)),IF(AND(ISERR(SEARCH("biochem",E1730)),ISERR(SEARCH("protein",E1730)),ISERR(SEARCH("nucleic",E1730))),"",IF(ISERR(SEARCH("target",G1730)),"Define a Target component","")),IF(ISERR(SEARCH("cell",G1730)),"Define a Cell component",""))&amp;IF(ISERR(SEARCH("small-molecule",E1730)),IF(ISBLANK(K1730), "Need a Detector Role",""),"")&amp;IF(ISERR(SEARCH("fluorescence",L1730)),"",IF(ISBLANK(S1730), "Need Emission",IF(ISBLANK(R1730), "Need Excitation","")))&amp;IF(ISERR(SEARCH("absorbance",L1730)),"",IF(ISBLANK(T1730), "Need Absorbance","")))</f>
        <v>Need a Detector Role</v>
      </c>
      <c r="C1730" t="s">
        <v>840</v>
      </c>
      <c r="D1730" s="8" t="s">
        <v>2160</v>
      </c>
      <c r="E1730" t="s">
        <v>931</v>
      </c>
      <c r="F1730" t="s">
        <v>1075</v>
      </c>
      <c r="G1730" t="s">
        <v>1400</v>
      </c>
      <c r="H1730" t="s">
        <v>1366</v>
      </c>
      <c r="I1730" t="s">
        <v>1045</v>
      </c>
      <c r="L1730" s="8" t="s">
        <v>2133</v>
      </c>
      <c r="N1730" s="8" t="s">
        <v>2145</v>
      </c>
      <c r="O1730" t="s">
        <v>886</v>
      </c>
      <c r="P1730" t="s">
        <v>1124</v>
      </c>
      <c r="Q1730" s="8" t="s">
        <v>2159</v>
      </c>
      <c r="R1730" s="7" t="s">
        <v>851</v>
      </c>
      <c r="S1730" s="16" t="s">
        <v>2157</v>
      </c>
      <c r="U1730" s="19" t="s">
        <v>2158</v>
      </c>
      <c r="AC1730" t="s">
        <v>2130</v>
      </c>
      <c r="AD1730" t="s">
        <v>2131</v>
      </c>
      <c r="AE1730" t="s">
        <v>993</v>
      </c>
      <c r="AF1730" t="s">
        <v>894</v>
      </c>
      <c r="AG1730" t="s">
        <v>912</v>
      </c>
      <c r="AH1730">
        <v>1</v>
      </c>
      <c r="AI1730">
        <v>3</v>
      </c>
      <c r="AJ1730" t="s">
        <v>243</v>
      </c>
      <c r="AK1730" t="s">
        <v>250</v>
      </c>
      <c r="AL1730" t="s">
        <v>75</v>
      </c>
      <c r="AM1730" t="s">
        <v>76</v>
      </c>
      <c r="AN1730" t="s">
        <v>77</v>
      </c>
      <c r="AO1730" t="s">
        <v>76</v>
      </c>
      <c r="AP1730" t="s">
        <v>76</v>
      </c>
      <c r="AQ1730" t="s">
        <v>76</v>
      </c>
      <c r="AR1730" t="s">
        <v>76</v>
      </c>
      <c r="AS1730" t="s">
        <v>76</v>
      </c>
      <c r="AT1730" t="s">
        <v>76</v>
      </c>
      <c r="AU1730" t="s">
        <v>76</v>
      </c>
      <c r="AV1730" t="s">
        <v>245</v>
      </c>
      <c r="AW1730" t="s">
        <v>246</v>
      </c>
      <c r="AX1730" t="s">
        <v>135</v>
      </c>
      <c r="AY1730" t="s">
        <v>251</v>
      </c>
      <c r="AZ1730" t="s">
        <v>252</v>
      </c>
      <c r="BA1730" t="s">
        <v>1</v>
      </c>
      <c r="BB1730" t="s">
        <v>71</v>
      </c>
      <c r="BC1730" s="8" t="s">
        <v>1845</v>
      </c>
      <c r="BD1730" s="8" t="s">
        <v>1746</v>
      </c>
    </row>
    <row r="1731" spans="1:56" x14ac:dyDescent="0.2">
      <c r="A1731" t="s">
        <v>263</v>
      </c>
      <c r="G1731" t="s">
        <v>1396</v>
      </c>
      <c r="H1731" t="s">
        <v>1499</v>
      </c>
      <c r="I1731" s="8" t="s">
        <v>2143</v>
      </c>
      <c r="L1731" s="8" t="s">
        <v>2145</v>
      </c>
      <c r="M1731" t="s">
        <v>1079</v>
      </c>
      <c r="N1731" s="8" t="s">
        <v>2151</v>
      </c>
      <c r="O1731" t="s">
        <v>938</v>
      </c>
      <c r="P1731" s="7" t="s">
        <v>905</v>
      </c>
      <c r="BC1731" s="8"/>
    </row>
    <row r="1732" spans="1:56" x14ac:dyDescent="0.2">
      <c r="A1732" t="s">
        <v>263</v>
      </c>
      <c r="G1732" t="s">
        <v>1129</v>
      </c>
      <c r="H1732" t="s">
        <v>1499</v>
      </c>
      <c r="I1732" s="8" t="s">
        <v>2148</v>
      </c>
      <c r="L1732" s="8" t="s">
        <v>2151</v>
      </c>
      <c r="M1732" t="s">
        <v>1079</v>
      </c>
      <c r="N1732" s="8" t="s">
        <v>2156</v>
      </c>
      <c r="O1732" t="s">
        <v>867</v>
      </c>
      <c r="BC1732" s="8"/>
    </row>
    <row r="1733" spans="1:56" x14ac:dyDescent="0.2">
      <c r="A1733" t="s">
        <v>263</v>
      </c>
      <c r="G1733" t="s">
        <v>1054</v>
      </c>
      <c r="H1733" t="s">
        <v>1449</v>
      </c>
      <c r="I1733" s="8" t="s">
        <v>2134</v>
      </c>
      <c r="L1733" s="8" t="s">
        <v>2135</v>
      </c>
      <c r="BC1733" s="8"/>
    </row>
    <row r="1734" spans="1:56" x14ac:dyDescent="0.2">
      <c r="A1734" t="s">
        <v>263</v>
      </c>
      <c r="G1734" t="s">
        <v>1138</v>
      </c>
      <c r="H1734" t="s">
        <v>1345</v>
      </c>
      <c r="I1734" s="8" t="s">
        <v>2154</v>
      </c>
      <c r="L1734" s="8" t="s">
        <v>2149</v>
      </c>
      <c r="BC1734" s="8"/>
    </row>
    <row r="1735" spans="1:56" x14ac:dyDescent="0.2">
      <c r="A1735" t="s">
        <v>263</v>
      </c>
      <c r="G1735" t="s">
        <v>1138</v>
      </c>
      <c r="H1735" t="s">
        <v>1345</v>
      </c>
      <c r="I1735" s="8" t="s">
        <v>2150</v>
      </c>
      <c r="L1735" s="8" t="s">
        <v>1846</v>
      </c>
      <c r="BC1735" s="8"/>
    </row>
    <row r="1736" spans="1:56" x14ac:dyDescent="0.2">
      <c r="A1736" t="s">
        <v>263</v>
      </c>
      <c r="G1736" t="s">
        <v>1138</v>
      </c>
      <c r="H1736" t="s">
        <v>1345</v>
      </c>
      <c r="I1736" t="s">
        <v>2155</v>
      </c>
      <c r="L1736" s="8" t="s">
        <v>2156</v>
      </c>
      <c r="BC1736" s="8"/>
    </row>
    <row r="1737" spans="1:56" x14ac:dyDescent="0.2">
      <c r="A1737" t="s">
        <v>263</v>
      </c>
      <c r="G1737" t="s">
        <v>967</v>
      </c>
      <c r="H1737" s="14" t="s">
        <v>1553</v>
      </c>
      <c r="I1737" t="s">
        <v>2140</v>
      </c>
      <c r="J1737">
        <v>10</v>
      </c>
      <c r="K1737" t="s">
        <v>986</v>
      </c>
      <c r="L1737" s="8" t="s">
        <v>2142</v>
      </c>
      <c r="BC1737" s="8"/>
    </row>
    <row r="1738" spans="1:56" x14ac:dyDescent="0.2">
      <c r="A1738" t="s">
        <v>263</v>
      </c>
      <c r="G1738" t="s">
        <v>1332</v>
      </c>
      <c r="H1738" t="s">
        <v>1345</v>
      </c>
      <c r="I1738" t="s">
        <v>2152</v>
      </c>
      <c r="J1738">
        <v>2</v>
      </c>
      <c r="K1738" s="7" t="s">
        <v>1100</v>
      </c>
      <c r="L1738" s="8" t="s">
        <v>2153</v>
      </c>
      <c r="BC1738" s="8"/>
    </row>
    <row r="1739" spans="1:56" x14ac:dyDescent="0.2">
      <c r="A1739" t="s">
        <v>253</v>
      </c>
      <c r="B1739" t="str">
        <f>IF(OR($A1730=$A1739,ISBLANK($A1739)),"",IF(ISERR(SEARCH("cell-based",E1739)),IF(AND(ISERR(SEARCH("biochem",E1739)),ISERR(SEARCH("protein",E1739)),ISERR(SEARCH("nucleic",E1739))),"",IF(ISERR(SEARCH("target",G1739)),"Define a Target component","")),IF(ISERR(SEARCH("cell",G1739)),"Define a Cell component",""))&amp;IF(ISERR(SEARCH("small-molecule",E1739)),IF(ISBLANK(K1739), "Need a Detector Role",""),"")&amp;IF(ISERR(SEARCH("fluorescence",L1739)),"",IF(ISBLANK(S1739), "Need Emission",IF(ISBLANK(R1739), "Need Excitation","")))&amp;IF(ISERR(SEARCH("absorbance",L1739)),"",IF(ISBLANK(T1739), "Need Absorbance","")))</f>
        <v>Need a Detector Role</v>
      </c>
      <c r="C1739" t="s">
        <v>964</v>
      </c>
      <c r="D1739" s="8" t="s">
        <v>2144</v>
      </c>
      <c r="E1739" t="s">
        <v>931</v>
      </c>
      <c r="F1739" t="s">
        <v>915</v>
      </c>
      <c r="G1739" t="s">
        <v>1400</v>
      </c>
      <c r="H1739" t="s">
        <v>1366</v>
      </c>
      <c r="I1739" t="s">
        <v>1045</v>
      </c>
      <c r="L1739" s="8" t="s">
        <v>2133</v>
      </c>
      <c r="N1739" s="8" t="s">
        <v>2139</v>
      </c>
      <c r="O1739" t="s">
        <v>886</v>
      </c>
      <c r="P1739" s="7" t="s">
        <v>887</v>
      </c>
      <c r="Q1739" s="7" t="s">
        <v>940</v>
      </c>
      <c r="R1739" s="7" t="s">
        <v>851</v>
      </c>
      <c r="S1739" s="7" t="s">
        <v>975</v>
      </c>
      <c r="T1739" t="s">
        <v>942</v>
      </c>
      <c r="U1739" t="s">
        <v>1071</v>
      </c>
      <c r="V1739">
        <v>635</v>
      </c>
      <c r="W1739">
        <v>665</v>
      </c>
      <c r="Y1739" t="s">
        <v>1635</v>
      </c>
      <c r="Z1739" s="8" t="s">
        <v>1693</v>
      </c>
      <c r="AA1739">
        <v>60</v>
      </c>
      <c r="AB1739" t="s">
        <v>1039</v>
      </c>
      <c r="AC1739" t="s">
        <v>2130</v>
      </c>
      <c r="AD1739" t="s">
        <v>2131</v>
      </c>
      <c r="AE1739" t="s">
        <v>993</v>
      </c>
      <c r="AF1739" t="s">
        <v>894</v>
      </c>
      <c r="AG1739" t="s">
        <v>895</v>
      </c>
      <c r="AH1739">
        <v>2</v>
      </c>
      <c r="AI1739">
        <v>1</v>
      </c>
      <c r="AJ1739" t="s">
        <v>243</v>
      </c>
      <c r="AK1739" t="s">
        <v>254</v>
      </c>
      <c r="AL1739" t="s">
        <v>75</v>
      </c>
      <c r="AM1739" t="s">
        <v>99</v>
      </c>
      <c r="AN1739" t="s">
        <v>77</v>
      </c>
      <c r="AO1739" t="s">
        <v>76</v>
      </c>
      <c r="AP1739" t="s">
        <v>76</v>
      </c>
      <c r="AQ1739" t="s">
        <v>76</v>
      </c>
      <c r="AR1739" t="s">
        <v>76</v>
      </c>
      <c r="AS1739" t="s">
        <v>76</v>
      </c>
      <c r="AT1739" t="s">
        <v>76</v>
      </c>
      <c r="AU1739" t="s">
        <v>76</v>
      </c>
      <c r="AV1739" t="s">
        <v>245</v>
      </c>
      <c r="AW1739" t="s">
        <v>246</v>
      </c>
      <c r="AX1739" t="s">
        <v>135</v>
      </c>
      <c r="AY1739" t="s">
        <v>255</v>
      </c>
      <c r="AZ1739" t="s">
        <v>256</v>
      </c>
      <c r="BA1739" t="s">
        <v>1</v>
      </c>
      <c r="BB1739" t="s">
        <v>71</v>
      </c>
      <c r="BC1739" s="8" t="s">
        <v>1845</v>
      </c>
      <c r="BD1739" s="8" t="s">
        <v>1746</v>
      </c>
    </row>
    <row r="1740" spans="1:56" x14ac:dyDescent="0.2">
      <c r="A1740" t="s">
        <v>253</v>
      </c>
      <c r="G1740" t="s">
        <v>1396</v>
      </c>
      <c r="H1740" t="s">
        <v>1499</v>
      </c>
      <c r="I1740" s="8" t="s">
        <v>2144</v>
      </c>
      <c r="L1740" s="8" t="s">
        <v>2147</v>
      </c>
      <c r="M1740" t="s">
        <v>1079</v>
      </c>
      <c r="N1740" s="8" t="s">
        <v>2147</v>
      </c>
      <c r="O1740" t="s">
        <v>955</v>
      </c>
      <c r="P1740" s="7" t="s">
        <v>905</v>
      </c>
      <c r="Q1740" s="7" t="s">
        <v>1081</v>
      </c>
      <c r="R1740" s="7"/>
      <c r="S1740" s="7"/>
      <c r="V1740">
        <v>488</v>
      </c>
      <c r="W1740">
        <v>530</v>
      </c>
      <c r="BC1740" s="8"/>
    </row>
    <row r="1741" spans="1:56" x14ac:dyDescent="0.2">
      <c r="A1741" t="s">
        <v>253</v>
      </c>
      <c r="G1741" t="s">
        <v>1344</v>
      </c>
      <c r="H1741" s="14" t="s">
        <v>1553</v>
      </c>
      <c r="I1741" t="s">
        <v>2140</v>
      </c>
      <c r="J1741">
        <v>20</v>
      </c>
      <c r="K1741" t="s">
        <v>986</v>
      </c>
      <c r="L1741" s="8" t="s">
        <v>2139</v>
      </c>
      <c r="BC1741" s="8"/>
    </row>
    <row r="1742" spans="1:56" x14ac:dyDescent="0.2">
      <c r="A1742" t="s">
        <v>253</v>
      </c>
      <c r="G1742" t="s">
        <v>1054</v>
      </c>
      <c r="H1742" t="s">
        <v>1449</v>
      </c>
      <c r="I1742" s="8" t="s">
        <v>2134</v>
      </c>
      <c r="L1742" s="8" t="s">
        <v>2135</v>
      </c>
      <c r="BC1742" s="8"/>
    </row>
    <row r="1743" spans="1:56" x14ac:dyDescent="0.2">
      <c r="A1743" t="s">
        <v>253</v>
      </c>
      <c r="G1743" t="s">
        <v>1138</v>
      </c>
      <c r="H1743" t="s">
        <v>1345</v>
      </c>
      <c r="I1743" s="8" t="s">
        <v>2141</v>
      </c>
      <c r="L1743" s="8" t="s">
        <v>2136</v>
      </c>
      <c r="BC1743" s="8"/>
    </row>
    <row r="1744" spans="1:56" x14ac:dyDescent="0.2">
      <c r="A1744" t="s">
        <v>253</v>
      </c>
      <c r="G1744" t="s">
        <v>1138</v>
      </c>
      <c r="H1744" t="s">
        <v>1345</v>
      </c>
      <c r="I1744" s="8" t="s">
        <v>2150</v>
      </c>
      <c r="L1744" s="8" t="s">
        <v>1846</v>
      </c>
      <c r="BC1744" s="8"/>
    </row>
    <row r="1745" spans="1:56" x14ac:dyDescent="0.2">
      <c r="A1745" t="s">
        <v>253</v>
      </c>
      <c r="G1745" t="s">
        <v>1338</v>
      </c>
      <c r="H1745" t="s">
        <v>1345</v>
      </c>
      <c r="I1745" t="s">
        <v>2138</v>
      </c>
      <c r="J1745">
        <v>0.05</v>
      </c>
      <c r="K1745" s="7" t="s">
        <v>1100</v>
      </c>
      <c r="L1745" s="8" t="s">
        <v>2137</v>
      </c>
      <c r="BC1745" s="8"/>
    </row>
    <row r="1746" spans="1:56" x14ac:dyDescent="0.2">
      <c r="A1746" t="s">
        <v>253</v>
      </c>
      <c r="G1746" t="s">
        <v>967</v>
      </c>
      <c r="H1746" s="14" t="s">
        <v>1553</v>
      </c>
      <c r="I1746" t="s">
        <v>2140</v>
      </c>
      <c r="J1746">
        <v>1</v>
      </c>
      <c r="K1746" s="7" t="s">
        <v>970</v>
      </c>
      <c r="L1746" s="8" t="s">
        <v>2142</v>
      </c>
      <c r="BC1746" s="8"/>
    </row>
    <row r="1747" spans="1:56" x14ac:dyDescent="0.2">
      <c r="A1747" t="s">
        <v>257</v>
      </c>
      <c r="B1747" t="str">
        <f>IF(OR($A1739=$A1747,ISBLANK($A1747)),"",IF(ISERR(SEARCH("cell-based",E1747)),IF(AND(ISERR(SEARCH("biochem",E1747)),ISERR(SEARCH("protein",E1747)),ISERR(SEARCH("nucleic",E1747))),"",IF(ISERR(SEARCH("target",G1747)),"Define a Target component","")),IF(ISERR(SEARCH("cell",G1747)),"Define a Cell component",""))&amp;IF(ISERR(SEARCH("small-molecule",E1747)),IF(ISBLANK(K1747), "Need a Detector Role",""),"")&amp;IF(ISERR(SEARCH("fluorescence",L1747)),"",IF(ISBLANK(S1747), "Need Emission",IF(ISBLANK(R1747), "Need Excitation","")))&amp;IF(ISERR(SEARCH("absorbance",L1747)),"",IF(ISBLANK(T1747), "Need Absorbance","")))</f>
        <v>Need a Detector Role</v>
      </c>
      <c r="C1747" t="s">
        <v>840</v>
      </c>
      <c r="D1747" s="8" t="s">
        <v>2170</v>
      </c>
      <c r="E1747" t="s">
        <v>931</v>
      </c>
      <c r="F1747" t="s">
        <v>1374</v>
      </c>
      <c r="G1747" t="s">
        <v>1400</v>
      </c>
      <c r="H1747" t="s">
        <v>1366</v>
      </c>
      <c r="I1747" t="s">
        <v>1140</v>
      </c>
      <c r="L1747" s="8" t="s">
        <v>2161</v>
      </c>
      <c r="N1747" s="8" t="s">
        <v>2163</v>
      </c>
      <c r="O1747" t="s">
        <v>886</v>
      </c>
      <c r="P1747" t="s">
        <v>905</v>
      </c>
      <c r="Q1747" s="8" t="s">
        <v>2169</v>
      </c>
      <c r="R1747" s="7" t="s">
        <v>870</v>
      </c>
      <c r="S1747" t="s">
        <v>975</v>
      </c>
      <c r="T1747" t="s">
        <v>942</v>
      </c>
      <c r="U1747" t="s">
        <v>1004</v>
      </c>
      <c r="V1747">
        <v>350</v>
      </c>
      <c r="W1747" s="37">
        <v>405490</v>
      </c>
      <c r="Y1747" t="s">
        <v>1635</v>
      </c>
      <c r="Z1747" s="8" t="s">
        <v>1693</v>
      </c>
      <c r="AA1747">
        <v>50</v>
      </c>
      <c r="AB1747" t="s">
        <v>1039</v>
      </c>
      <c r="AC1747" t="s">
        <v>2130</v>
      </c>
      <c r="AD1747" t="s">
        <v>2131</v>
      </c>
      <c r="AE1747" t="s">
        <v>993</v>
      </c>
      <c r="AF1747" t="s">
        <v>894</v>
      </c>
      <c r="AG1747" t="s">
        <v>912</v>
      </c>
      <c r="AH1747">
        <v>2</v>
      </c>
      <c r="AI1747">
        <v>1</v>
      </c>
      <c r="AJ1747" t="s">
        <v>243</v>
      </c>
      <c r="AK1747" t="s">
        <v>254</v>
      </c>
      <c r="AL1747" t="s">
        <v>75</v>
      </c>
      <c r="AM1747" t="s">
        <v>99</v>
      </c>
      <c r="AN1747" t="s">
        <v>77</v>
      </c>
      <c r="AO1747" t="s">
        <v>76</v>
      </c>
      <c r="AP1747" t="s">
        <v>76</v>
      </c>
      <c r="AQ1747" t="s">
        <v>76</v>
      </c>
      <c r="AR1747" t="s">
        <v>76</v>
      </c>
      <c r="AS1747" t="s">
        <v>76</v>
      </c>
      <c r="AT1747" t="s">
        <v>76</v>
      </c>
      <c r="AU1747" t="s">
        <v>76</v>
      </c>
      <c r="AV1747" t="s">
        <v>245</v>
      </c>
      <c r="AW1747" t="s">
        <v>246</v>
      </c>
      <c r="AX1747" t="s">
        <v>135</v>
      </c>
      <c r="AY1747" t="s">
        <v>255</v>
      </c>
      <c r="AZ1747" t="s">
        <v>256</v>
      </c>
      <c r="BA1747" t="s">
        <v>1</v>
      </c>
      <c r="BB1747" t="s">
        <v>71</v>
      </c>
      <c r="BC1747" s="8" t="s">
        <v>1845</v>
      </c>
      <c r="BD1747" s="8" t="s">
        <v>1746</v>
      </c>
    </row>
    <row r="1748" spans="1:56" x14ac:dyDescent="0.2">
      <c r="A1748" t="s">
        <v>257</v>
      </c>
      <c r="G1748" t="s">
        <v>1396</v>
      </c>
      <c r="H1748" s="19" t="s">
        <v>1906</v>
      </c>
      <c r="I1748" s="8" t="s">
        <v>2144</v>
      </c>
      <c r="L1748" s="8" t="s">
        <v>2147</v>
      </c>
      <c r="M1748" t="s">
        <v>1079</v>
      </c>
      <c r="BC1748" s="8"/>
    </row>
    <row r="1749" spans="1:56" x14ac:dyDescent="0.2">
      <c r="A1749" t="s">
        <v>257</v>
      </c>
      <c r="G1749" t="s">
        <v>1138</v>
      </c>
      <c r="H1749" t="s">
        <v>1345</v>
      </c>
      <c r="I1749" t="s">
        <v>2162</v>
      </c>
      <c r="J1749">
        <v>3</v>
      </c>
      <c r="K1749" s="7" t="s">
        <v>970</v>
      </c>
      <c r="L1749" s="8" t="s">
        <v>2163</v>
      </c>
      <c r="BC1749" s="8"/>
    </row>
    <row r="1750" spans="1:56" x14ac:dyDescent="0.2">
      <c r="A1750" t="s">
        <v>257</v>
      </c>
      <c r="G1750" t="s">
        <v>1338</v>
      </c>
      <c r="H1750" t="s">
        <v>1345</v>
      </c>
      <c r="I1750" s="8" t="s">
        <v>2164</v>
      </c>
      <c r="J1750">
        <v>0.05</v>
      </c>
      <c r="K1750" s="7" t="s">
        <v>1100</v>
      </c>
      <c r="L1750" s="8" t="s">
        <v>2164</v>
      </c>
      <c r="BC1750" s="8"/>
    </row>
    <row r="1751" spans="1:56" x14ac:dyDescent="0.2">
      <c r="A1751" t="s">
        <v>257</v>
      </c>
      <c r="G1751" t="s">
        <v>1305</v>
      </c>
      <c r="H1751" t="s">
        <v>1345</v>
      </c>
      <c r="I1751" t="s">
        <v>2167</v>
      </c>
      <c r="J1751">
        <v>1</v>
      </c>
      <c r="K1751" s="7" t="s">
        <v>970</v>
      </c>
      <c r="L1751" s="8" t="s">
        <v>2166</v>
      </c>
      <c r="BC1751" s="8"/>
    </row>
    <row r="1752" spans="1:56" x14ac:dyDescent="0.2">
      <c r="A1752" t="s">
        <v>257</v>
      </c>
      <c r="G1752" t="s">
        <v>1305</v>
      </c>
      <c r="H1752" t="s">
        <v>1345</v>
      </c>
      <c r="I1752" t="s">
        <v>2168</v>
      </c>
      <c r="J1752">
        <v>1</v>
      </c>
      <c r="K1752" s="7" t="s">
        <v>970</v>
      </c>
      <c r="L1752" s="8" t="s">
        <v>2165</v>
      </c>
      <c r="BC1752" s="8"/>
    </row>
    <row r="1753" spans="1:56" x14ac:dyDescent="0.2">
      <c r="A1753" t="s">
        <v>262</v>
      </c>
      <c r="B1753" t="str">
        <f>IF(OR($A1747=$A1753,ISBLANK($A1753)),"",IF(ISERR(SEARCH("cell-based",E1753)),IF(AND(ISERR(SEARCH("biochem",E1753)),ISERR(SEARCH("protein",E1753)),ISERR(SEARCH("nucleic",E1753))),"",IF(ISERR(SEARCH("target",G1753)),"Define a Target component","")),IF(ISERR(SEARCH("cell",G1753)),"Define a Cell component",""))&amp;IF(ISERR(SEARCH("small-molecule",E1753)),IF(ISBLANK(K1753), "Need a Detector Role",""),"")&amp;IF(ISERR(SEARCH("fluorescence",L1753)),"",IF(ISBLANK(S1753), "Need Emission",IF(ISBLANK(R1753), "Need Excitation","")))&amp;IF(ISERR(SEARCH("absorbance",L1753)),"",IF(ISBLANK(T1753), "Need Absorbance","")))</f>
        <v>Need a Detector Role</v>
      </c>
      <c r="C1753" t="s">
        <v>964</v>
      </c>
      <c r="D1753" s="8" t="s">
        <v>2144</v>
      </c>
      <c r="E1753" t="s">
        <v>931</v>
      </c>
      <c r="F1753" t="s">
        <v>915</v>
      </c>
      <c r="G1753" t="s">
        <v>1400</v>
      </c>
      <c r="H1753" t="s">
        <v>1366</v>
      </c>
      <c r="I1753" t="s">
        <v>1045</v>
      </c>
      <c r="L1753" s="8" t="s">
        <v>2133</v>
      </c>
      <c r="N1753" s="8" t="s">
        <v>2139</v>
      </c>
      <c r="O1753" t="s">
        <v>886</v>
      </c>
      <c r="P1753" s="7" t="s">
        <v>887</v>
      </c>
      <c r="Q1753" s="7" t="s">
        <v>940</v>
      </c>
      <c r="R1753" s="7" t="s">
        <v>851</v>
      </c>
      <c r="S1753" s="7" t="s">
        <v>975</v>
      </c>
      <c r="T1753" t="s">
        <v>942</v>
      </c>
      <c r="U1753" t="s">
        <v>1071</v>
      </c>
      <c r="V1753">
        <v>635</v>
      </c>
      <c r="W1753">
        <v>665</v>
      </c>
      <c r="Y1753" t="s">
        <v>1614</v>
      </c>
      <c r="Z1753" s="8" t="s">
        <v>1697</v>
      </c>
      <c r="AA1753">
        <v>10</v>
      </c>
      <c r="AB1753" t="s">
        <v>902</v>
      </c>
      <c r="AC1753" t="s">
        <v>2130</v>
      </c>
      <c r="AD1753" t="s">
        <v>2131</v>
      </c>
      <c r="AE1753" t="s">
        <v>993</v>
      </c>
      <c r="AF1753" t="s">
        <v>894</v>
      </c>
      <c r="AG1753" t="s">
        <v>858</v>
      </c>
      <c r="AH1753">
        <v>11</v>
      </c>
      <c r="AI1753">
        <v>2</v>
      </c>
      <c r="AJ1753" t="s">
        <v>243</v>
      </c>
      <c r="AK1753" t="s">
        <v>254</v>
      </c>
      <c r="AL1753" t="s">
        <v>75</v>
      </c>
      <c r="AM1753" t="s">
        <v>99</v>
      </c>
      <c r="AN1753" t="s">
        <v>77</v>
      </c>
      <c r="AO1753" t="s">
        <v>76</v>
      </c>
      <c r="AP1753" t="s">
        <v>76</v>
      </c>
      <c r="AQ1753" t="s">
        <v>76</v>
      </c>
      <c r="AR1753" t="s">
        <v>76</v>
      </c>
      <c r="AS1753" t="s">
        <v>76</v>
      </c>
      <c r="AT1753" t="s">
        <v>76</v>
      </c>
      <c r="AU1753" t="s">
        <v>76</v>
      </c>
      <c r="AV1753" t="s">
        <v>245</v>
      </c>
      <c r="AW1753" t="s">
        <v>246</v>
      </c>
      <c r="AX1753" t="s">
        <v>135</v>
      </c>
      <c r="AY1753" t="s">
        <v>255</v>
      </c>
      <c r="AZ1753" t="s">
        <v>256</v>
      </c>
      <c r="BA1753" t="s">
        <v>1</v>
      </c>
      <c r="BB1753" t="s">
        <v>71</v>
      </c>
      <c r="BC1753" s="8" t="s">
        <v>1845</v>
      </c>
      <c r="BD1753" s="8" t="s">
        <v>1746</v>
      </c>
    </row>
    <row r="1754" spans="1:56" x14ac:dyDescent="0.2">
      <c r="A1754" t="s">
        <v>262</v>
      </c>
      <c r="G1754" t="s">
        <v>1396</v>
      </c>
      <c r="H1754" t="s">
        <v>1499</v>
      </c>
      <c r="I1754" s="8" t="s">
        <v>2144</v>
      </c>
      <c r="L1754" s="8" t="s">
        <v>2147</v>
      </c>
      <c r="M1754" t="s">
        <v>1079</v>
      </c>
      <c r="N1754" s="8" t="s">
        <v>2147</v>
      </c>
      <c r="O1754" t="s">
        <v>955</v>
      </c>
      <c r="P1754" s="7" t="s">
        <v>905</v>
      </c>
      <c r="Q1754" s="7" t="s">
        <v>1081</v>
      </c>
      <c r="R1754" s="7"/>
      <c r="S1754" s="7"/>
      <c r="V1754">
        <v>488</v>
      </c>
      <c r="W1754">
        <v>530</v>
      </c>
      <c r="BC1754" s="8"/>
    </row>
    <row r="1755" spans="1:56" x14ac:dyDescent="0.2">
      <c r="A1755" t="s">
        <v>262</v>
      </c>
      <c r="G1755" t="s">
        <v>1344</v>
      </c>
      <c r="H1755" s="14" t="s">
        <v>1553</v>
      </c>
      <c r="I1755" t="s">
        <v>2140</v>
      </c>
      <c r="J1755">
        <v>20</v>
      </c>
      <c r="K1755" t="s">
        <v>986</v>
      </c>
      <c r="L1755" s="8" t="s">
        <v>2139</v>
      </c>
      <c r="BC1755" s="8"/>
    </row>
    <row r="1756" spans="1:56" x14ac:dyDescent="0.2">
      <c r="A1756" t="s">
        <v>262</v>
      </c>
      <c r="G1756" t="s">
        <v>1054</v>
      </c>
      <c r="H1756" t="s">
        <v>1449</v>
      </c>
      <c r="I1756" s="8" t="s">
        <v>2134</v>
      </c>
      <c r="L1756" s="8" t="s">
        <v>2135</v>
      </c>
      <c r="BC1756" s="8"/>
    </row>
    <row r="1757" spans="1:56" x14ac:dyDescent="0.2">
      <c r="A1757" t="s">
        <v>262</v>
      </c>
      <c r="G1757" t="s">
        <v>1138</v>
      </c>
      <c r="H1757" t="s">
        <v>1345</v>
      </c>
      <c r="I1757" s="8" t="s">
        <v>2141</v>
      </c>
      <c r="L1757" s="8" t="s">
        <v>2136</v>
      </c>
      <c r="BC1757" s="8"/>
    </row>
    <row r="1758" spans="1:56" x14ac:dyDescent="0.2">
      <c r="A1758" t="s">
        <v>262</v>
      </c>
      <c r="G1758" t="s">
        <v>1138</v>
      </c>
      <c r="H1758" t="s">
        <v>1345</v>
      </c>
      <c r="I1758" s="8" t="s">
        <v>2150</v>
      </c>
      <c r="L1758" s="8" t="s">
        <v>1846</v>
      </c>
      <c r="BC1758" s="8"/>
    </row>
    <row r="1759" spans="1:56" x14ac:dyDescent="0.2">
      <c r="A1759" t="s">
        <v>262</v>
      </c>
      <c r="G1759" t="s">
        <v>1338</v>
      </c>
      <c r="H1759" t="s">
        <v>1345</v>
      </c>
      <c r="I1759" t="s">
        <v>2138</v>
      </c>
      <c r="J1759">
        <v>0.05</v>
      </c>
      <c r="K1759" s="7" t="s">
        <v>1100</v>
      </c>
      <c r="L1759" s="8" t="s">
        <v>2137</v>
      </c>
      <c r="BC1759" s="8"/>
    </row>
    <row r="1760" spans="1:56" x14ac:dyDescent="0.2">
      <c r="A1760" t="s">
        <v>262</v>
      </c>
      <c r="G1760" t="s">
        <v>967</v>
      </c>
      <c r="H1760" s="14" t="s">
        <v>1553</v>
      </c>
      <c r="I1760" t="s">
        <v>2140</v>
      </c>
      <c r="J1760">
        <v>1</v>
      </c>
      <c r="K1760" s="7" t="s">
        <v>970</v>
      </c>
      <c r="L1760" s="8" t="s">
        <v>2142</v>
      </c>
      <c r="BC1760" s="8"/>
    </row>
    <row r="1761" spans="1:56" x14ac:dyDescent="0.2">
      <c r="A1761" t="s">
        <v>274</v>
      </c>
      <c r="B1761" t="str">
        <f>IF(OR($A1756=$A1761,ISBLANK($A1761)),"",IF(ISERR(SEARCH("cell-based",E1761)),IF(AND(ISERR(SEARCH("biochem",E1761)),ISERR(SEARCH("protein",E1761)),ISERR(SEARCH("nucleic",E1761))),"",IF(ISERR(SEARCH("target",G1761)),"Define a Target component","")),IF(ISERR(SEARCH("cell",G1761)),"Define a Cell component",""))&amp;IF(ISERR(SEARCH("small-molecule",E1761)),IF(ISBLANK(K1761), "Need a Detector Role",""),"")&amp;IF(ISERR(SEARCH("fluorescence",L1761)),"",IF(ISBLANK(S1761), "Need Emission",IF(ISBLANK(R1761), "Need Excitation","")))&amp;IF(ISERR(SEARCH("absorbance",L1761)),"",IF(ISBLANK(T1761), "Need Absorbance","")))</f>
        <v>Define a Cell componentNeed a Detector Role</v>
      </c>
      <c r="C1761" t="s">
        <v>840</v>
      </c>
      <c r="D1761" s="8" t="s">
        <v>2206</v>
      </c>
      <c r="E1761" t="s">
        <v>931</v>
      </c>
      <c r="F1761" s="6" t="s">
        <v>2207</v>
      </c>
      <c r="G1761" t="s">
        <v>1396</v>
      </c>
      <c r="H1761" t="s">
        <v>1499</v>
      </c>
      <c r="I1761" t="s">
        <v>2216</v>
      </c>
      <c r="L1761" t="s">
        <v>2217</v>
      </c>
      <c r="M1761" t="s">
        <v>1224</v>
      </c>
      <c r="N1761" t="s">
        <v>2217</v>
      </c>
      <c r="O1761" t="s">
        <v>886</v>
      </c>
      <c r="P1761" s="7" t="s">
        <v>887</v>
      </c>
      <c r="Q1761" s="6" t="s">
        <v>2213</v>
      </c>
      <c r="R1761" s="7" t="s">
        <v>851</v>
      </c>
      <c r="S1761" s="7" t="s">
        <v>990</v>
      </c>
      <c r="T1761" t="s">
        <v>890</v>
      </c>
      <c r="U1761" t="s">
        <v>1104</v>
      </c>
      <c r="V1761">
        <v>488</v>
      </c>
      <c r="W1761">
        <v>530</v>
      </c>
      <c r="Y1761" t="s">
        <v>1635</v>
      </c>
      <c r="Z1761" t="s">
        <v>1693</v>
      </c>
      <c r="AA1761">
        <v>15</v>
      </c>
      <c r="AB1761" t="s">
        <v>1039</v>
      </c>
      <c r="AC1761" t="s">
        <v>2204</v>
      </c>
      <c r="AD1761" t="s">
        <v>1862</v>
      </c>
      <c r="AE1761" t="s">
        <v>945</v>
      </c>
      <c r="AF1761" t="s">
        <v>876</v>
      </c>
      <c r="AG1761" t="s">
        <v>912</v>
      </c>
      <c r="AH1761">
        <v>3</v>
      </c>
      <c r="AI1761">
        <v>2</v>
      </c>
      <c r="AJ1761" t="s">
        <v>130</v>
      </c>
      <c r="AK1761" t="s">
        <v>275</v>
      </c>
      <c r="AL1761" t="s">
        <v>111</v>
      </c>
      <c r="AM1761" t="s">
        <v>76</v>
      </c>
      <c r="AN1761" t="s">
        <v>77</v>
      </c>
      <c r="AO1761" t="s">
        <v>76</v>
      </c>
      <c r="AP1761" t="s">
        <v>76</v>
      </c>
      <c r="AQ1761" t="s">
        <v>76</v>
      </c>
      <c r="AR1761" t="s">
        <v>76</v>
      </c>
      <c r="AS1761" t="s">
        <v>76</v>
      </c>
      <c r="AT1761" t="s">
        <v>76</v>
      </c>
      <c r="AU1761" t="s">
        <v>76</v>
      </c>
      <c r="AV1761" t="s">
        <v>133</v>
      </c>
      <c r="AW1761" t="s">
        <v>134</v>
      </c>
      <c r="AX1761" t="s">
        <v>135</v>
      </c>
      <c r="AY1761" t="s">
        <v>276</v>
      </c>
      <c r="AZ1761" t="s">
        <v>137</v>
      </c>
      <c r="BA1761" t="s">
        <v>1</v>
      </c>
      <c r="BB1761" t="s">
        <v>1</v>
      </c>
      <c r="BD1761" t="s">
        <v>1746</v>
      </c>
    </row>
    <row r="1762" spans="1:56" x14ac:dyDescent="0.2">
      <c r="A1762" t="s">
        <v>274</v>
      </c>
      <c r="G1762" t="s">
        <v>1400</v>
      </c>
      <c r="H1762" t="s">
        <v>1366</v>
      </c>
      <c r="I1762" t="s">
        <v>2208</v>
      </c>
      <c r="L1762" t="s">
        <v>2222</v>
      </c>
      <c r="M1762" t="s">
        <v>1224</v>
      </c>
      <c r="P1762" s="7" t="s">
        <v>905</v>
      </c>
      <c r="Q1762" s="7" t="s">
        <v>1081</v>
      </c>
      <c r="R1762" s="7"/>
      <c r="S1762" s="7"/>
    </row>
    <row r="1763" spans="1:56" x14ac:dyDescent="0.2">
      <c r="A1763" t="s">
        <v>274</v>
      </c>
      <c r="G1763" t="s">
        <v>1305</v>
      </c>
      <c r="H1763" t="s">
        <v>1345</v>
      </c>
      <c r="I1763" t="s">
        <v>2212</v>
      </c>
      <c r="J1763">
        <v>2</v>
      </c>
      <c r="K1763" s="6" t="s">
        <v>2051</v>
      </c>
      <c r="L1763" t="s">
        <v>2209</v>
      </c>
      <c r="M1763" t="s">
        <v>1224</v>
      </c>
    </row>
    <row r="1764" spans="1:56" x14ac:dyDescent="0.2">
      <c r="A1764" t="s">
        <v>274</v>
      </c>
      <c r="G1764" t="s">
        <v>1305</v>
      </c>
      <c r="H1764" t="s">
        <v>1345</v>
      </c>
      <c r="I1764" t="s">
        <v>2211</v>
      </c>
      <c r="J1764">
        <v>3</v>
      </c>
      <c r="K1764" t="s">
        <v>1100</v>
      </c>
      <c r="L1764" t="s">
        <v>2210</v>
      </c>
    </row>
    <row r="1765" spans="1:56" x14ac:dyDescent="0.2">
      <c r="A1765" t="s">
        <v>274</v>
      </c>
      <c r="G1765" t="s">
        <v>1247</v>
      </c>
      <c r="H1765" t="s">
        <v>1502</v>
      </c>
      <c r="I1765" t="s">
        <v>2219</v>
      </c>
      <c r="L1765" t="s">
        <v>2218</v>
      </c>
      <c r="M1765" t="s">
        <v>1224</v>
      </c>
    </row>
    <row r="1766" spans="1:56" x14ac:dyDescent="0.2">
      <c r="A1766" t="s">
        <v>271</v>
      </c>
      <c r="B1766" t="str">
        <f>IF(OR($A1761=$A1766,ISBLANK($A1766)),"",IF(ISERR(SEARCH("cell-based",E1766)),IF(AND(ISERR(SEARCH("biochem",E1766)),ISERR(SEARCH("protein",E1766)),ISERR(SEARCH("nucleic",E1766))),"",IF(ISERR(SEARCH("target",G1766)),"Define a Target component","")),IF(ISERR(SEARCH("cell",G1766)),"Define a Cell component",""))&amp;IF(ISERR(SEARCH("small-molecule",E1766)),IF(ISBLANK(K1766), "Need a Detector Role",""),"")&amp;IF(ISERR(SEARCH("fluorescence",L1766)),"",IF(ISBLANK(S1766), "Need Emission",IF(ISBLANK(R1766), "Need Excitation","")))&amp;IF(ISERR(SEARCH("absorbance",L1766)),"",IF(ISBLANK(T1766), "Need Absorbance","")))</f>
        <v>Define a Cell componentNeed a Detector Role</v>
      </c>
      <c r="C1766" t="s">
        <v>840</v>
      </c>
      <c r="D1766" s="8" t="s">
        <v>2206</v>
      </c>
      <c r="E1766" t="s">
        <v>931</v>
      </c>
      <c r="F1766" s="6" t="s">
        <v>2207</v>
      </c>
      <c r="G1766" t="s">
        <v>1396</v>
      </c>
      <c r="H1766" t="s">
        <v>1499</v>
      </c>
      <c r="I1766" t="s">
        <v>2216</v>
      </c>
      <c r="L1766" t="s">
        <v>2221</v>
      </c>
      <c r="M1766" t="s">
        <v>1224</v>
      </c>
      <c r="N1766" t="s">
        <v>2217</v>
      </c>
      <c r="O1766" t="s">
        <v>886</v>
      </c>
      <c r="P1766" s="7" t="s">
        <v>887</v>
      </c>
      <c r="Q1766" s="6" t="s">
        <v>2213</v>
      </c>
      <c r="R1766" s="7" t="s">
        <v>851</v>
      </c>
      <c r="S1766" s="7" t="s">
        <v>990</v>
      </c>
      <c r="T1766" t="s">
        <v>890</v>
      </c>
      <c r="U1766" t="s">
        <v>1104</v>
      </c>
      <c r="V1766">
        <v>488</v>
      </c>
      <c r="W1766">
        <v>530</v>
      </c>
      <c r="Y1766" t="s">
        <v>1635</v>
      </c>
      <c r="Z1766" t="s">
        <v>1693</v>
      </c>
      <c r="AA1766">
        <v>15</v>
      </c>
      <c r="AB1766" t="s">
        <v>1039</v>
      </c>
      <c r="AC1766" t="s">
        <v>2204</v>
      </c>
      <c r="AD1766" t="s">
        <v>1862</v>
      </c>
      <c r="AE1766" t="s">
        <v>945</v>
      </c>
      <c r="AF1766" t="s">
        <v>876</v>
      </c>
      <c r="AG1766" t="s">
        <v>912</v>
      </c>
      <c r="AH1766">
        <v>3</v>
      </c>
      <c r="AI1766">
        <v>2</v>
      </c>
      <c r="AJ1766" t="s">
        <v>130</v>
      </c>
      <c r="AK1766" t="s">
        <v>272</v>
      </c>
      <c r="AL1766" t="s">
        <v>111</v>
      </c>
      <c r="AM1766" t="s">
        <v>76</v>
      </c>
      <c r="AN1766" t="s">
        <v>77</v>
      </c>
      <c r="AO1766" t="s">
        <v>76</v>
      </c>
      <c r="AP1766" t="s">
        <v>76</v>
      </c>
      <c r="AQ1766" t="s">
        <v>76</v>
      </c>
      <c r="AR1766" t="s">
        <v>76</v>
      </c>
      <c r="AS1766" t="s">
        <v>76</v>
      </c>
      <c r="AT1766" t="s">
        <v>76</v>
      </c>
      <c r="AU1766" t="s">
        <v>76</v>
      </c>
      <c r="AV1766" t="s">
        <v>133</v>
      </c>
      <c r="AW1766" t="s">
        <v>134</v>
      </c>
      <c r="AX1766" t="s">
        <v>135</v>
      </c>
      <c r="AY1766" t="s">
        <v>273</v>
      </c>
      <c r="AZ1766" t="s">
        <v>137</v>
      </c>
      <c r="BA1766" t="s">
        <v>1</v>
      </c>
      <c r="BB1766" t="s">
        <v>1</v>
      </c>
      <c r="BD1766" t="s">
        <v>1746</v>
      </c>
    </row>
    <row r="1767" spans="1:56" x14ac:dyDescent="0.2">
      <c r="A1767" t="s">
        <v>271</v>
      </c>
      <c r="G1767" t="s">
        <v>1400</v>
      </c>
      <c r="H1767" t="s">
        <v>1366</v>
      </c>
      <c r="I1767" t="s">
        <v>2208</v>
      </c>
      <c r="L1767" t="s">
        <v>2222</v>
      </c>
      <c r="M1767" t="s">
        <v>1224</v>
      </c>
      <c r="P1767" s="7" t="s">
        <v>905</v>
      </c>
      <c r="Q1767" s="7" t="s">
        <v>1081</v>
      </c>
      <c r="R1767" s="7"/>
      <c r="S1767" s="7"/>
    </row>
    <row r="1768" spans="1:56" x14ac:dyDescent="0.2">
      <c r="A1768" t="s">
        <v>271</v>
      </c>
      <c r="G1768" t="s">
        <v>1305</v>
      </c>
      <c r="H1768" t="s">
        <v>1345</v>
      </c>
      <c r="I1768" t="s">
        <v>2212</v>
      </c>
      <c r="J1768">
        <v>2</v>
      </c>
      <c r="K1768" s="6" t="s">
        <v>2051</v>
      </c>
      <c r="L1768" t="s">
        <v>2209</v>
      </c>
      <c r="M1768" t="s">
        <v>1224</v>
      </c>
    </row>
    <row r="1769" spans="1:56" x14ac:dyDescent="0.2">
      <c r="A1769" t="s">
        <v>271</v>
      </c>
      <c r="G1769" t="s">
        <v>1305</v>
      </c>
      <c r="H1769" t="s">
        <v>1345</v>
      </c>
      <c r="I1769" t="s">
        <v>2211</v>
      </c>
      <c r="J1769">
        <v>3</v>
      </c>
      <c r="K1769" t="s">
        <v>1100</v>
      </c>
      <c r="L1769" t="s">
        <v>2210</v>
      </c>
    </row>
    <row r="1770" spans="1:56" x14ac:dyDescent="0.2">
      <c r="A1770" t="s">
        <v>268</v>
      </c>
      <c r="B1770" t="str">
        <f>IF(OR($A1766=$A1770,ISBLANK($A1770)),"",IF(ISERR(SEARCH("cell-based",E1770)),IF(AND(ISERR(SEARCH("biochem",E1770)),ISERR(SEARCH("protein",E1770)),ISERR(SEARCH("nucleic",E1770))),"",IF(ISERR(SEARCH("target",G1770)),"Define a Target component","")),IF(ISERR(SEARCH("cell",G1770)),"Define a Cell component",""))&amp;IF(ISERR(SEARCH("small-molecule",E1770)),IF(ISBLANK(K1770), "Need a Detector Role",""),"")&amp;IF(ISERR(SEARCH("fluorescence",L1770)),"",IF(ISBLANK(S1770), "Need Emission",IF(ISBLANK(R1770), "Need Excitation","")))&amp;IF(ISERR(SEARCH("absorbance",L1770)),"",IF(ISBLANK(T1770), "Need Absorbance","")))</f>
        <v>Define a Cell componentNeed a Detector Role</v>
      </c>
      <c r="C1770" t="s">
        <v>840</v>
      </c>
      <c r="D1770" s="8" t="s">
        <v>2206</v>
      </c>
      <c r="E1770" t="s">
        <v>931</v>
      </c>
      <c r="F1770" s="6" t="s">
        <v>2207</v>
      </c>
      <c r="G1770" t="s">
        <v>1396</v>
      </c>
      <c r="H1770" t="s">
        <v>1499</v>
      </c>
      <c r="I1770" t="s">
        <v>2216</v>
      </c>
      <c r="L1770" t="s">
        <v>2220</v>
      </c>
      <c r="M1770" t="s">
        <v>1224</v>
      </c>
      <c r="N1770" t="s">
        <v>2220</v>
      </c>
      <c r="O1770" t="s">
        <v>886</v>
      </c>
      <c r="P1770" s="7" t="s">
        <v>887</v>
      </c>
      <c r="Q1770" s="6" t="s">
        <v>2213</v>
      </c>
      <c r="R1770" s="7" t="s">
        <v>851</v>
      </c>
      <c r="S1770" s="7" t="s">
        <v>990</v>
      </c>
      <c r="T1770" t="s">
        <v>890</v>
      </c>
      <c r="U1770" t="s">
        <v>1104</v>
      </c>
      <c r="V1770">
        <v>488</v>
      </c>
      <c r="W1770">
        <v>530</v>
      </c>
      <c r="Y1770" t="s">
        <v>1635</v>
      </c>
      <c r="Z1770" t="s">
        <v>1693</v>
      </c>
      <c r="AA1770">
        <v>15</v>
      </c>
      <c r="AB1770" t="s">
        <v>1039</v>
      </c>
      <c r="AC1770" t="s">
        <v>2204</v>
      </c>
      <c r="AD1770" t="s">
        <v>1862</v>
      </c>
      <c r="AE1770" t="s">
        <v>945</v>
      </c>
      <c r="AF1770" t="s">
        <v>876</v>
      </c>
      <c r="AG1770" t="s">
        <v>912</v>
      </c>
      <c r="AH1770">
        <v>3</v>
      </c>
      <c r="AI1770">
        <v>2</v>
      </c>
      <c r="AJ1770" t="s">
        <v>130</v>
      </c>
      <c r="AK1770" t="s">
        <v>269</v>
      </c>
      <c r="AL1770" t="s">
        <v>111</v>
      </c>
      <c r="AM1770" t="s">
        <v>76</v>
      </c>
      <c r="AN1770" t="s">
        <v>77</v>
      </c>
      <c r="AO1770" t="s">
        <v>76</v>
      </c>
      <c r="AP1770" t="s">
        <v>76</v>
      </c>
      <c r="AQ1770" t="s">
        <v>76</v>
      </c>
      <c r="AR1770" t="s">
        <v>76</v>
      </c>
      <c r="AS1770" t="s">
        <v>76</v>
      </c>
      <c r="AT1770" t="s">
        <v>76</v>
      </c>
      <c r="AU1770" t="s">
        <v>76</v>
      </c>
      <c r="AV1770" t="s">
        <v>133</v>
      </c>
      <c r="AW1770" t="s">
        <v>134</v>
      </c>
      <c r="AX1770" t="s">
        <v>135</v>
      </c>
      <c r="AY1770" t="s">
        <v>270</v>
      </c>
      <c r="AZ1770" t="s">
        <v>137</v>
      </c>
      <c r="BA1770" t="s">
        <v>1</v>
      </c>
      <c r="BB1770" t="s">
        <v>1</v>
      </c>
      <c r="BD1770" t="s">
        <v>1746</v>
      </c>
    </row>
    <row r="1771" spans="1:56" x14ac:dyDescent="0.2">
      <c r="A1771" t="s">
        <v>268</v>
      </c>
      <c r="G1771" t="s">
        <v>1400</v>
      </c>
      <c r="H1771" t="s">
        <v>1366</v>
      </c>
      <c r="I1771" t="s">
        <v>2208</v>
      </c>
      <c r="L1771" t="s">
        <v>2222</v>
      </c>
      <c r="M1771" t="s">
        <v>1224</v>
      </c>
      <c r="P1771" s="7" t="s">
        <v>905</v>
      </c>
      <c r="Q1771" s="7" t="s">
        <v>1081</v>
      </c>
      <c r="R1771" s="7"/>
      <c r="S1771" s="7"/>
    </row>
    <row r="1772" spans="1:56" x14ac:dyDescent="0.2">
      <c r="A1772" t="s">
        <v>268</v>
      </c>
      <c r="G1772" t="s">
        <v>1305</v>
      </c>
      <c r="H1772" t="s">
        <v>1345</v>
      </c>
      <c r="I1772" t="s">
        <v>2212</v>
      </c>
      <c r="J1772">
        <v>2</v>
      </c>
      <c r="K1772" s="6" t="s">
        <v>2051</v>
      </c>
      <c r="L1772" t="s">
        <v>2209</v>
      </c>
      <c r="M1772" t="s">
        <v>1224</v>
      </c>
    </row>
    <row r="1773" spans="1:56" x14ac:dyDescent="0.2">
      <c r="A1773" t="s">
        <v>268</v>
      </c>
      <c r="G1773" t="s">
        <v>1305</v>
      </c>
      <c r="H1773" t="s">
        <v>1345</v>
      </c>
      <c r="I1773" t="s">
        <v>2211</v>
      </c>
      <c r="J1773">
        <v>3</v>
      </c>
      <c r="K1773" t="s">
        <v>1100</v>
      </c>
      <c r="L1773" t="s">
        <v>2210</v>
      </c>
    </row>
    <row r="1774" spans="1:56" x14ac:dyDescent="0.2">
      <c r="A1774" t="s">
        <v>265</v>
      </c>
      <c r="B1774" t="str">
        <f>IF(OR($A1770=$A1774,ISBLANK($A1774)),"",IF(ISERR(SEARCH("cell-based",E1774)),IF(AND(ISERR(SEARCH("biochem",E1774)),ISERR(SEARCH("protein",E1774)),ISERR(SEARCH("nucleic",E1774))),"",IF(ISERR(SEARCH("target",G1774)),"Define a Target component","")),IF(ISERR(SEARCH("cell",G1774)),"Define a Cell component",""))&amp;IF(ISERR(SEARCH("small-molecule",E1774)),IF(ISBLANK(K1774), "Need a Detector Role",""),"")&amp;IF(ISERR(SEARCH("fluorescence",L1774)),"",IF(ISBLANK(S1774), "Need Emission",IF(ISBLANK(R1774), "Need Excitation","")))&amp;IF(ISERR(SEARCH("absorbance",L1774)),"",IF(ISBLANK(T1774), "Need Absorbance","")))</f>
        <v>Define a Cell componentNeed a Detector Role</v>
      </c>
      <c r="C1774" t="s">
        <v>840</v>
      </c>
      <c r="D1774" s="8" t="s">
        <v>2206</v>
      </c>
      <c r="E1774" t="s">
        <v>931</v>
      </c>
      <c r="F1774" s="6" t="s">
        <v>2207</v>
      </c>
      <c r="G1774" t="s">
        <v>1396</v>
      </c>
      <c r="H1774" t="s">
        <v>1499</v>
      </c>
      <c r="I1774" t="s">
        <v>2216</v>
      </c>
      <c r="L1774" t="s">
        <v>2220</v>
      </c>
      <c r="M1774" t="s">
        <v>1224</v>
      </c>
      <c r="N1774" t="s">
        <v>2220</v>
      </c>
      <c r="O1774" t="s">
        <v>886</v>
      </c>
      <c r="P1774" s="7" t="s">
        <v>887</v>
      </c>
      <c r="Q1774" s="6" t="s">
        <v>2213</v>
      </c>
      <c r="R1774" s="7" t="s">
        <v>851</v>
      </c>
      <c r="S1774" s="7" t="s">
        <v>990</v>
      </c>
      <c r="T1774" t="s">
        <v>890</v>
      </c>
      <c r="U1774" t="s">
        <v>1104</v>
      </c>
      <c r="V1774">
        <v>488</v>
      </c>
      <c r="W1774">
        <v>530</v>
      </c>
      <c r="Y1774" t="s">
        <v>1635</v>
      </c>
      <c r="Z1774" t="s">
        <v>1693</v>
      </c>
      <c r="AA1774">
        <v>15</v>
      </c>
      <c r="AB1774" t="s">
        <v>1039</v>
      </c>
      <c r="AC1774" t="s">
        <v>2204</v>
      </c>
      <c r="AD1774" t="s">
        <v>1862</v>
      </c>
      <c r="AE1774" t="s">
        <v>945</v>
      </c>
      <c r="AF1774" t="s">
        <v>876</v>
      </c>
      <c r="AG1774" t="s">
        <v>912</v>
      </c>
      <c r="AH1774">
        <v>3</v>
      </c>
      <c r="AI1774">
        <v>2</v>
      </c>
      <c r="AJ1774" t="s">
        <v>130</v>
      </c>
      <c r="AK1774" t="s">
        <v>266</v>
      </c>
      <c r="AL1774" t="s">
        <v>111</v>
      </c>
      <c r="AM1774" t="s">
        <v>76</v>
      </c>
      <c r="AN1774" t="s">
        <v>77</v>
      </c>
      <c r="AO1774" t="s">
        <v>76</v>
      </c>
      <c r="AP1774" t="s">
        <v>76</v>
      </c>
      <c r="AQ1774" t="s">
        <v>76</v>
      </c>
      <c r="AR1774" t="s">
        <v>76</v>
      </c>
      <c r="AS1774" t="s">
        <v>76</v>
      </c>
      <c r="AT1774" t="s">
        <v>76</v>
      </c>
      <c r="AU1774" t="s">
        <v>76</v>
      </c>
      <c r="AV1774" t="s">
        <v>133</v>
      </c>
      <c r="AW1774" t="s">
        <v>134</v>
      </c>
      <c r="AX1774" t="s">
        <v>135</v>
      </c>
      <c r="AY1774" t="s">
        <v>267</v>
      </c>
      <c r="AZ1774" t="s">
        <v>137</v>
      </c>
      <c r="BA1774" t="s">
        <v>1</v>
      </c>
      <c r="BB1774" t="s">
        <v>1</v>
      </c>
      <c r="BD1774" t="s">
        <v>1746</v>
      </c>
    </row>
    <row r="1775" spans="1:56" x14ac:dyDescent="0.2">
      <c r="A1775" t="s">
        <v>265</v>
      </c>
      <c r="G1775" t="s">
        <v>1400</v>
      </c>
      <c r="H1775" t="s">
        <v>1366</v>
      </c>
      <c r="I1775" t="s">
        <v>2208</v>
      </c>
      <c r="L1775" t="s">
        <v>2222</v>
      </c>
      <c r="M1775" t="s">
        <v>1224</v>
      </c>
      <c r="P1775" s="7" t="s">
        <v>905</v>
      </c>
      <c r="Q1775" s="7" t="s">
        <v>1081</v>
      </c>
      <c r="R1775" s="7"/>
      <c r="S1775" s="7"/>
    </row>
    <row r="1776" spans="1:56" x14ac:dyDescent="0.2">
      <c r="A1776" t="s">
        <v>265</v>
      </c>
      <c r="G1776" t="s">
        <v>1305</v>
      </c>
      <c r="H1776" t="s">
        <v>1345</v>
      </c>
      <c r="I1776" t="s">
        <v>2212</v>
      </c>
      <c r="J1776">
        <v>2</v>
      </c>
      <c r="K1776" s="6" t="s">
        <v>2051</v>
      </c>
      <c r="L1776" t="s">
        <v>2209</v>
      </c>
      <c r="M1776" t="s">
        <v>1224</v>
      </c>
    </row>
    <row r="1777" spans="1:56" x14ac:dyDescent="0.2">
      <c r="A1777" t="s">
        <v>265</v>
      </c>
      <c r="G1777" t="s">
        <v>1305</v>
      </c>
      <c r="H1777" t="s">
        <v>1345</v>
      </c>
      <c r="I1777" t="s">
        <v>2211</v>
      </c>
      <c r="J1777">
        <v>3</v>
      </c>
      <c r="K1777" t="s">
        <v>1100</v>
      </c>
      <c r="L1777" t="s">
        <v>2210</v>
      </c>
    </row>
    <row r="1778" spans="1:56" x14ac:dyDescent="0.2">
      <c r="A1778" t="s">
        <v>265</v>
      </c>
      <c r="G1778" t="s">
        <v>1247</v>
      </c>
      <c r="H1778" t="s">
        <v>1502</v>
      </c>
      <c r="I1778" t="s">
        <v>2219</v>
      </c>
      <c r="L1778" t="s">
        <v>2218</v>
      </c>
      <c r="M1778" t="s">
        <v>1224</v>
      </c>
    </row>
    <row r="1779" spans="1:56" x14ac:dyDescent="0.2">
      <c r="A1779" t="s">
        <v>239</v>
      </c>
      <c r="B1779" t="str">
        <f>IF(OR($A1774=$A1779,ISBLANK($A1779)),"",IF(ISERR(SEARCH("cell-based",E1779)),IF(AND(ISERR(SEARCH("biochem",E1779)),ISERR(SEARCH("protein",E1779)),ISERR(SEARCH("nucleic",E1779))),"",IF(ISERR(SEARCH("target",G1779)),"Define a Target component","")),IF(ISERR(SEARCH("cell",G1779)),"Define a Cell component",""))&amp;IF(ISERR(SEARCH("small-molecule",E1779)),IF(ISBLANK(K1779), "Need a Detector Role",""),"")&amp;IF(ISERR(SEARCH("fluorescence",L1779)),"",IF(ISBLANK(S1779), "Need Emission",IF(ISBLANK(R1779), "Need Excitation","")))&amp;IF(ISERR(SEARCH("absorbance",L1779)),"",IF(ISBLANK(T1779), "Need Absorbance","")))</f>
        <v>Define a Cell componentNeed a Detector Role</v>
      </c>
      <c r="C1779" t="s">
        <v>840</v>
      </c>
      <c r="D1779" s="8" t="s">
        <v>2206</v>
      </c>
      <c r="E1779" t="s">
        <v>931</v>
      </c>
      <c r="F1779" s="6" t="s">
        <v>2207</v>
      </c>
      <c r="G1779" t="s">
        <v>1396</v>
      </c>
      <c r="H1779" t="s">
        <v>1499</v>
      </c>
      <c r="I1779" t="s">
        <v>2215</v>
      </c>
      <c r="L1779" t="s">
        <v>1846</v>
      </c>
      <c r="M1779" t="s">
        <v>1224</v>
      </c>
      <c r="N1779" t="s">
        <v>1846</v>
      </c>
      <c r="O1779" t="s">
        <v>886</v>
      </c>
      <c r="P1779" s="7" t="s">
        <v>887</v>
      </c>
      <c r="Q1779" s="6" t="s">
        <v>2213</v>
      </c>
      <c r="R1779" s="7" t="s">
        <v>851</v>
      </c>
      <c r="S1779" s="7" t="s">
        <v>990</v>
      </c>
      <c r="T1779" t="s">
        <v>890</v>
      </c>
      <c r="U1779" t="s">
        <v>1104</v>
      </c>
      <c r="V1779">
        <v>488</v>
      </c>
      <c r="W1779">
        <v>530</v>
      </c>
      <c r="Y1779" t="s">
        <v>1635</v>
      </c>
      <c r="Z1779" t="s">
        <v>1693</v>
      </c>
      <c r="AA1779">
        <v>15</v>
      </c>
      <c r="AB1779" t="s">
        <v>1039</v>
      </c>
      <c r="AC1779" t="s">
        <v>2204</v>
      </c>
      <c r="AD1779" t="s">
        <v>1862</v>
      </c>
      <c r="AE1779" t="s">
        <v>945</v>
      </c>
      <c r="AF1779" t="s">
        <v>876</v>
      </c>
      <c r="AG1779" t="s">
        <v>912</v>
      </c>
      <c r="AH1779">
        <v>3</v>
      </c>
      <c r="AI1779">
        <v>2</v>
      </c>
      <c r="AJ1779" t="s">
        <v>130</v>
      </c>
      <c r="AK1779" t="s">
        <v>240</v>
      </c>
      <c r="AL1779" t="s">
        <v>111</v>
      </c>
      <c r="AM1779" t="s">
        <v>76</v>
      </c>
      <c r="AN1779" t="s">
        <v>77</v>
      </c>
      <c r="AO1779" t="s">
        <v>76</v>
      </c>
      <c r="AP1779" t="s">
        <v>76</v>
      </c>
      <c r="AQ1779" t="s">
        <v>76</v>
      </c>
      <c r="AR1779" t="s">
        <v>76</v>
      </c>
      <c r="AS1779" t="s">
        <v>76</v>
      </c>
      <c r="AT1779" t="s">
        <v>76</v>
      </c>
      <c r="AU1779" t="s">
        <v>76</v>
      </c>
      <c r="AV1779" t="s">
        <v>133</v>
      </c>
      <c r="AW1779" t="s">
        <v>134</v>
      </c>
      <c r="AX1779" t="s">
        <v>135</v>
      </c>
      <c r="AY1779" t="s">
        <v>241</v>
      </c>
      <c r="AZ1779" t="s">
        <v>137</v>
      </c>
      <c r="BA1779" t="s">
        <v>1</v>
      </c>
      <c r="BB1779" t="s">
        <v>1</v>
      </c>
      <c r="BD1779" t="s">
        <v>1746</v>
      </c>
    </row>
    <row r="1780" spans="1:56" x14ac:dyDescent="0.2">
      <c r="A1780" t="s">
        <v>239</v>
      </c>
      <c r="G1780" t="s">
        <v>1400</v>
      </c>
      <c r="H1780" t="s">
        <v>1366</v>
      </c>
      <c r="I1780" t="s">
        <v>2208</v>
      </c>
      <c r="L1780" t="s">
        <v>2214</v>
      </c>
      <c r="M1780" t="s">
        <v>1224</v>
      </c>
      <c r="P1780" s="7" t="s">
        <v>905</v>
      </c>
      <c r="Q1780" s="7" t="s">
        <v>1081</v>
      </c>
      <c r="R1780" s="7"/>
      <c r="S1780" s="7"/>
    </row>
    <row r="1781" spans="1:56" x14ac:dyDescent="0.2">
      <c r="A1781" t="s">
        <v>239</v>
      </c>
      <c r="G1781" t="s">
        <v>1305</v>
      </c>
      <c r="H1781" t="s">
        <v>1345</v>
      </c>
      <c r="I1781" t="s">
        <v>2212</v>
      </c>
      <c r="J1781">
        <v>2</v>
      </c>
      <c r="K1781" s="6" t="s">
        <v>2051</v>
      </c>
      <c r="L1781" t="s">
        <v>2209</v>
      </c>
      <c r="M1781" t="s">
        <v>1224</v>
      </c>
    </row>
    <row r="1782" spans="1:56" x14ac:dyDescent="0.2">
      <c r="A1782" t="s">
        <v>239</v>
      </c>
      <c r="G1782" t="s">
        <v>1305</v>
      </c>
      <c r="H1782" t="s">
        <v>1345</v>
      </c>
      <c r="I1782" t="s">
        <v>2211</v>
      </c>
      <c r="J1782">
        <v>3</v>
      </c>
      <c r="K1782" t="s">
        <v>1100</v>
      </c>
      <c r="L1782" t="s">
        <v>2210</v>
      </c>
    </row>
    <row r="1783" spans="1:56" x14ac:dyDescent="0.2">
      <c r="A1783" t="s">
        <v>129</v>
      </c>
      <c r="B1783" t="str">
        <f>IF(OR($A1779=$A1783,ISBLANK($A1783)),"",IF(ISERR(SEARCH("cell-based",E1783)),IF(AND(ISERR(SEARCH("biochem",E1783)),ISERR(SEARCH("protein",E1783)),ISERR(SEARCH("nucleic",E1783))),"",IF(ISERR(SEARCH("target",G1783)),"Define a Target component","")),IF(ISERR(SEARCH("cell",G1783)),"Define a Cell component",""))&amp;IF(ISERR(SEARCH("small-molecule",E1783)),IF(ISBLANK(K1783), "Need a Detector Role",""),"")&amp;IF(ISERR(SEARCH("fluorescence",L1783)),"",IF(ISBLANK(S1783), "Need Emission",IF(ISBLANK(R1783), "Need Excitation","")))&amp;IF(ISERR(SEARCH("absorbance",L1783)),"",IF(ISBLANK(T1783), "Need Absorbance","")))</f>
        <v>Need a Detector Role</v>
      </c>
      <c r="C1783" t="s">
        <v>840</v>
      </c>
      <c r="D1783" s="8" t="s">
        <v>2205</v>
      </c>
      <c r="E1783" t="s">
        <v>897</v>
      </c>
      <c r="F1783" t="s">
        <v>915</v>
      </c>
      <c r="G1783" t="s">
        <v>1396</v>
      </c>
      <c r="H1783" t="s">
        <v>1548</v>
      </c>
      <c r="I1783" t="s">
        <v>2201</v>
      </c>
      <c r="L1783" t="s">
        <v>2200</v>
      </c>
      <c r="M1783" t="s">
        <v>1079</v>
      </c>
      <c r="N1783" t="s">
        <v>2200</v>
      </c>
      <c r="O1783" t="s">
        <v>886</v>
      </c>
      <c r="P1783" s="7" t="s">
        <v>887</v>
      </c>
      <c r="Q1783" s="7" t="s">
        <v>940</v>
      </c>
      <c r="R1783" s="7" t="s">
        <v>851</v>
      </c>
      <c r="S1783" s="7" t="s">
        <v>975</v>
      </c>
      <c r="T1783" t="s">
        <v>890</v>
      </c>
      <c r="U1783" t="s">
        <v>1071</v>
      </c>
      <c r="V1783">
        <v>488</v>
      </c>
      <c r="W1783">
        <v>530</v>
      </c>
      <c r="Y1783" t="s">
        <v>1653</v>
      </c>
      <c r="Z1783" t="s">
        <v>1693</v>
      </c>
      <c r="AA1783">
        <v>40</v>
      </c>
      <c r="AB1783" t="s">
        <v>1039</v>
      </c>
      <c r="AC1783" t="s">
        <v>2204</v>
      </c>
      <c r="AD1783" t="s">
        <v>1862</v>
      </c>
      <c r="AE1783" t="s">
        <v>945</v>
      </c>
      <c r="AF1783" t="s">
        <v>876</v>
      </c>
      <c r="AG1783" t="s">
        <v>895</v>
      </c>
      <c r="AH1783">
        <v>1</v>
      </c>
      <c r="AI1783">
        <v>1</v>
      </c>
      <c r="AJ1783" t="s">
        <v>130</v>
      </c>
      <c r="AK1783" t="s">
        <v>131</v>
      </c>
      <c r="AL1783" t="s">
        <v>75</v>
      </c>
      <c r="AM1783" t="s">
        <v>132</v>
      </c>
      <c r="AN1783" t="s">
        <v>77</v>
      </c>
      <c r="AO1783" t="s">
        <v>76</v>
      </c>
      <c r="AP1783" t="s">
        <v>76</v>
      </c>
      <c r="AQ1783" t="s">
        <v>76</v>
      </c>
      <c r="AR1783" t="s">
        <v>76</v>
      </c>
      <c r="AS1783" t="s">
        <v>76</v>
      </c>
      <c r="AT1783" t="s">
        <v>76</v>
      </c>
      <c r="AU1783" t="s">
        <v>76</v>
      </c>
      <c r="AV1783" t="s">
        <v>133</v>
      </c>
      <c r="AW1783" t="s">
        <v>134</v>
      </c>
      <c r="AX1783" t="s">
        <v>135</v>
      </c>
      <c r="AY1783" t="s">
        <v>136</v>
      </c>
      <c r="AZ1783" t="s">
        <v>137</v>
      </c>
      <c r="BA1783" t="s">
        <v>1</v>
      </c>
      <c r="BB1783" t="s">
        <v>1</v>
      </c>
      <c r="BD1783" t="s">
        <v>1746</v>
      </c>
    </row>
    <row r="1784" spans="1:56" x14ac:dyDescent="0.2">
      <c r="A1784" t="s">
        <v>129</v>
      </c>
      <c r="G1784" t="s">
        <v>950</v>
      </c>
      <c r="H1784" t="s">
        <v>1345</v>
      </c>
      <c r="L1784" t="s">
        <v>2202</v>
      </c>
      <c r="P1784" s="7" t="s">
        <v>905</v>
      </c>
      <c r="Q1784" s="7" t="s">
        <v>1081</v>
      </c>
      <c r="R1784" s="7"/>
      <c r="S1784" s="7"/>
    </row>
    <row r="1785" spans="1:56" x14ac:dyDescent="0.2">
      <c r="A1785" t="s">
        <v>129</v>
      </c>
      <c r="G1785" t="s">
        <v>967</v>
      </c>
      <c r="H1785" t="s">
        <v>1345</v>
      </c>
      <c r="L1785" t="s">
        <v>1698</v>
      </c>
    </row>
    <row r="1786" spans="1:56" x14ac:dyDescent="0.2">
      <c r="A1786" t="s">
        <v>129</v>
      </c>
      <c r="G1786" t="s">
        <v>1312</v>
      </c>
      <c r="H1786" t="s">
        <v>1345</v>
      </c>
      <c r="L1786" t="s">
        <v>2203</v>
      </c>
    </row>
    <row r="1787" spans="1:56" s="7" customFormat="1" x14ac:dyDescent="0.2">
      <c r="A1787" s="7" t="s">
        <v>226</v>
      </c>
      <c r="B1787" s="7" t="str">
        <f>IF(OR($A1783=$A1787,ISBLANK($A1787)),"",IF(ISERR(SEARCH("cell-based",E1787)),IF(AND(ISERR(SEARCH("biochem",E1787)),ISERR(SEARCH("protein",E1787)),ISERR(SEARCH("nucleic",E1787))),"",IF(ISERR(SEARCH("target",G1787)),"Define a Target component","")),IF(ISERR(SEARCH("cell",G1787)),"Define a Cell component",""))&amp;IF(ISERR(SEARCH("small-molecule",E1787)),IF(ISBLANK(K1787), "Need a Detector Role",""),"")&amp;IF(ISERR(SEARCH("fluorescence",L1787)),"",IF(ISBLANK(S1787), "Need Emission",IF(ISBLANK(R1787), "Need Excitation","")))&amp;IF(ISERR(SEARCH("absorbance",L1787)),"",IF(ISBLANK(T1787), "Need Absorbance","")))</f>
        <v>Need a Detector Role</v>
      </c>
      <c r="C1787" t="s">
        <v>840</v>
      </c>
      <c r="D1787" s="8" t="s">
        <v>2205</v>
      </c>
      <c r="E1787" t="s">
        <v>897</v>
      </c>
      <c r="F1787" t="s">
        <v>915</v>
      </c>
      <c r="G1787" t="s">
        <v>1396</v>
      </c>
      <c r="H1787" t="s">
        <v>1548</v>
      </c>
      <c r="I1787" t="s">
        <v>2201</v>
      </c>
      <c r="J1787"/>
      <c r="K1787"/>
      <c r="L1787" t="s">
        <v>2200</v>
      </c>
      <c r="M1787" t="s">
        <v>1079</v>
      </c>
      <c r="N1787" t="s">
        <v>2200</v>
      </c>
      <c r="O1787" t="s">
        <v>886</v>
      </c>
      <c r="P1787" s="7" t="s">
        <v>887</v>
      </c>
      <c r="Q1787" s="7" t="s">
        <v>940</v>
      </c>
      <c r="R1787" s="7" t="s">
        <v>851</v>
      </c>
      <c r="S1787" s="7" t="s">
        <v>975</v>
      </c>
      <c r="T1787" t="s">
        <v>890</v>
      </c>
      <c r="U1787" t="s">
        <v>1071</v>
      </c>
      <c r="V1787">
        <v>488</v>
      </c>
      <c r="W1787">
        <v>530</v>
      </c>
      <c r="X1787"/>
      <c r="Y1787" t="s">
        <v>1653</v>
      </c>
      <c r="Z1787" t="s">
        <v>1693</v>
      </c>
      <c r="AA1787">
        <v>40</v>
      </c>
      <c r="AB1787" t="s">
        <v>1039</v>
      </c>
      <c r="AC1787" t="s">
        <v>2204</v>
      </c>
      <c r="AD1787" t="s">
        <v>1862</v>
      </c>
      <c r="AE1787" t="s">
        <v>945</v>
      </c>
      <c r="AF1787" t="s">
        <v>876</v>
      </c>
      <c r="AG1787" s="7" t="s">
        <v>858</v>
      </c>
      <c r="AH1787" s="7">
        <v>9</v>
      </c>
      <c r="AI1787" s="7">
        <v>1</v>
      </c>
      <c r="AJ1787" s="7" t="s">
        <v>130</v>
      </c>
      <c r="AK1787" s="7" t="s">
        <v>131</v>
      </c>
      <c r="AL1787" s="7" t="s">
        <v>75</v>
      </c>
      <c r="AM1787" s="7" t="s">
        <v>132</v>
      </c>
      <c r="AN1787" s="7" t="s">
        <v>77</v>
      </c>
      <c r="AO1787" s="7" t="s">
        <v>76</v>
      </c>
      <c r="AP1787" s="7" t="s">
        <v>76</v>
      </c>
      <c r="AQ1787" s="7" t="s">
        <v>76</v>
      </c>
      <c r="AR1787" s="7" t="s">
        <v>76</v>
      </c>
      <c r="AS1787" s="7" t="s">
        <v>76</v>
      </c>
      <c r="AT1787" s="7" t="s">
        <v>76</v>
      </c>
      <c r="AU1787" s="7" t="s">
        <v>76</v>
      </c>
      <c r="AV1787" s="7" t="s">
        <v>133</v>
      </c>
      <c r="AW1787" s="7" t="s">
        <v>134</v>
      </c>
      <c r="AX1787" s="7" t="s">
        <v>135</v>
      </c>
      <c r="AY1787" s="7" t="s">
        <v>136</v>
      </c>
      <c r="AZ1787" s="7" t="s">
        <v>137</v>
      </c>
      <c r="BA1787" s="7" t="s">
        <v>1</v>
      </c>
      <c r="BB1787" s="7" t="s">
        <v>1</v>
      </c>
      <c r="BD1787" s="7" t="s">
        <v>1746</v>
      </c>
    </row>
    <row r="1788" spans="1:56" s="7" customFormat="1" x14ac:dyDescent="0.2">
      <c r="A1788" s="7" t="s">
        <v>226</v>
      </c>
      <c r="C1788"/>
      <c r="D1788" s="8"/>
      <c r="E1788"/>
      <c r="F1788"/>
      <c r="G1788" t="s">
        <v>950</v>
      </c>
      <c r="H1788" t="s">
        <v>1345</v>
      </c>
      <c r="I1788"/>
      <c r="J1788"/>
      <c r="K1788"/>
      <c r="L1788" t="s">
        <v>2202</v>
      </c>
      <c r="M1788"/>
      <c r="N1788"/>
      <c r="O1788"/>
      <c r="P1788" s="7" t="s">
        <v>905</v>
      </c>
      <c r="Q1788" s="7" t="s">
        <v>1081</v>
      </c>
      <c r="T1788"/>
      <c r="U1788"/>
      <c r="V1788"/>
      <c r="W1788"/>
      <c r="X1788"/>
      <c r="Y1788" t="s">
        <v>1614</v>
      </c>
      <c r="Z1788"/>
      <c r="AA1788"/>
      <c r="AB1788"/>
      <c r="AC1788"/>
      <c r="AD1788"/>
      <c r="AE1788"/>
      <c r="AF1788"/>
    </row>
    <row r="1789" spans="1:56" s="7" customFormat="1" x14ac:dyDescent="0.2">
      <c r="A1789" s="7" t="s">
        <v>226</v>
      </c>
      <c r="C1789"/>
      <c r="D1789" s="8"/>
      <c r="E1789"/>
      <c r="F1789"/>
      <c r="G1789" t="s">
        <v>967</v>
      </c>
      <c r="H1789" t="s">
        <v>1345</v>
      </c>
      <c r="I1789"/>
      <c r="J1789"/>
      <c r="K1789"/>
      <c r="L1789" t="s">
        <v>1698</v>
      </c>
      <c r="M1789"/>
      <c r="N1789"/>
      <c r="O1789"/>
      <c r="P1789"/>
      <c r="Q1789"/>
      <c r="R1789"/>
      <c r="S1789"/>
      <c r="T1789"/>
      <c r="U1789"/>
      <c r="V1789"/>
      <c r="W1789"/>
      <c r="X1789"/>
      <c r="Y1789"/>
      <c r="Z1789"/>
      <c r="AA1789"/>
      <c r="AB1789"/>
      <c r="AC1789"/>
      <c r="AD1789"/>
      <c r="AE1789"/>
      <c r="AF1789"/>
    </row>
    <row r="1790" spans="1:56" s="7" customFormat="1" x14ac:dyDescent="0.2">
      <c r="A1790" s="7" t="s">
        <v>226</v>
      </c>
      <c r="C1790"/>
      <c r="D1790" s="8"/>
      <c r="E1790"/>
      <c r="F1790"/>
      <c r="G1790" t="s">
        <v>1312</v>
      </c>
      <c r="H1790" t="s">
        <v>1345</v>
      </c>
      <c r="I1790"/>
      <c r="J1790"/>
      <c r="K1790"/>
      <c r="L1790" t="s">
        <v>2203</v>
      </c>
      <c r="M1790"/>
      <c r="N1790"/>
      <c r="O1790"/>
      <c r="P1790"/>
      <c r="Q1790"/>
      <c r="R1790"/>
      <c r="S1790"/>
      <c r="T1790"/>
      <c r="U1790"/>
      <c r="V1790"/>
      <c r="W1790"/>
      <c r="X1790"/>
      <c r="Y1790"/>
      <c r="Z1790"/>
      <c r="AA1790"/>
      <c r="AB1790"/>
      <c r="AC1790"/>
      <c r="AD1790"/>
      <c r="AE1790"/>
      <c r="AF1790"/>
    </row>
    <row r="1791" spans="1:56" x14ac:dyDescent="0.2">
      <c r="A1791" t="s">
        <v>365</v>
      </c>
      <c r="B1791" t="str">
        <f>IF(OR($A1640=$A1791,ISBLANK($A1791)),"",IF(ISERR(SEARCH("cell-based",E1791)),IF(AND(ISERR(SEARCH("biochem",E1791)),ISERR(SEARCH("protein",E1791)),ISERR(SEARCH("nucleic",E1791))),"",IF(ISERR(SEARCH("target",G1791)),"Define a Target component","")),IF(ISERR(SEARCH("cell",G1791)),"Define a Cell component",""))&amp;IF(ISERR(SEARCH("small-molecule",E1791)),IF(ISBLANK(K1791), "Need a Detector Role",""),"")&amp;IF(ISERR(SEARCH("fluorescence",L1791)),"",IF(ISBLANK(S1791), "Need Emission",IF(ISBLANK(R1791), "Need Excitation","")))&amp;IF(ISERR(SEARCH("absorbance",L1791)),"",IF(ISBLANK(T1791), "Need Absorbance","")))</f>
        <v>Need a Detector Role</v>
      </c>
      <c r="C1791" s="8" t="s">
        <v>1759</v>
      </c>
      <c r="AC1791" t="s">
        <v>2204</v>
      </c>
      <c r="AD1791" t="s">
        <v>1862</v>
      </c>
      <c r="AE1791" t="s">
        <v>945</v>
      </c>
      <c r="AF1791" t="s">
        <v>876</v>
      </c>
      <c r="AG1791" s="7" t="s">
        <v>1175</v>
      </c>
      <c r="AH1791" s="7"/>
      <c r="AI1791" s="7"/>
      <c r="AJ1791" s="7" t="s">
        <v>130</v>
      </c>
      <c r="AK1791" s="7" t="s">
        <v>131</v>
      </c>
      <c r="AL1791" s="7" t="s">
        <v>75</v>
      </c>
      <c r="AM1791" s="7" t="s">
        <v>132</v>
      </c>
      <c r="AN1791" s="7" t="s">
        <v>77</v>
      </c>
      <c r="AO1791" s="7" t="s">
        <v>76</v>
      </c>
      <c r="AP1791" s="7" t="s">
        <v>76</v>
      </c>
      <c r="AQ1791" s="7" t="s">
        <v>76</v>
      </c>
      <c r="AR1791" s="7" t="s">
        <v>76</v>
      </c>
      <c r="AS1791" s="7" t="s">
        <v>76</v>
      </c>
      <c r="AT1791" s="7" t="s">
        <v>76</v>
      </c>
      <c r="AU1791" s="7" t="s">
        <v>76</v>
      </c>
      <c r="AV1791" s="7" t="s">
        <v>133</v>
      </c>
      <c r="AW1791" s="7" t="s">
        <v>134</v>
      </c>
      <c r="AX1791" s="7" t="s">
        <v>135</v>
      </c>
      <c r="AY1791" s="7" t="s">
        <v>136</v>
      </c>
      <c r="AZ1791" s="7" t="s">
        <v>137</v>
      </c>
      <c r="BA1791" s="7" t="s">
        <v>1</v>
      </c>
      <c r="BB1791" s="7" t="s">
        <v>1</v>
      </c>
      <c r="BC1791" s="7"/>
      <c r="BD1791" s="7" t="s">
        <v>1746</v>
      </c>
    </row>
    <row r="1792" spans="1:56" s="7" customFormat="1" ht="12.75" customHeight="1" x14ac:dyDescent="0.2">
      <c r="A1792" s="7" t="s">
        <v>176</v>
      </c>
      <c r="B1792" s="7" t="str">
        <f>IF(OR($A1787=$A1792,ISBLANK($A1792)),"",IF(ISERR(SEARCH("cell-based",E1792)),IF(AND(ISERR(SEARCH("biochem",E1792)),ISERR(SEARCH("protein",E1792)),ISERR(SEARCH("nucleic",E1792))),"",IF(ISERR(SEARCH("target",G1792)),"Define a Target component","")),IF(ISERR(SEARCH("cell",G1792)),"Define a Cell component",""))&amp;IF(ISERR(SEARCH("small-molecule",E1792)),IF(ISBLANK(K1792), "Need a Detector Role",""),"")&amp;IF(ISERR(SEARCH("fluorescence",L1792)),"",IF(ISBLANK(S1792), "Need Emission",IF(ISBLANK(R1792), "Need Excitation","")))&amp;IF(ISERR(SEARCH("absorbance",L1792)),"",IF(ISBLANK(T1792), "Need Absorbance","")))</f>
        <v>Define a Cell componentNeed a Detector Role</v>
      </c>
      <c r="C1792" s="7" t="s">
        <v>964</v>
      </c>
      <c r="D1792" s="15" t="s">
        <v>1839</v>
      </c>
      <c r="E1792" s="7" t="s">
        <v>931</v>
      </c>
      <c r="F1792" s="7" t="s">
        <v>915</v>
      </c>
      <c r="G1792" s="7" t="s">
        <v>1396</v>
      </c>
      <c r="H1792" s="7" t="s">
        <v>1499</v>
      </c>
      <c r="I1792" s="38" t="s">
        <v>1841</v>
      </c>
      <c r="J1792" s="17"/>
      <c r="L1792" s="17" t="s">
        <v>1840</v>
      </c>
      <c r="M1792" s="7" t="s">
        <v>1079</v>
      </c>
      <c r="N1792" s="17" t="s">
        <v>1843</v>
      </c>
      <c r="O1792" s="7" t="s">
        <v>886</v>
      </c>
      <c r="P1792" s="7" t="s">
        <v>887</v>
      </c>
      <c r="Q1792" s="7" t="s">
        <v>940</v>
      </c>
      <c r="R1792" s="7" t="s">
        <v>851</v>
      </c>
      <c r="S1792" s="7" t="s">
        <v>975</v>
      </c>
      <c r="T1792" s="7" t="s">
        <v>908</v>
      </c>
      <c r="U1792" s="7" t="s">
        <v>1071</v>
      </c>
      <c r="V1792" s="7">
        <v>488</v>
      </c>
      <c r="W1792" s="7">
        <v>530</v>
      </c>
      <c r="Y1792" s="7" t="s">
        <v>1653</v>
      </c>
      <c r="Z1792" s="14" t="s">
        <v>1693</v>
      </c>
      <c r="AA1792" s="7">
        <v>30</v>
      </c>
      <c r="AB1792" s="7" t="s">
        <v>1039</v>
      </c>
      <c r="AC1792" s="14" t="s">
        <v>1840</v>
      </c>
      <c r="AD1792" s="14" t="s">
        <v>1844</v>
      </c>
      <c r="AE1792" s="7" t="s">
        <v>945</v>
      </c>
      <c r="AF1792" s="7" t="s">
        <v>876</v>
      </c>
      <c r="AG1792" s="7" t="s">
        <v>877</v>
      </c>
      <c r="AH1792" s="7">
        <v>1</v>
      </c>
      <c r="AI1792" s="7">
        <v>1</v>
      </c>
      <c r="AJ1792" s="7" t="s">
        <v>73</v>
      </c>
      <c r="AK1792" s="7" t="s">
        <v>177</v>
      </c>
      <c r="AL1792" s="7" t="s">
        <v>111</v>
      </c>
      <c r="AM1792" s="7" t="s">
        <v>76</v>
      </c>
      <c r="AN1792" s="7" t="s">
        <v>77</v>
      </c>
      <c r="AO1792" s="7" t="s">
        <v>76</v>
      </c>
      <c r="AP1792" s="7" t="s">
        <v>76</v>
      </c>
      <c r="AQ1792" s="7" t="s">
        <v>76</v>
      </c>
      <c r="AR1792" s="7" t="s">
        <v>76</v>
      </c>
      <c r="AS1792" s="7" t="s">
        <v>76</v>
      </c>
      <c r="AT1792" s="7" t="s">
        <v>76</v>
      </c>
      <c r="AU1792" s="7" t="s">
        <v>76</v>
      </c>
      <c r="AV1792" s="7" t="s">
        <v>78</v>
      </c>
      <c r="AW1792" s="7" t="s">
        <v>79</v>
      </c>
      <c r="AX1792" s="7" t="s">
        <v>80</v>
      </c>
      <c r="AY1792" s="7" t="s">
        <v>178</v>
      </c>
      <c r="AZ1792" s="7" t="s">
        <v>86</v>
      </c>
      <c r="BA1792" s="7" t="s">
        <v>1</v>
      </c>
      <c r="BB1792" s="7" t="s">
        <v>71</v>
      </c>
      <c r="BC1792" s="14" t="s">
        <v>1845</v>
      </c>
      <c r="BD1792" s="17" t="s">
        <v>1746</v>
      </c>
    </row>
    <row r="1793" spans="1:56" s="7" customFormat="1" x14ac:dyDescent="0.2">
      <c r="A1793" s="7" t="s">
        <v>176</v>
      </c>
      <c r="D1793" s="14"/>
      <c r="G1793" s="7" t="s">
        <v>1384</v>
      </c>
      <c r="H1793" s="7" t="s">
        <v>1366</v>
      </c>
      <c r="I1793" s="14" t="s">
        <v>1842</v>
      </c>
      <c r="L1793" s="17" t="s">
        <v>2226</v>
      </c>
      <c r="N1793" s="14"/>
      <c r="P1793" s="7" t="s">
        <v>905</v>
      </c>
      <c r="Q1793" s="7" t="s">
        <v>1081</v>
      </c>
    </row>
    <row r="1794" spans="1:56" s="7" customFormat="1" x14ac:dyDescent="0.2">
      <c r="A1794" s="7" t="s">
        <v>176</v>
      </c>
      <c r="D1794" s="14"/>
      <c r="G1794" s="7" t="s">
        <v>1344</v>
      </c>
      <c r="H1794" s="7" t="s">
        <v>1345</v>
      </c>
      <c r="I1794" s="14" t="s">
        <v>1843</v>
      </c>
      <c r="J1794" s="7">
        <v>5</v>
      </c>
      <c r="K1794" s="7" t="s">
        <v>986</v>
      </c>
      <c r="L1794" s="8" t="s">
        <v>2223</v>
      </c>
      <c r="N1794" s="17"/>
    </row>
    <row r="1795" spans="1:56" s="7" customFormat="1" x14ac:dyDescent="0.2">
      <c r="A1795" s="7" t="s">
        <v>176</v>
      </c>
      <c r="D1795" s="14"/>
      <c r="G1795" s="7" t="s">
        <v>967</v>
      </c>
      <c r="H1795" s="7" t="s">
        <v>1345</v>
      </c>
      <c r="I1795" s="14" t="s">
        <v>2224</v>
      </c>
      <c r="L1795" s="8" t="s">
        <v>2224</v>
      </c>
    </row>
    <row r="1796" spans="1:56" s="7" customFormat="1" x14ac:dyDescent="0.2">
      <c r="A1796" s="7" t="s">
        <v>176</v>
      </c>
      <c r="D1796" s="14"/>
      <c r="G1796" s="7" t="s">
        <v>1392</v>
      </c>
      <c r="H1796" s="7" t="s">
        <v>1499</v>
      </c>
      <c r="I1796" s="14" t="s">
        <v>2228</v>
      </c>
      <c r="L1796" s="8" t="s">
        <v>2225</v>
      </c>
      <c r="M1796" s="7" t="s">
        <v>1079</v>
      </c>
    </row>
    <row r="1797" spans="1:56" s="7" customFormat="1" x14ac:dyDescent="0.2">
      <c r="A1797" s="7" t="s">
        <v>176</v>
      </c>
      <c r="D1797" s="14"/>
      <c r="G1797" s="7" t="s">
        <v>1384</v>
      </c>
      <c r="H1797" s="7" t="s">
        <v>1366</v>
      </c>
      <c r="I1797" s="14" t="s">
        <v>1283</v>
      </c>
      <c r="L1797" s="17" t="s">
        <v>2227</v>
      </c>
    </row>
    <row r="1798" spans="1:56" s="7" customFormat="1" x14ac:dyDescent="0.2">
      <c r="A1798" s="7" t="s">
        <v>176</v>
      </c>
      <c r="D1798" s="14"/>
      <c r="G1798" s="7" t="s">
        <v>1344</v>
      </c>
      <c r="H1798" s="7" t="s">
        <v>1345</v>
      </c>
      <c r="I1798" s="14" t="s">
        <v>2229</v>
      </c>
      <c r="L1798" s="17" t="s">
        <v>2230</v>
      </c>
    </row>
    <row r="1799" spans="1:56" s="7" customFormat="1" x14ac:dyDescent="0.2">
      <c r="A1799" s="7" t="s">
        <v>176</v>
      </c>
      <c r="D1799" s="14"/>
      <c r="G1799" s="7" t="s">
        <v>1138</v>
      </c>
      <c r="H1799" s="7" t="s">
        <v>1345</v>
      </c>
      <c r="I1799" t="s">
        <v>2231</v>
      </c>
      <c r="L1799" s="8" t="s">
        <v>2232</v>
      </c>
    </row>
    <row r="1800" spans="1:56" s="7" customFormat="1" x14ac:dyDescent="0.2">
      <c r="A1800" s="7" t="s">
        <v>179</v>
      </c>
      <c r="B1800" s="7" t="str">
        <f>IF(OR($A1792=$A1800,ISBLANK($A1800)),"",IF(ISERR(SEARCH("cell-based",E1800)),IF(AND(ISERR(SEARCH("biochem",E1800)),ISERR(SEARCH("protein",E1800)),ISERR(SEARCH("nucleic",E1800))),"",IF(ISERR(SEARCH("target",G1800)),"Define a Target component","")),IF(ISERR(SEARCH("cell",G1800)),"Define a Cell component",""))&amp;IF(ISERR(SEARCH("small-molecule",E1800)),IF(ISBLANK(K1800), "Need a Detector Role",""),"")&amp;IF(ISERR(SEARCH("fluorescence",L1800)),"",IF(ISBLANK(S1800), "Need Emission",IF(ISBLANK(R1800), "Need Excitation","")))&amp;IF(ISERR(SEARCH("absorbance",L1800)),"",IF(ISBLANK(T1800), "Need Absorbance","")))</f>
        <v>Define a Cell componentNeed a Detector Role</v>
      </c>
      <c r="C1800" s="7" t="s">
        <v>964</v>
      </c>
      <c r="D1800" s="15" t="s">
        <v>1839</v>
      </c>
      <c r="E1800" s="7" t="s">
        <v>931</v>
      </c>
      <c r="F1800" s="7" t="s">
        <v>915</v>
      </c>
      <c r="G1800" s="7" t="s">
        <v>1396</v>
      </c>
      <c r="H1800" s="7" t="s">
        <v>1499</v>
      </c>
      <c r="I1800" s="24" t="s">
        <v>1841</v>
      </c>
      <c r="J1800" s="17"/>
      <c r="L1800" s="17" t="s">
        <v>1840</v>
      </c>
      <c r="M1800" s="7" t="s">
        <v>1079</v>
      </c>
      <c r="N1800" s="17" t="s">
        <v>1843</v>
      </c>
      <c r="O1800" s="7" t="s">
        <v>886</v>
      </c>
      <c r="P1800" s="7" t="s">
        <v>887</v>
      </c>
      <c r="Q1800" s="7" t="s">
        <v>940</v>
      </c>
      <c r="R1800" s="7" t="s">
        <v>851</v>
      </c>
      <c r="S1800" s="7" t="s">
        <v>975</v>
      </c>
      <c r="T1800" s="7" t="s">
        <v>908</v>
      </c>
      <c r="U1800" s="7" t="s">
        <v>1071</v>
      </c>
      <c r="V1800" s="7">
        <v>488</v>
      </c>
      <c r="W1800" s="7">
        <v>530</v>
      </c>
      <c r="Y1800" s="7" t="s">
        <v>1614</v>
      </c>
      <c r="Z1800" s="14" t="s">
        <v>1697</v>
      </c>
      <c r="AA1800" s="7">
        <v>10</v>
      </c>
      <c r="AB1800" s="7" t="s">
        <v>1348</v>
      </c>
      <c r="AC1800" s="14" t="s">
        <v>1840</v>
      </c>
      <c r="AD1800" s="14" t="s">
        <v>1844</v>
      </c>
      <c r="AE1800" s="7" t="s">
        <v>945</v>
      </c>
      <c r="AF1800" s="7" t="s">
        <v>876</v>
      </c>
      <c r="AG1800" s="7" t="s">
        <v>877</v>
      </c>
      <c r="AH1800" s="7">
        <v>9</v>
      </c>
      <c r="AI1800" s="7">
        <v>2</v>
      </c>
      <c r="AJ1800" s="7" t="s">
        <v>73</v>
      </c>
      <c r="AK1800" s="7" t="s">
        <v>177</v>
      </c>
      <c r="AL1800" s="7" t="s">
        <v>111</v>
      </c>
      <c r="AM1800" s="7" t="s">
        <v>76</v>
      </c>
      <c r="AN1800" s="7" t="s">
        <v>77</v>
      </c>
      <c r="AO1800" s="7" t="s">
        <v>76</v>
      </c>
      <c r="AP1800" s="7" t="s">
        <v>76</v>
      </c>
      <c r="AQ1800" s="7" t="s">
        <v>76</v>
      </c>
      <c r="AR1800" s="7" t="s">
        <v>76</v>
      </c>
      <c r="AS1800" s="7" t="s">
        <v>76</v>
      </c>
      <c r="AT1800" s="7" t="s">
        <v>76</v>
      </c>
      <c r="AU1800" s="7" t="s">
        <v>76</v>
      </c>
      <c r="AV1800" s="7" t="s">
        <v>78</v>
      </c>
      <c r="AW1800" s="7" t="s">
        <v>79</v>
      </c>
      <c r="AX1800" s="7" t="s">
        <v>80</v>
      </c>
      <c r="AY1800" s="7" t="s">
        <v>178</v>
      </c>
      <c r="AZ1800" s="7" t="s">
        <v>86</v>
      </c>
      <c r="BA1800" s="7" t="s">
        <v>1</v>
      </c>
      <c r="BB1800" s="7" t="s">
        <v>71</v>
      </c>
      <c r="BC1800" s="14" t="s">
        <v>1845</v>
      </c>
      <c r="BD1800" s="14" t="s">
        <v>1746</v>
      </c>
    </row>
    <row r="1801" spans="1:56" s="7" customFormat="1" x14ac:dyDescent="0.2">
      <c r="A1801" s="7" t="s">
        <v>179</v>
      </c>
      <c r="D1801" s="14"/>
      <c r="G1801" s="7" t="s">
        <v>1384</v>
      </c>
      <c r="H1801" s="7" t="s">
        <v>1366</v>
      </c>
      <c r="I1801" s="14" t="s">
        <v>1842</v>
      </c>
      <c r="L1801" s="17" t="s">
        <v>2226</v>
      </c>
      <c r="N1801" s="14"/>
      <c r="P1801" s="7" t="s">
        <v>905</v>
      </c>
      <c r="Q1801" s="7" t="s">
        <v>1081</v>
      </c>
      <c r="BC1801" s="14"/>
    </row>
    <row r="1802" spans="1:56" s="7" customFormat="1" x14ac:dyDescent="0.2">
      <c r="A1802" s="7" t="s">
        <v>179</v>
      </c>
      <c r="D1802" s="14"/>
      <c r="G1802" s="7" t="s">
        <v>1344</v>
      </c>
      <c r="H1802" s="7" t="s">
        <v>1345</v>
      </c>
      <c r="I1802" s="14" t="s">
        <v>1843</v>
      </c>
      <c r="J1802" s="7">
        <v>5</v>
      </c>
      <c r="K1802" s="7" t="s">
        <v>986</v>
      </c>
      <c r="L1802" s="8" t="s">
        <v>2223</v>
      </c>
      <c r="N1802" s="17"/>
      <c r="BC1802" s="14"/>
    </row>
    <row r="1803" spans="1:56" s="7" customFormat="1" x14ac:dyDescent="0.2">
      <c r="A1803" s="7" t="s">
        <v>179</v>
      </c>
      <c r="D1803" s="14"/>
      <c r="G1803" s="7" t="s">
        <v>967</v>
      </c>
      <c r="H1803" s="7" t="s">
        <v>1345</v>
      </c>
      <c r="I1803" s="14" t="s">
        <v>2224</v>
      </c>
      <c r="L1803" s="8" t="s">
        <v>2224</v>
      </c>
      <c r="BC1803" s="14"/>
    </row>
    <row r="1804" spans="1:56" s="7" customFormat="1" x14ac:dyDescent="0.2">
      <c r="A1804" s="7" t="s">
        <v>179</v>
      </c>
      <c r="D1804" s="14"/>
      <c r="G1804" s="7" t="s">
        <v>1392</v>
      </c>
      <c r="H1804" s="7" t="s">
        <v>1499</v>
      </c>
      <c r="I1804" s="14" t="s">
        <v>2228</v>
      </c>
      <c r="L1804" s="8" t="s">
        <v>2225</v>
      </c>
      <c r="M1804" s="7" t="s">
        <v>1079</v>
      </c>
      <c r="BC1804" s="14"/>
    </row>
    <row r="1805" spans="1:56" s="7" customFormat="1" x14ac:dyDescent="0.2">
      <c r="A1805" s="7" t="s">
        <v>179</v>
      </c>
      <c r="D1805" s="14"/>
      <c r="G1805" s="7" t="s">
        <v>1384</v>
      </c>
      <c r="H1805" s="7" t="s">
        <v>1366</v>
      </c>
      <c r="I1805" s="14" t="s">
        <v>1283</v>
      </c>
      <c r="L1805" s="17" t="s">
        <v>2227</v>
      </c>
      <c r="BC1805" s="14"/>
    </row>
    <row r="1806" spans="1:56" s="7" customFormat="1" x14ac:dyDescent="0.2">
      <c r="A1806" s="7" t="s">
        <v>179</v>
      </c>
      <c r="D1806" s="14"/>
      <c r="G1806" s="7" t="s">
        <v>1344</v>
      </c>
      <c r="H1806" s="7" t="s">
        <v>1345</v>
      </c>
      <c r="I1806" s="14" t="s">
        <v>2229</v>
      </c>
      <c r="L1806" s="17" t="s">
        <v>2230</v>
      </c>
      <c r="BC1806" s="14"/>
    </row>
    <row r="1807" spans="1:56" s="7" customFormat="1" x14ac:dyDescent="0.2">
      <c r="A1807" s="7" t="s">
        <v>179</v>
      </c>
      <c r="D1807" s="14"/>
      <c r="G1807" s="7" t="s">
        <v>1138</v>
      </c>
      <c r="H1807" s="7" t="s">
        <v>1345</v>
      </c>
      <c r="I1807" t="s">
        <v>2231</v>
      </c>
      <c r="L1807" s="8" t="s">
        <v>2232</v>
      </c>
      <c r="BC1807" s="14"/>
    </row>
    <row r="1808" spans="1:56" s="7" customFormat="1" x14ac:dyDescent="0.2">
      <c r="A1808" s="7" t="s">
        <v>168</v>
      </c>
      <c r="B1808" s="7" t="str">
        <f>IF(OR($A1800=$A1808,ISBLANK($A1808)),"",IF(ISERR(SEARCH("cell-based",E1808)),IF(AND(ISERR(SEARCH("biochem",E1808)),ISERR(SEARCH("protein",E1808)),ISERR(SEARCH("nucleic",E1808))),"",IF(ISERR(SEARCH("target",G1808)),"Define a Target component","")),IF(ISERR(SEARCH("cell",G1808)),"Define a Cell component",""))&amp;IF(ISERR(SEARCH("small-molecule",E1808)),IF(ISBLANK(K1808), "Need a Detector Role",""),"")&amp;IF(ISERR(SEARCH("fluorescence",L1808)),"",IF(ISBLANK(S1808), "Need Emission",IF(ISBLANK(R1808), "Need Excitation","")))&amp;IF(ISERR(SEARCH("absorbance",L1808)),"",IF(ISBLANK(T1808), "Need Absorbance","")))</f>
        <v>Define a Cell componentNeed a Detector Role</v>
      </c>
      <c r="C1808" s="7" t="s">
        <v>964</v>
      </c>
      <c r="D1808" s="14" t="s">
        <v>2228</v>
      </c>
      <c r="E1808" s="7" t="s">
        <v>931</v>
      </c>
      <c r="F1808" s="7" t="s">
        <v>915</v>
      </c>
      <c r="G1808" s="7" t="s">
        <v>1392</v>
      </c>
      <c r="H1808" s="7" t="s">
        <v>1499</v>
      </c>
      <c r="I1808" s="24" t="s">
        <v>1841</v>
      </c>
      <c r="J1808" s="17"/>
      <c r="L1808" s="17" t="s">
        <v>1840</v>
      </c>
      <c r="M1808" s="7" t="s">
        <v>1079</v>
      </c>
      <c r="N1808" s="14" t="s">
        <v>2229</v>
      </c>
      <c r="O1808" s="7" t="s">
        <v>886</v>
      </c>
      <c r="P1808" s="7" t="s">
        <v>887</v>
      </c>
      <c r="Q1808" s="7" t="s">
        <v>940</v>
      </c>
      <c r="R1808" s="7" t="s">
        <v>851</v>
      </c>
      <c r="S1808" s="7" t="s">
        <v>975</v>
      </c>
      <c r="T1808" s="7" t="s">
        <v>908</v>
      </c>
      <c r="U1808" s="7" t="s">
        <v>1071</v>
      </c>
      <c r="V1808" s="7">
        <v>488</v>
      </c>
      <c r="W1808" s="7">
        <v>530</v>
      </c>
      <c r="Y1808" s="7" t="s">
        <v>1614</v>
      </c>
      <c r="Z1808" s="14" t="s">
        <v>1697</v>
      </c>
      <c r="AA1808" s="7">
        <v>10</v>
      </c>
      <c r="AB1808" s="7" t="s">
        <v>1348</v>
      </c>
      <c r="AC1808" s="14" t="s">
        <v>1840</v>
      </c>
      <c r="AD1808" s="14" t="s">
        <v>1844</v>
      </c>
      <c r="AE1808" s="7" t="s">
        <v>945</v>
      </c>
      <c r="AF1808" s="7" t="s">
        <v>876</v>
      </c>
      <c r="AG1808" s="7" t="s">
        <v>1136</v>
      </c>
      <c r="AH1808" s="7">
        <v>9</v>
      </c>
      <c r="AI1808" s="7">
        <v>2</v>
      </c>
      <c r="AJ1808" s="7" t="s">
        <v>73</v>
      </c>
      <c r="AK1808" s="7" t="s">
        <v>169</v>
      </c>
      <c r="AL1808" s="7" t="s">
        <v>111</v>
      </c>
      <c r="AM1808" s="7" t="s">
        <v>76</v>
      </c>
      <c r="AN1808" s="7" t="s">
        <v>77</v>
      </c>
      <c r="AO1808" s="7" t="s">
        <v>76</v>
      </c>
      <c r="AP1808" s="7" t="s">
        <v>76</v>
      </c>
      <c r="AQ1808" s="7" t="s">
        <v>76</v>
      </c>
      <c r="AR1808" s="7" t="s">
        <v>76</v>
      </c>
      <c r="AS1808" s="7" t="s">
        <v>76</v>
      </c>
      <c r="AT1808" s="7" t="s">
        <v>76</v>
      </c>
      <c r="AU1808" s="7" t="s">
        <v>76</v>
      </c>
      <c r="AV1808" s="7" t="s">
        <v>78</v>
      </c>
      <c r="AW1808" s="7" t="s">
        <v>79</v>
      </c>
      <c r="AX1808" s="7" t="s">
        <v>80</v>
      </c>
      <c r="AY1808" s="7" t="s">
        <v>170</v>
      </c>
      <c r="AZ1808" s="7" t="s">
        <v>86</v>
      </c>
      <c r="BA1808" s="7" t="s">
        <v>1</v>
      </c>
      <c r="BB1808" s="7" t="s">
        <v>71</v>
      </c>
      <c r="BC1808" s="14" t="s">
        <v>1845</v>
      </c>
      <c r="BD1808" s="14" t="s">
        <v>1746</v>
      </c>
    </row>
    <row r="1809" spans="1:56" s="7" customFormat="1" x14ac:dyDescent="0.2">
      <c r="A1809" s="7" t="s">
        <v>168</v>
      </c>
      <c r="D1809" s="14"/>
      <c r="G1809" s="7" t="s">
        <v>1384</v>
      </c>
      <c r="H1809" s="7" t="s">
        <v>1366</v>
      </c>
      <c r="I1809" s="14" t="s">
        <v>1842</v>
      </c>
      <c r="L1809" s="17" t="s">
        <v>2226</v>
      </c>
      <c r="N1809" s="14"/>
      <c r="P1809" s="7" t="s">
        <v>905</v>
      </c>
      <c r="Q1809" s="7" t="s">
        <v>1081</v>
      </c>
      <c r="BC1809" s="14"/>
    </row>
    <row r="1810" spans="1:56" s="7" customFormat="1" x14ac:dyDescent="0.2">
      <c r="A1810" s="7" t="s">
        <v>168</v>
      </c>
      <c r="D1810" s="14"/>
      <c r="G1810" s="7" t="s">
        <v>1344</v>
      </c>
      <c r="H1810" s="7" t="s">
        <v>1345</v>
      </c>
      <c r="I1810" s="14" t="s">
        <v>1843</v>
      </c>
      <c r="J1810" s="7">
        <v>5</v>
      </c>
      <c r="K1810" s="7" t="s">
        <v>986</v>
      </c>
      <c r="L1810" s="8" t="s">
        <v>2223</v>
      </c>
      <c r="N1810" s="17"/>
      <c r="BC1810" s="14"/>
    </row>
    <row r="1811" spans="1:56" s="7" customFormat="1" x14ac:dyDescent="0.2">
      <c r="A1811" s="7" t="s">
        <v>168</v>
      </c>
      <c r="D1811" s="14"/>
      <c r="G1811" s="7" t="s">
        <v>967</v>
      </c>
      <c r="H1811" s="7" t="s">
        <v>1345</v>
      </c>
      <c r="I1811" s="14" t="s">
        <v>2224</v>
      </c>
      <c r="L1811" s="8" t="s">
        <v>2224</v>
      </c>
      <c r="BC1811" s="14"/>
    </row>
    <row r="1812" spans="1:56" s="7" customFormat="1" x14ac:dyDescent="0.2">
      <c r="A1812" s="7" t="s">
        <v>168</v>
      </c>
      <c r="D1812" s="14"/>
      <c r="G1812" s="7" t="s">
        <v>1396</v>
      </c>
      <c r="H1812" s="7" t="s">
        <v>1499</v>
      </c>
      <c r="I1812" s="14" t="s">
        <v>2228</v>
      </c>
      <c r="L1812" s="8" t="s">
        <v>2225</v>
      </c>
      <c r="M1812" s="7" t="s">
        <v>1079</v>
      </c>
      <c r="BC1812" s="14"/>
    </row>
    <row r="1813" spans="1:56" s="7" customFormat="1" x14ac:dyDescent="0.2">
      <c r="A1813" s="7" t="s">
        <v>168</v>
      </c>
      <c r="D1813" s="14"/>
      <c r="G1813" s="7" t="s">
        <v>1384</v>
      </c>
      <c r="H1813" s="7" t="s">
        <v>1366</v>
      </c>
      <c r="I1813" s="14" t="s">
        <v>1283</v>
      </c>
      <c r="L1813" s="17" t="s">
        <v>2227</v>
      </c>
      <c r="BC1813" s="14"/>
    </row>
    <row r="1814" spans="1:56" s="7" customFormat="1" x14ac:dyDescent="0.2">
      <c r="A1814" s="7" t="s">
        <v>168</v>
      </c>
      <c r="D1814" s="14"/>
      <c r="G1814" s="7" t="s">
        <v>1344</v>
      </c>
      <c r="H1814" s="7" t="s">
        <v>1345</v>
      </c>
      <c r="I1814" s="14" t="s">
        <v>2229</v>
      </c>
      <c r="L1814" s="17" t="s">
        <v>2230</v>
      </c>
      <c r="BC1814" s="14"/>
    </row>
    <row r="1815" spans="1:56" s="7" customFormat="1" x14ac:dyDescent="0.2">
      <c r="A1815" s="7" t="s">
        <v>168</v>
      </c>
      <c r="D1815" s="14"/>
      <c r="G1815" s="7" t="s">
        <v>1138</v>
      </c>
      <c r="H1815" s="7" t="s">
        <v>1345</v>
      </c>
      <c r="I1815" t="s">
        <v>2231</v>
      </c>
      <c r="L1815" s="8" t="s">
        <v>2232</v>
      </c>
      <c r="BC1815" s="14"/>
    </row>
    <row r="1816" spans="1:56" s="7" customFormat="1" x14ac:dyDescent="0.2">
      <c r="A1816" s="7" t="s">
        <v>171</v>
      </c>
      <c r="B1816" s="7" t="str">
        <f>IF(OR($A1808=$A1816,ISBLANK($A1816)),"",IF(ISERR(SEARCH("cell-based",E1816)),IF(AND(ISERR(SEARCH("biochem",E1816)),ISERR(SEARCH("protein",E1816)),ISERR(SEARCH("nucleic",E1816))),"",IF(ISERR(SEARCH("target",G1816)),"Define a Target component","")),IF(ISERR(SEARCH("cell",G1816)),"Define a Cell component",""))&amp;IF(ISERR(SEARCH("small-molecule",E1816)),IF(ISBLANK(K1816), "Need a Detector Role",""),"")&amp;IF(ISERR(SEARCH("fluorescence",L1816)),"",IF(ISBLANK(S1816), "Need Emission",IF(ISBLANK(R1816), "Need Excitation","")))&amp;IF(ISERR(SEARCH("absorbance",L1816)),"",IF(ISBLANK(T1816), "Need Absorbance","")))</f>
        <v>Define a Cell componentNeed a Detector Role</v>
      </c>
      <c r="C1816" s="7" t="s">
        <v>964</v>
      </c>
      <c r="D1816" s="14" t="s">
        <v>2228</v>
      </c>
      <c r="E1816" s="7" t="s">
        <v>931</v>
      </c>
      <c r="F1816" s="7" t="s">
        <v>915</v>
      </c>
      <c r="G1816" s="7" t="s">
        <v>1392</v>
      </c>
      <c r="H1816" s="7" t="s">
        <v>1499</v>
      </c>
      <c r="I1816" s="24" t="s">
        <v>1841</v>
      </c>
      <c r="J1816" s="17"/>
      <c r="L1816" s="17" t="s">
        <v>1840</v>
      </c>
      <c r="M1816" s="7" t="s">
        <v>1079</v>
      </c>
      <c r="N1816" s="14" t="s">
        <v>2229</v>
      </c>
      <c r="O1816" s="7" t="s">
        <v>886</v>
      </c>
      <c r="P1816" s="7" t="s">
        <v>887</v>
      </c>
      <c r="Q1816" s="7" t="s">
        <v>940</v>
      </c>
      <c r="R1816" s="7" t="s">
        <v>851</v>
      </c>
      <c r="S1816" s="7" t="s">
        <v>975</v>
      </c>
      <c r="T1816" s="7" t="s">
        <v>908</v>
      </c>
      <c r="U1816" s="7" t="s">
        <v>1071</v>
      </c>
      <c r="V1816" s="7">
        <v>488</v>
      </c>
      <c r="W1816" s="7">
        <v>530</v>
      </c>
      <c r="Y1816" s="7" t="s">
        <v>1653</v>
      </c>
      <c r="Z1816" s="14" t="s">
        <v>1693</v>
      </c>
      <c r="AA1816" s="7">
        <v>30</v>
      </c>
      <c r="AB1816" s="7" t="s">
        <v>1039</v>
      </c>
      <c r="AC1816" s="14" t="s">
        <v>1840</v>
      </c>
      <c r="AD1816" s="14" t="s">
        <v>1844</v>
      </c>
      <c r="AE1816" s="7" t="s">
        <v>945</v>
      </c>
      <c r="AF1816" s="7" t="s">
        <v>876</v>
      </c>
      <c r="AG1816" s="7" t="s">
        <v>1136</v>
      </c>
      <c r="AH1816" s="7">
        <v>1</v>
      </c>
      <c r="AI1816" s="7">
        <v>1</v>
      </c>
      <c r="AJ1816" s="7" t="s">
        <v>73</v>
      </c>
      <c r="AK1816" s="7" t="s">
        <v>169</v>
      </c>
      <c r="AL1816" s="7" t="s">
        <v>111</v>
      </c>
      <c r="AM1816" s="7" t="s">
        <v>76</v>
      </c>
      <c r="AN1816" s="7" t="s">
        <v>77</v>
      </c>
      <c r="AO1816" s="7" t="s">
        <v>76</v>
      </c>
      <c r="AP1816" s="7" t="s">
        <v>76</v>
      </c>
      <c r="AQ1816" s="7" t="s">
        <v>76</v>
      </c>
      <c r="AR1816" s="7" t="s">
        <v>76</v>
      </c>
      <c r="AS1816" s="7" t="s">
        <v>76</v>
      </c>
      <c r="AT1816" s="7" t="s">
        <v>76</v>
      </c>
      <c r="AU1816" s="7" t="s">
        <v>76</v>
      </c>
      <c r="AV1816" s="7" t="s">
        <v>78</v>
      </c>
      <c r="AW1816" s="7" t="s">
        <v>79</v>
      </c>
      <c r="AX1816" s="7" t="s">
        <v>80</v>
      </c>
      <c r="AY1816" s="7" t="s">
        <v>170</v>
      </c>
      <c r="AZ1816" s="7" t="s">
        <v>86</v>
      </c>
      <c r="BA1816" s="7" t="s">
        <v>1</v>
      </c>
      <c r="BB1816" s="7" t="s">
        <v>71</v>
      </c>
      <c r="BC1816" s="14" t="s">
        <v>1845</v>
      </c>
      <c r="BD1816" s="14" t="s">
        <v>1746</v>
      </c>
    </row>
    <row r="1817" spans="1:56" s="7" customFormat="1" x14ac:dyDescent="0.2">
      <c r="A1817" s="7" t="s">
        <v>171</v>
      </c>
      <c r="D1817" s="14"/>
      <c r="G1817" s="7" t="s">
        <v>1384</v>
      </c>
      <c r="H1817" s="7" t="s">
        <v>1366</v>
      </c>
      <c r="I1817" s="14" t="s">
        <v>1842</v>
      </c>
      <c r="L1817" s="17" t="s">
        <v>2226</v>
      </c>
      <c r="N1817" s="14"/>
      <c r="P1817" s="7" t="s">
        <v>905</v>
      </c>
      <c r="Q1817" s="7" t="s">
        <v>1081</v>
      </c>
      <c r="BC1817" s="14"/>
    </row>
    <row r="1818" spans="1:56" s="7" customFormat="1" x14ac:dyDescent="0.2">
      <c r="A1818" s="7" t="s">
        <v>171</v>
      </c>
      <c r="D1818" s="14"/>
      <c r="G1818" s="7" t="s">
        <v>1344</v>
      </c>
      <c r="H1818" s="7" t="s">
        <v>1345</v>
      </c>
      <c r="I1818" s="14" t="s">
        <v>1843</v>
      </c>
      <c r="J1818" s="7">
        <v>5</v>
      </c>
      <c r="K1818" s="7" t="s">
        <v>986</v>
      </c>
      <c r="L1818" s="8" t="s">
        <v>2223</v>
      </c>
      <c r="N1818" s="17"/>
      <c r="BC1818" s="14"/>
    </row>
    <row r="1819" spans="1:56" s="7" customFormat="1" x14ac:dyDescent="0.2">
      <c r="A1819" s="7" t="s">
        <v>171</v>
      </c>
      <c r="D1819" s="14"/>
      <c r="G1819" s="7" t="s">
        <v>967</v>
      </c>
      <c r="H1819" s="7" t="s">
        <v>1345</v>
      </c>
      <c r="I1819" s="14" t="s">
        <v>2224</v>
      </c>
      <c r="L1819" s="8" t="s">
        <v>2224</v>
      </c>
      <c r="BC1819" s="14"/>
    </row>
    <row r="1820" spans="1:56" s="7" customFormat="1" x14ac:dyDescent="0.2">
      <c r="A1820" s="7" t="s">
        <v>171</v>
      </c>
      <c r="D1820" s="14"/>
      <c r="G1820" s="7" t="s">
        <v>1396</v>
      </c>
      <c r="H1820" s="7" t="s">
        <v>1499</v>
      </c>
      <c r="I1820" s="14" t="s">
        <v>2228</v>
      </c>
      <c r="L1820" s="8" t="s">
        <v>2225</v>
      </c>
      <c r="M1820" s="7" t="s">
        <v>1079</v>
      </c>
      <c r="BC1820" s="14"/>
    </row>
    <row r="1821" spans="1:56" s="7" customFormat="1" x14ac:dyDescent="0.2">
      <c r="A1821" s="7" t="s">
        <v>171</v>
      </c>
      <c r="D1821" s="14"/>
      <c r="G1821" s="7" t="s">
        <v>1384</v>
      </c>
      <c r="H1821" s="7" t="s">
        <v>1366</v>
      </c>
      <c r="I1821" s="14" t="s">
        <v>1283</v>
      </c>
      <c r="L1821" s="17" t="s">
        <v>2227</v>
      </c>
      <c r="BC1821" s="14"/>
    </row>
    <row r="1822" spans="1:56" s="7" customFormat="1" x14ac:dyDescent="0.2">
      <c r="A1822" s="7" t="s">
        <v>171</v>
      </c>
      <c r="D1822" s="14"/>
      <c r="G1822" s="7" t="s">
        <v>1344</v>
      </c>
      <c r="H1822" s="7" t="s">
        <v>1345</v>
      </c>
      <c r="I1822" s="14" t="s">
        <v>2229</v>
      </c>
      <c r="L1822" s="17" t="s">
        <v>2230</v>
      </c>
      <c r="BC1822" s="14"/>
    </row>
    <row r="1823" spans="1:56" s="7" customFormat="1" ht="14.25" x14ac:dyDescent="0.2">
      <c r="A1823" s="7" t="s">
        <v>171</v>
      </c>
      <c r="D1823" s="14"/>
      <c r="G1823" s="7" t="s">
        <v>1138</v>
      </c>
      <c r="H1823" s="7" t="s">
        <v>1345</v>
      </c>
      <c r="I1823" t="s">
        <v>2231</v>
      </c>
      <c r="L1823" s="8" t="s">
        <v>2232</v>
      </c>
      <c r="Q1823" s="33"/>
      <c r="BC1823" s="14"/>
    </row>
    <row r="1824" spans="1:56" s="7" customFormat="1" x14ac:dyDescent="0.2">
      <c r="A1824" s="7" t="s">
        <v>112</v>
      </c>
      <c r="B1824" s="7" t="str">
        <f>IF(OR($A1816=$A1824,ISBLANK($A1824)),"",IF(ISERR(SEARCH("cell-based",E1824)),IF(AND(ISERR(SEARCH("biochem",E1824)),ISERR(SEARCH("protein",E1824)),ISERR(SEARCH("nucleic",E1824))),"",IF(ISERR(SEARCH("target",G1824)),"Define a Target component","")),IF(ISERR(SEARCH("cell",G1824)),"Define a Cell component",""))&amp;IF(ISERR(SEARCH("small-molecule",E1824)),IF(ISBLANK(K1824), "Need a Detector Role",""),"")&amp;IF(ISERR(SEARCH("fluorescence",L1824)),"",IF(ISBLANK(S1824), "Need Emission",IF(ISBLANK(R1824), "Need Excitation","")))&amp;IF(ISERR(SEARCH("absorbance",L1824)),"",IF(ISBLANK(T1824), "Need Absorbance","")))</f>
        <v>Need a Detector Role</v>
      </c>
      <c r="C1824" s="7" t="s">
        <v>840</v>
      </c>
      <c r="D1824" s="14" t="s">
        <v>2170</v>
      </c>
      <c r="E1824" s="7" t="s">
        <v>931</v>
      </c>
      <c r="F1824" s="7" t="s">
        <v>1374</v>
      </c>
      <c r="G1824" s="7" t="s">
        <v>1400</v>
      </c>
      <c r="H1824" s="7" t="s">
        <v>1366</v>
      </c>
      <c r="I1824" s="14" t="s">
        <v>1842</v>
      </c>
      <c r="L1824" s="14" t="s">
        <v>2234</v>
      </c>
      <c r="N1824" s="14" t="s">
        <v>2233</v>
      </c>
      <c r="O1824" s="7" t="s">
        <v>886</v>
      </c>
      <c r="P1824" s="7" t="s">
        <v>887</v>
      </c>
      <c r="Q1824" s="19" t="s">
        <v>2237</v>
      </c>
      <c r="R1824" s="7" t="s">
        <v>870</v>
      </c>
      <c r="S1824" s="7" t="s">
        <v>975</v>
      </c>
      <c r="T1824" s="7" t="s">
        <v>942</v>
      </c>
      <c r="U1824" s="7" t="s">
        <v>1071</v>
      </c>
      <c r="V1824" s="7">
        <v>488</v>
      </c>
      <c r="W1824" s="7">
        <v>530</v>
      </c>
      <c r="Y1824" s="7" t="s">
        <v>1653</v>
      </c>
      <c r="Z1824" s="14" t="s">
        <v>1693</v>
      </c>
      <c r="AA1824" s="7">
        <v>90</v>
      </c>
      <c r="AB1824" s="7" t="s">
        <v>1039</v>
      </c>
      <c r="AC1824" s="14" t="s">
        <v>1840</v>
      </c>
      <c r="AD1824" s="14" t="s">
        <v>1844</v>
      </c>
      <c r="AE1824" s="7" t="s">
        <v>945</v>
      </c>
      <c r="AF1824" s="7" t="s">
        <v>876</v>
      </c>
      <c r="AG1824" s="7" t="s">
        <v>963</v>
      </c>
      <c r="AH1824" s="7">
        <v>1</v>
      </c>
      <c r="AI1824" s="7">
        <v>1</v>
      </c>
      <c r="AJ1824" s="7" t="s">
        <v>73</v>
      </c>
      <c r="AK1824" s="7" t="s">
        <v>113</v>
      </c>
      <c r="AL1824" s="7" t="s">
        <v>111</v>
      </c>
      <c r="AM1824" s="7" t="s">
        <v>76</v>
      </c>
      <c r="AN1824" s="7" t="s">
        <v>77</v>
      </c>
      <c r="AO1824" s="7" t="s">
        <v>76</v>
      </c>
      <c r="AP1824" s="7" t="s">
        <v>76</v>
      </c>
      <c r="AQ1824" s="7" t="s">
        <v>76</v>
      </c>
      <c r="AR1824" s="7" t="s">
        <v>76</v>
      </c>
      <c r="AS1824" s="7" t="s">
        <v>76</v>
      </c>
      <c r="AT1824" s="7" t="s">
        <v>76</v>
      </c>
      <c r="AU1824" s="7" t="s">
        <v>76</v>
      </c>
      <c r="AV1824" s="7" t="s">
        <v>78</v>
      </c>
      <c r="AW1824" s="7" t="s">
        <v>79</v>
      </c>
      <c r="AX1824" s="7" t="s">
        <v>80</v>
      </c>
      <c r="AY1824" s="7" t="s">
        <v>114</v>
      </c>
      <c r="AZ1824" s="7" t="s">
        <v>86</v>
      </c>
      <c r="BA1824" s="7" t="s">
        <v>1</v>
      </c>
      <c r="BB1824" s="7" t="s">
        <v>71</v>
      </c>
      <c r="BC1824" s="14" t="s">
        <v>1845</v>
      </c>
      <c r="BD1824" s="14" t="s">
        <v>1746</v>
      </c>
    </row>
    <row r="1825" spans="1:56" s="7" customFormat="1" x14ac:dyDescent="0.2">
      <c r="A1825" s="7" t="s">
        <v>112</v>
      </c>
      <c r="D1825" s="14"/>
      <c r="G1825" s="7" t="s">
        <v>1138</v>
      </c>
      <c r="H1825" s="7" t="s">
        <v>1345</v>
      </c>
      <c r="I1825" t="s">
        <v>2238</v>
      </c>
      <c r="J1825" s="7">
        <v>200</v>
      </c>
      <c r="K1825" s="7" t="s">
        <v>986</v>
      </c>
      <c r="L1825" s="14" t="s">
        <v>2233</v>
      </c>
      <c r="P1825" s="7" t="s">
        <v>905</v>
      </c>
      <c r="Q1825" s="7" t="s">
        <v>1081</v>
      </c>
      <c r="BC1825" s="14"/>
    </row>
    <row r="1826" spans="1:56" s="7" customFormat="1" x14ac:dyDescent="0.2">
      <c r="A1826" s="7" t="s">
        <v>112</v>
      </c>
      <c r="D1826" s="14"/>
      <c r="G1826" s="7" t="s">
        <v>1167</v>
      </c>
      <c r="H1826" s="7" t="s">
        <v>1345</v>
      </c>
      <c r="I1826" s="14" t="s">
        <v>2236</v>
      </c>
      <c r="J1826" s="7">
        <v>1</v>
      </c>
      <c r="K1826" s="7" t="s">
        <v>986</v>
      </c>
      <c r="L1826" s="8" t="s">
        <v>2235</v>
      </c>
      <c r="BC1826" s="14"/>
    </row>
    <row r="1827" spans="1:56" s="7" customFormat="1" x14ac:dyDescent="0.2">
      <c r="A1827" s="7" t="s">
        <v>83</v>
      </c>
      <c r="B1827" s="7" t="str">
        <f>IF(OR($A1824=$A1827,ISBLANK($A1827)),"",IF(ISERR(SEARCH("cell-based",E1827)),IF(AND(ISERR(SEARCH("biochem",E1827)),ISERR(SEARCH("protein",E1827)),ISERR(SEARCH("nucleic",E1827))),"",IF(ISERR(SEARCH("target",G1827)),"Define a Target component","")),IF(ISERR(SEARCH("cell",G1827)),"Define a Cell component",""))&amp;IF(ISERR(SEARCH("small-molecule",E1827)),IF(ISBLANK(K1827), "Need a Detector Role",""),"")&amp;IF(ISERR(SEARCH("fluorescence",L1827)),"",IF(ISBLANK(S1827), "Need Emission",IF(ISBLANK(R1827), "Need Excitation","")))&amp;IF(ISERR(SEARCH("absorbance",L1827)),"",IF(ISBLANK(T1827), "Need Absorbance","")))</f>
        <v>Define a Cell componentNeed a Detector Role</v>
      </c>
      <c r="C1827" s="7" t="s">
        <v>964</v>
      </c>
      <c r="D1827" s="15" t="s">
        <v>1839</v>
      </c>
      <c r="E1827" s="7" t="s">
        <v>931</v>
      </c>
      <c r="F1827" s="7" t="s">
        <v>915</v>
      </c>
      <c r="G1827" s="7" t="s">
        <v>1396</v>
      </c>
      <c r="H1827" s="7" t="s">
        <v>1499</v>
      </c>
      <c r="I1827" s="24" t="s">
        <v>1841</v>
      </c>
      <c r="J1827" s="17"/>
      <c r="L1827" s="17" t="s">
        <v>1840</v>
      </c>
      <c r="M1827" s="7" t="s">
        <v>1079</v>
      </c>
      <c r="N1827" s="17" t="s">
        <v>1843</v>
      </c>
      <c r="O1827" s="7" t="s">
        <v>886</v>
      </c>
      <c r="P1827" s="7" t="s">
        <v>887</v>
      </c>
      <c r="Q1827" s="7" t="s">
        <v>940</v>
      </c>
      <c r="R1827" s="7" t="s">
        <v>851</v>
      </c>
      <c r="S1827" s="7" t="s">
        <v>975</v>
      </c>
      <c r="T1827" s="7" t="s">
        <v>908</v>
      </c>
      <c r="U1827" s="7" t="s">
        <v>1071</v>
      </c>
      <c r="V1827" s="7">
        <v>488</v>
      </c>
      <c r="W1827" s="7">
        <v>530</v>
      </c>
      <c r="Y1827" s="7" t="s">
        <v>1653</v>
      </c>
      <c r="Z1827" s="14" t="s">
        <v>1693</v>
      </c>
      <c r="AA1827" s="7">
        <v>30</v>
      </c>
      <c r="AB1827" s="7" t="s">
        <v>1039</v>
      </c>
      <c r="AC1827" s="14" t="s">
        <v>1840</v>
      </c>
      <c r="AD1827" s="14" t="s">
        <v>1844</v>
      </c>
      <c r="AE1827" s="7" t="s">
        <v>945</v>
      </c>
      <c r="AF1827" s="7" t="s">
        <v>876</v>
      </c>
      <c r="AG1827" s="7" t="s">
        <v>895</v>
      </c>
      <c r="AH1827" s="7">
        <v>1</v>
      </c>
      <c r="AI1827" s="7">
        <v>1</v>
      </c>
      <c r="AJ1827" s="7" t="s">
        <v>73</v>
      </c>
      <c r="AK1827" s="7" t="s">
        <v>84</v>
      </c>
      <c r="AL1827" s="7" t="s">
        <v>75</v>
      </c>
      <c r="AM1827" s="7" t="s">
        <v>76</v>
      </c>
      <c r="AN1827" s="7" t="s">
        <v>77</v>
      </c>
      <c r="AO1827" s="7" t="s">
        <v>76</v>
      </c>
      <c r="AP1827" s="7" t="s">
        <v>76</v>
      </c>
      <c r="AQ1827" s="7" t="s">
        <v>76</v>
      </c>
      <c r="AR1827" s="7" t="s">
        <v>76</v>
      </c>
      <c r="AS1827" s="7" t="s">
        <v>76</v>
      </c>
      <c r="AT1827" s="7" t="s">
        <v>76</v>
      </c>
      <c r="AU1827" s="7" t="s">
        <v>76</v>
      </c>
      <c r="AV1827" s="7" t="s">
        <v>78</v>
      </c>
      <c r="AW1827" s="7" t="s">
        <v>79</v>
      </c>
      <c r="AX1827" s="7" t="s">
        <v>80</v>
      </c>
      <c r="AY1827" s="7" t="s">
        <v>85</v>
      </c>
      <c r="AZ1827" s="7" t="s">
        <v>86</v>
      </c>
      <c r="BA1827" s="7" t="s">
        <v>1</v>
      </c>
      <c r="BB1827" s="7" t="s">
        <v>71</v>
      </c>
      <c r="BC1827" s="14" t="s">
        <v>1845</v>
      </c>
      <c r="BD1827" s="14" t="s">
        <v>1746</v>
      </c>
    </row>
    <row r="1828" spans="1:56" s="7" customFormat="1" x14ac:dyDescent="0.2">
      <c r="A1828" s="7" t="s">
        <v>83</v>
      </c>
      <c r="D1828" s="14"/>
      <c r="G1828" s="7" t="s">
        <v>1384</v>
      </c>
      <c r="H1828" s="7" t="s">
        <v>1366</v>
      </c>
      <c r="I1828" s="14" t="s">
        <v>1842</v>
      </c>
      <c r="L1828" s="17" t="s">
        <v>2226</v>
      </c>
      <c r="N1828" s="14"/>
      <c r="P1828" s="7" t="s">
        <v>905</v>
      </c>
      <c r="Q1828" s="7" t="s">
        <v>1081</v>
      </c>
      <c r="BC1828" s="14"/>
    </row>
    <row r="1829" spans="1:56" s="7" customFormat="1" x14ac:dyDescent="0.2">
      <c r="A1829" s="7" t="s">
        <v>83</v>
      </c>
      <c r="D1829" s="14"/>
      <c r="G1829" s="7" t="s">
        <v>1344</v>
      </c>
      <c r="H1829" s="7" t="s">
        <v>1345</v>
      </c>
      <c r="I1829" s="14" t="s">
        <v>1843</v>
      </c>
      <c r="J1829" s="7">
        <v>5</v>
      </c>
      <c r="K1829" s="7" t="s">
        <v>986</v>
      </c>
      <c r="L1829" s="8" t="s">
        <v>2223</v>
      </c>
      <c r="N1829" s="17"/>
      <c r="BC1829" s="14"/>
    </row>
    <row r="1830" spans="1:56" s="7" customFormat="1" x14ac:dyDescent="0.2">
      <c r="A1830" s="7" t="s">
        <v>83</v>
      </c>
      <c r="D1830" s="14"/>
      <c r="G1830" s="7" t="s">
        <v>967</v>
      </c>
      <c r="H1830" s="7" t="s">
        <v>1345</v>
      </c>
      <c r="I1830" s="14" t="s">
        <v>2224</v>
      </c>
      <c r="L1830" s="8" t="s">
        <v>2224</v>
      </c>
      <c r="BC1830" s="14"/>
    </row>
    <row r="1831" spans="1:56" s="7" customFormat="1" x14ac:dyDescent="0.2">
      <c r="A1831" s="7" t="s">
        <v>83</v>
      </c>
      <c r="D1831" s="14"/>
      <c r="G1831" s="7" t="s">
        <v>1392</v>
      </c>
      <c r="H1831" s="7" t="s">
        <v>1499</v>
      </c>
      <c r="I1831" s="14" t="s">
        <v>2228</v>
      </c>
      <c r="L1831" s="8" t="s">
        <v>2225</v>
      </c>
      <c r="M1831" s="7" t="s">
        <v>1079</v>
      </c>
      <c r="BC1831" s="14"/>
    </row>
    <row r="1832" spans="1:56" s="7" customFormat="1" x14ac:dyDescent="0.2">
      <c r="A1832" s="7" t="s">
        <v>83</v>
      </c>
      <c r="D1832" s="14"/>
      <c r="G1832" s="7" t="s">
        <v>1384</v>
      </c>
      <c r="H1832" s="7" t="s">
        <v>1366</v>
      </c>
      <c r="I1832" s="14" t="s">
        <v>1283</v>
      </c>
      <c r="L1832" s="17" t="s">
        <v>2227</v>
      </c>
      <c r="BC1832" s="14"/>
    </row>
    <row r="1833" spans="1:56" s="7" customFormat="1" x14ac:dyDescent="0.2">
      <c r="A1833" s="7" t="s">
        <v>83</v>
      </c>
      <c r="D1833" s="14"/>
      <c r="G1833" s="7" t="s">
        <v>1344</v>
      </c>
      <c r="H1833" s="7" t="s">
        <v>1345</v>
      </c>
      <c r="I1833" s="14" t="s">
        <v>2229</v>
      </c>
      <c r="L1833" s="17" t="s">
        <v>2230</v>
      </c>
      <c r="BC1833" s="14"/>
    </row>
    <row r="1834" spans="1:56" s="7" customFormat="1" x14ac:dyDescent="0.2">
      <c r="A1834" s="7" t="s">
        <v>83</v>
      </c>
      <c r="D1834" s="14"/>
      <c r="G1834" s="7" t="s">
        <v>1138</v>
      </c>
      <c r="H1834" s="7" t="s">
        <v>1345</v>
      </c>
      <c r="I1834" t="s">
        <v>2231</v>
      </c>
      <c r="L1834" s="8" t="s">
        <v>2232</v>
      </c>
      <c r="BC1834" s="14"/>
    </row>
    <row r="1835" spans="1:56" s="7" customFormat="1" x14ac:dyDescent="0.2">
      <c r="A1835" s="7" t="s">
        <v>88</v>
      </c>
      <c r="B1835" s="7" t="str">
        <f>IF(OR($A1827=$A1835,ISBLANK($A1835)),"",IF(ISERR(SEARCH("cell-based",E1835)),IF(AND(ISERR(SEARCH("biochem",E1835)),ISERR(SEARCH("protein",E1835)),ISERR(SEARCH("nucleic",E1835))),"",IF(ISERR(SEARCH("target",G1835)),"Define a Target component","")),IF(ISERR(SEARCH("cell",G1835)),"Define a Cell component",""))&amp;IF(ISERR(SEARCH("small-molecule",E1835)),IF(ISBLANK(K1835), "Need a Detector Role",""),"")&amp;IF(ISERR(SEARCH("fluorescence",L1835)),"",IF(ISBLANK(S1835), "Need Emission",IF(ISBLANK(R1835), "Need Excitation","")))&amp;IF(ISERR(SEARCH("absorbance",L1835)),"",IF(ISBLANK(T1835), "Need Absorbance","")))</f>
        <v>Define a Cell componentNeed a Detector Role</v>
      </c>
      <c r="C1835" s="7" t="s">
        <v>964</v>
      </c>
      <c r="D1835" s="15" t="s">
        <v>1839</v>
      </c>
      <c r="E1835" s="7" t="s">
        <v>931</v>
      </c>
      <c r="F1835" s="7" t="s">
        <v>915</v>
      </c>
      <c r="G1835" s="7" t="s">
        <v>1396</v>
      </c>
      <c r="H1835" s="7" t="s">
        <v>1499</v>
      </c>
      <c r="I1835" s="24" t="s">
        <v>1841</v>
      </c>
      <c r="J1835" s="17"/>
      <c r="L1835" s="17" t="s">
        <v>1840</v>
      </c>
      <c r="M1835" s="7" t="s">
        <v>1079</v>
      </c>
      <c r="N1835" s="17" t="s">
        <v>1843</v>
      </c>
      <c r="O1835" s="7" t="s">
        <v>886</v>
      </c>
      <c r="P1835" s="7" t="s">
        <v>887</v>
      </c>
      <c r="Q1835" s="7" t="s">
        <v>940</v>
      </c>
      <c r="R1835" s="7" t="s">
        <v>851</v>
      </c>
      <c r="S1835" s="7" t="s">
        <v>975</v>
      </c>
      <c r="T1835" s="7" t="s">
        <v>908</v>
      </c>
      <c r="U1835" s="7" t="s">
        <v>1071</v>
      </c>
      <c r="V1835" s="7">
        <v>488</v>
      </c>
      <c r="W1835" s="7">
        <v>530</v>
      </c>
      <c r="Y1835" s="7" t="s">
        <v>1614</v>
      </c>
      <c r="Z1835" s="7" t="s">
        <v>1697</v>
      </c>
      <c r="AA1835" s="7">
        <v>66.7</v>
      </c>
      <c r="AB1835" s="7" t="s">
        <v>1348</v>
      </c>
      <c r="AC1835" s="14" t="s">
        <v>1840</v>
      </c>
      <c r="AD1835" s="14" t="s">
        <v>1844</v>
      </c>
      <c r="AE1835" s="7" t="s">
        <v>945</v>
      </c>
      <c r="AF1835" s="7" t="s">
        <v>876</v>
      </c>
      <c r="AG1835" s="7" t="s">
        <v>858</v>
      </c>
      <c r="AH1835" s="7">
        <v>9</v>
      </c>
      <c r="AI1835" s="7">
        <v>1</v>
      </c>
      <c r="AJ1835" s="7" t="s">
        <v>73</v>
      </c>
      <c r="AK1835" s="7" t="s">
        <v>84</v>
      </c>
      <c r="AL1835" s="7" t="s">
        <v>75</v>
      </c>
      <c r="AM1835" s="7" t="s">
        <v>76</v>
      </c>
      <c r="AN1835" s="7" t="s">
        <v>77</v>
      </c>
      <c r="AO1835" s="7" t="s">
        <v>76</v>
      </c>
      <c r="AP1835" s="7" t="s">
        <v>76</v>
      </c>
      <c r="AQ1835" s="7" t="s">
        <v>76</v>
      </c>
      <c r="AR1835" s="7" t="s">
        <v>76</v>
      </c>
      <c r="AS1835" s="7" t="s">
        <v>76</v>
      </c>
      <c r="AT1835" s="7" t="s">
        <v>76</v>
      </c>
      <c r="AU1835" s="7" t="s">
        <v>76</v>
      </c>
      <c r="AV1835" s="7" t="s">
        <v>78</v>
      </c>
      <c r="AW1835" s="7" t="s">
        <v>79</v>
      </c>
      <c r="AX1835" s="7" t="s">
        <v>80</v>
      </c>
      <c r="AY1835" s="7" t="s">
        <v>85</v>
      </c>
      <c r="AZ1835" s="7" t="s">
        <v>86</v>
      </c>
      <c r="BA1835" s="7" t="s">
        <v>1</v>
      </c>
      <c r="BB1835" s="7" t="s">
        <v>71</v>
      </c>
      <c r="BC1835" s="14" t="s">
        <v>1845</v>
      </c>
      <c r="BD1835" s="14" t="s">
        <v>1746</v>
      </c>
    </row>
    <row r="1836" spans="1:56" s="7" customFormat="1" x14ac:dyDescent="0.2">
      <c r="A1836" s="7" t="s">
        <v>88</v>
      </c>
      <c r="D1836" s="14"/>
      <c r="G1836" s="7" t="s">
        <v>1384</v>
      </c>
      <c r="H1836" s="7" t="s">
        <v>1366</v>
      </c>
      <c r="I1836" s="14" t="s">
        <v>1842</v>
      </c>
      <c r="L1836" s="17" t="s">
        <v>2226</v>
      </c>
      <c r="N1836" s="14"/>
      <c r="P1836" s="7" t="s">
        <v>905</v>
      </c>
      <c r="Q1836" s="7" t="s">
        <v>1081</v>
      </c>
      <c r="Y1836" s="7" t="s">
        <v>1560</v>
      </c>
      <c r="Z1836" s="7" t="s">
        <v>1697</v>
      </c>
      <c r="AA1836" s="7">
        <v>40.299999999999997</v>
      </c>
      <c r="AB1836" s="7" t="s">
        <v>1348</v>
      </c>
      <c r="BC1836" s="14"/>
    </row>
    <row r="1837" spans="1:56" s="7" customFormat="1" x14ac:dyDescent="0.2">
      <c r="A1837" s="7" t="s">
        <v>88</v>
      </c>
      <c r="D1837" s="14"/>
      <c r="G1837" s="7" t="s">
        <v>1344</v>
      </c>
      <c r="H1837" s="7" t="s">
        <v>1345</v>
      </c>
      <c r="I1837" s="14" t="s">
        <v>1843</v>
      </c>
      <c r="J1837" s="7">
        <v>5</v>
      </c>
      <c r="K1837" s="7" t="s">
        <v>986</v>
      </c>
      <c r="L1837" s="8" t="s">
        <v>2223</v>
      </c>
      <c r="N1837" s="17"/>
      <c r="BC1837" s="14"/>
    </row>
    <row r="1838" spans="1:56" s="7" customFormat="1" x14ac:dyDescent="0.2">
      <c r="A1838" s="7" t="s">
        <v>88</v>
      </c>
      <c r="D1838" s="14"/>
      <c r="G1838" s="7" t="s">
        <v>967</v>
      </c>
      <c r="H1838" s="7" t="s">
        <v>1345</v>
      </c>
      <c r="I1838" s="14" t="s">
        <v>2224</v>
      </c>
      <c r="L1838" s="8" t="s">
        <v>2224</v>
      </c>
      <c r="BC1838" s="14"/>
    </row>
    <row r="1839" spans="1:56" s="7" customFormat="1" x14ac:dyDescent="0.2">
      <c r="A1839" s="7" t="s">
        <v>88</v>
      </c>
      <c r="D1839" s="14"/>
      <c r="G1839" s="7" t="s">
        <v>1392</v>
      </c>
      <c r="H1839" s="7" t="s">
        <v>1499</v>
      </c>
      <c r="I1839" s="14" t="s">
        <v>2228</v>
      </c>
      <c r="L1839" s="8" t="s">
        <v>2225</v>
      </c>
      <c r="M1839" s="7" t="s">
        <v>1079</v>
      </c>
      <c r="BC1839" s="14"/>
    </row>
    <row r="1840" spans="1:56" s="7" customFormat="1" x14ac:dyDescent="0.2">
      <c r="A1840" s="7" t="s">
        <v>88</v>
      </c>
      <c r="D1840" s="14"/>
      <c r="G1840" s="7" t="s">
        <v>1384</v>
      </c>
      <c r="H1840" s="7" t="s">
        <v>1366</v>
      </c>
      <c r="I1840" s="14" t="s">
        <v>1283</v>
      </c>
      <c r="L1840" s="17" t="s">
        <v>2227</v>
      </c>
      <c r="BC1840" s="14"/>
    </row>
    <row r="1841" spans="1:56" s="7" customFormat="1" x14ac:dyDescent="0.2">
      <c r="A1841" s="7" t="s">
        <v>88</v>
      </c>
      <c r="D1841" s="14"/>
      <c r="G1841" s="7" t="s">
        <v>1344</v>
      </c>
      <c r="H1841" s="7" t="s">
        <v>1345</v>
      </c>
      <c r="I1841" s="14" t="s">
        <v>2229</v>
      </c>
      <c r="L1841" s="17" t="s">
        <v>2230</v>
      </c>
      <c r="BC1841" s="14"/>
    </row>
    <row r="1842" spans="1:56" s="7" customFormat="1" x14ac:dyDescent="0.2">
      <c r="A1842" s="7" t="s">
        <v>88</v>
      </c>
      <c r="D1842" s="14"/>
      <c r="G1842" s="7" t="s">
        <v>1138</v>
      </c>
      <c r="H1842" s="7" t="s">
        <v>1345</v>
      </c>
      <c r="I1842" t="s">
        <v>2231</v>
      </c>
      <c r="L1842" s="8" t="s">
        <v>2232</v>
      </c>
      <c r="BC1842" s="14"/>
    </row>
    <row r="1843" spans="1:56" s="7" customFormat="1" x14ac:dyDescent="0.2">
      <c r="A1843" s="7" t="s">
        <v>188</v>
      </c>
      <c r="B1843" s="7" t="str">
        <f>IF(OR($A1842=$A1843,ISBLANK($A1843)),"",IF(ISERR(SEARCH("cell-based",E1843)),IF(AND(ISERR(SEARCH("biochem",E1843)),ISERR(SEARCH("protein",E1843)),ISERR(SEARCH("nucleic",E1843))),"",IF(ISERR(SEARCH("target",G1843)),"Define a Target component","")),IF(ISERR(SEARCH("cell",G1843)),"Define a Cell component",""))&amp;IF(ISERR(SEARCH("small-molecule",E1843)),IF(ISBLANK(K1843), "Need a Detector Role",""),"")&amp;IF(ISERR(SEARCH("fluorescence",L1843)),"",IF(ISBLANK(S1843), "Need Emission",IF(ISBLANK(R1843), "Need Excitation","")))&amp;IF(ISERR(SEARCH("absorbance",L1843)),"",IF(ISBLANK(T1843), "Need Absorbance","")))</f>
        <v>Need a Detector Role</v>
      </c>
      <c r="C1843" s="14" t="s">
        <v>1759</v>
      </c>
      <c r="D1843" s="14"/>
      <c r="AC1843" s="7" t="s">
        <v>2225</v>
      </c>
      <c r="AD1843" s="14" t="s">
        <v>1844</v>
      </c>
      <c r="AE1843" s="7" t="s">
        <v>945</v>
      </c>
      <c r="AF1843" s="7" t="s">
        <v>876</v>
      </c>
      <c r="AG1843" s="7" t="s">
        <v>1175</v>
      </c>
      <c r="AJ1843" s="7" t="s">
        <v>73</v>
      </c>
      <c r="AK1843" s="7" t="s">
        <v>189</v>
      </c>
      <c r="AL1843" s="7" t="s">
        <v>111</v>
      </c>
      <c r="AM1843" s="7" t="s">
        <v>76</v>
      </c>
      <c r="AN1843" s="7" t="s">
        <v>77</v>
      </c>
      <c r="AO1843" s="7" t="s">
        <v>76</v>
      </c>
      <c r="AP1843" s="7" t="s">
        <v>76</v>
      </c>
      <c r="AQ1843" s="7" t="s">
        <v>76</v>
      </c>
      <c r="AR1843" s="7" t="s">
        <v>76</v>
      </c>
      <c r="AS1843" s="7" t="s">
        <v>76</v>
      </c>
      <c r="AT1843" s="7" t="s">
        <v>76</v>
      </c>
      <c r="AU1843" s="7" t="s">
        <v>76</v>
      </c>
      <c r="AV1843" s="7" t="s">
        <v>78</v>
      </c>
      <c r="AW1843" s="7" t="s">
        <v>79</v>
      </c>
      <c r="AX1843" s="7" t="s">
        <v>80</v>
      </c>
      <c r="AY1843" s="7" t="s">
        <v>190</v>
      </c>
      <c r="AZ1843" s="7" t="s">
        <v>82</v>
      </c>
      <c r="BA1843" s="7" t="s">
        <v>1</v>
      </c>
      <c r="BB1843" s="7" t="s">
        <v>1</v>
      </c>
      <c r="BC1843" s="7" t="s">
        <v>1700</v>
      </c>
      <c r="BD1843" s="17" t="s">
        <v>1746</v>
      </c>
    </row>
    <row r="1844" spans="1:56" s="7" customFormat="1" x14ac:dyDescent="0.2">
      <c r="A1844" s="7" t="s">
        <v>122</v>
      </c>
      <c r="B1844" s="7" t="str">
        <f>IF(OR($A1843=$A1844,ISBLANK($A1844)),"",IF(ISERR(SEARCH("cell-based",E1844)),IF(AND(ISERR(SEARCH("biochem",E1844)),ISERR(SEARCH("protein",E1844)),ISERR(SEARCH("nucleic",E1844))),"",IF(ISERR(SEARCH("target",G1844)),"Define a Target component","")),IF(ISERR(SEARCH("cell",G1844)),"Define a Cell component",""))&amp;IF(ISERR(SEARCH("small-molecule",E1844)),IF(ISBLANK(K1844), "Need a Detector Role",""),"")&amp;IF(ISERR(SEARCH("fluorescence",L1844)),"",IF(ISBLANK(S1844), "Need Emission",IF(ISBLANK(R1844), "Need Excitation","")))&amp;IF(ISERR(SEARCH("absorbance",L1844)),"",IF(ISBLANK(T1844), "Need Absorbance","")))</f>
        <v>Define a Cell componentNeed a Detector Role</v>
      </c>
      <c r="C1844" s="7" t="s">
        <v>964</v>
      </c>
      <c r="D1844" s="15" t="s">
        <v>1839</v>
      </c>
      <c r="E1844" s="7" t="s">
        <v>931</v>
      </c>
      <c r="F1844" s="7" t="s">
        <v>915</v>
      </c>
      <c r="G1844" s="7" t="s">
        <v>1396</v>
      </c>
      <c r="H1844" s="7" t="s">
        <v>1499</v>
      </c>
      <c r="I1844" s="24" t="s">
        <v>1841</v>
      </c>
      <c r="J1844" s="17"/>
      <c r="L1844" s="17" t="s">
        <v>1840</v>
      </c>
      <c r="M1844" s="7" t="s">
        <v>1079</v>
      </c>
      <c r="N1844" s="17" t="s">
        <v>1843</v>
      </c>
      <c r="O1844" s="7" t="s">
        <v>886</v>
      </c>
      <c r="P1844" s="7" t="s">
        <v>887</v>
      </c>
      <c r="Q1844" s="7" t="s">
        <v>940</v>
      </c>
      <c r="R1844" s="7" t="s">
        <v>851</v>
      </c>
      <c r="S1844" s="7" t="s">
        <v>975</v>
      </c>
      <c r="T1844" s="7" t="s">
        <v>908</v>
      </c>
      <c r="U1844" s="7" t="s">
        <v>1071</v>
      </c>
      <c r="V1844" s="7">
        <v>488</v>
      </c>
      <c r="W1844" s="7">
        <v>530</v>
      </c>
      <c r="Y1844" s="7" t="s">
        <v>1614</v>
      </c>
      <c r="Z1844" s="7" t="s">
        <v>1697</v>
      </c>
      <c r="AA1844" s="7">
        <v>66.7</v>
      </c>
      <c r="AB1844" s="7" t="s">
        <v>1348</v>
      </c>
      <c r="AC1844" s="7" t="s">
        <v>2225</v>
      </c>
      <c r="AD1844" s="14" t="s">
        <v>1844</v>
      </c>
      <c r="AE1844" s="7" t="s">
        <v>945</v>
      </c>
      <c r="AF1844" s="7" t="s">
        <v>876</v>
      </c>
      <c r="AG1844" s="7" t="s">
        <v>1136</v>
      </c>
      <c r="AH1844" s="7">
        <v>9</v>
      </c>
      <c r="AI1844" s="7">
        <v>1</v>
      </c>
      <c r="AJ1844" s="7" t="s">
        <v>73</v>
      </c>
      <c r="AK1844" s="7" t="s">
        <v>123</v>
      </c>
      <c r="AL1844" s="7" t="s">
        <v>111</v>
      </c>
      <c r="AM1844" s="7" t="s">
        <v>76</v>
      </c>
      <c r="AN1844" s="7" t="s">
        <v>77</v>
      </c>
      <c r="AO1844" s="7" t="s">
        <v>76</v>
      </c>
      <c r="AP1844" s="7" t="s">
        <v>76</v>
      </c>
      <c r="AQ1844" s="7" t="s">
        <v>76</v>
      </c>
      <c r="AR1844" s="7" t="s">
        <v>76</v>
      </c>
      <c r="AS1844" s="7" t="s">
        <v>76</v>
      </c>
      <c r="AT1844" s="7" t="s">
        <v>76</v>
      </c>
      <c r="AU1844" s="7" t="s">
        <v>76</v>
      </c>
      <c r="AV1844" s="7" t="s">
        <v>78</v>
      </c>
      <c r="AW1844" s="7" t="s">
        <v>79</v>
      </c>
      <c r="AX1844" s="7" t="s">
        <v>80</v>
      </c>
      <c r="AY1844" s="7" t="s">
        <v>124</v>
      </c>
      <c r="AZ1844" s="7" t="s">
        <v>82</v>
      </c>
      <c r="BA1844" s="7" t="s">
        <v>1</v>
      </c>
      <c r="BB1844" s="7" t="s">
        <v>71</v>
      </c>
      <c r="BC1844" s="14" t="s">
        <v>1845</v>
      </c>
      <c r="BD1844" s="14" t="s">
        <v>1746</v>
      </c>
    </row>
    <row r="1845" spans="1:56" s="7" customFormat="1" x14ac:dyDescent="0.2">
      <c r="A1845" s="7" t="s">
        <v>122</v>
      </c>
      <c r="D1845" s="14"/>
      <c r="G1845" s="7" t="s">
        <v>1384</v>
      </c>
      <c r="H1845" s="7" t="s">
        <v>1366</v>
      </c>
      <c r="I1845" s="14" t="s">
        <v>1842</v>
      </c>
      <c r="L1845" s="17" t="s">
        <v>2226</v>
      </c>
      <c r="N1845" s="14"/>
      <c r="P1845" s="7" t="s">
        <v>905</v>
      </c>
      <c r="Q1845" s="7" t="s">
        <v>1081</v>
      </c>
      <c r="Y1845" s="7" t="s">
        <v>1560</v>
      </c>
      <c r="Z1845" s="7" t="s">
        <v>1697</v>
      </c>
      <c r="AA1845" s="7">
        <v>40.299999999999997</v>
      </c>
      <c r="AB1845" s="7" t="s">
        <v>1348</v>
      </c>
      <c r="BC1845" s="14"/>
    </row>
    <row r="1846" spans="1:56" s="7" customFormat="1" x14ac:dyDescent="0.2">
      <c r="A1846" s="7" t="s">
        <v>122</v>
      </c>
      <c r="D1846" s="14"/>
      <c r="G1846" s="7" t="s">
        <v>1344</v>
      </c>
      <c r="H1846" s="7" t="s">
        <v>1345</v>
      </c>
      <c r="I1846" s="14" t="s">
        <v>1843</v>
      </c>
      <c r="J1846" s="7">
        <v>5</v>
      </c>
      <c r="K1846" s="7" t="s">
        <v>986</v>
      </c>
      <c r="L1846" s="8" t="s">
        <v>2223</v>
      </c>
      <c r="N1846" s="17"/>
      <c r="BC1846" s="14"/>
    </row>
    <row r="1847" spans="1:56" s="7" customFormat="1" x14ac:dyDescent="0.2">
      <c r="A1847" s="7" t="s">
        <v>122</v>
      </c>
      <c r="D1847" s="14"/>
      <c r="G1847" s="7" t="s">
        <v>967</v>
      </c>
      <c r="H1847" s="7" t="s">
        <v>1345</v>
      </c>
      <c r="I1847" s="14" t="s">
        <v>2224</v>
      </c>
      <c r="L1847" s="8" t="s">
        <v>2224</v>
      </c>
      <c r="BC1847" s="14"/>
    </row>
    <row r="1848" spans="1:56" s="7" customFormat="1" x14ac:dyDescent="0.2">
      <c r="A1848" s="7" t="s">
        <v>122</v>
      </c>
      <c r="D1848" s="14"/>
      <c r="G1848" s="7" t="s">
        <v>1392</v>
      </c>
      <c r="H1848" s="7" t="s">
        <v>1499</v>
      </c>
      <c r="I1848" s="14" t="s">
        <v>2228</v>
      </c>
      <c r="L1848" s="8" t="s">
        <v>2225</v>
      </c>
      <c r="M1848" s="7" t="s">
        <v>1079</v>
      </c>
      <c r="BC1848" s="14"/>
    </row>
    <row r="1849" spans="1:56" s="7" customFormat="1" x14ac:dyDescent="0.2">
      <c r="A1849" s="7" t="s">
        <v>122</v>
      </c>
      <c r="D1849" s="14"/>
      <c r="G1849" s="7" t="s">
        <v>1384</v>
      </c>
      <c r="H1849" s="7" t="s">
        <v>1366</v>
      </c>
      <c r="I1849" s="14" t="s">
        <v>1283</v>
      </c>
      <c r="L1849" s="17" t="s">
        <v>2227</v>
      </c>
      <c r="BC1849" s="14"/>
    </row>
    <row r="1850" spans="1:56" s="7" customFormat="1" x14ac:dyDescent="0.2">
      <c r="A1850" s="7" t="s">
        <v>122</v>
      </c>
      <c r="D1850" s="14"/>
      <c r="G1850" s="7" t="s">
        <v>1344</v>
      </c>
      <c r="H1850" s="7" t="s">
        <v>1345</v>
      </c>
      <c r="I1850" s="14" t="s">
        <v>2229</v>
      </c>
      <c r="L1850" s="17" t="s">
        <v>2230</v>
      </c>
      <c r="BC1850" s="14"/>
    </row>
    <row r="1851" spans="1:56" s="7" customFormat="1" x14ac:dyDescent="0.2">
      <c r="A1851" s="7" t="s">
        <v>122</v>
      </c>
      <c r="D1851" s="14"/>
      <c r="G1851" s="7" t="s">
        <v>1138</v>
      </c>
      <c r="H1851" s="7" t="s">
        <v>1345</v>
      </c>
      <c r="I1851" t="s">
        <v>2231</v>
      </c>
      <c r="L1851" s="8" t="s">
        <v>2232</v>
      </c>
      <c r="BC1851" s="14"/>
    </row>
    <row r="1852" spans="1:56" s="7" customFormat="1" x14ac:dyDescent="0.2">
      <c r="A1852" s="7" t="s">
        <v>128</v>
      </c>
      <c r="B1852" s="7" t="str">
        <f>IF(OR($A1844=$A1852,ISBLANK($A1852)),"",IF(ISERR(SEARCH("cell-based",E1852)),IF(AND(ISERR(SEARCH("biochem",E1852)),ISERR(SEARCH("protein",E1852)),ISERR(SEARCH("nucleic",E1852))),"",IF(ISERR(SEARCH("target",G1852)),"Define a Target component","")),IF(ISERR(SEARCH("cell",G1852)),"Define a Cell component",""))&amp;IF(ISERR(SEARCH("small-molecule",E1852)),IF(ISBLANK(K1852), "Need a Detector Role",""),"")&amp;IF(ISERR(SEARCH("fluorescence",L1852)),"",IF(ISBLANK(S1852), "Need Emission",IF(ISBLANK(R1852), "Need Excitation","")))&amp;IF(ISERR(SEARCH("absorbance",L1852)),"",IF(ISBLANK(T1852), "Need Absorbance","")))</f>
        <v>Define a Cell componentNeed a Detector Role</v>
      </c>
      <c r="C1852" s="7" t="s">
        <v>964</v>
      </c>
      <c r="D1852" s="15" t="s">
        <v>1839</v>
      </c>
      <c r="E1852" s="7" t="s">
        <v>931</v>
      </c>
      <c r="F1852" s="7" t="s">
        <v>915</v>
      </c>
      <c r="G1852" s="7" t="s">
        <v>1396</v>
      </c>
      <c r="H1852" s="7" t="s">
        <v>1499</v>
      </c>
      <c r="I1852" s="24" t="s">
        <v>1841</v>
      </c>
      <c r="J1852" s="17"/>
      <c r="L1852" s="17" t="s">
        <v>1840</v>
      </c>
      <c r="M1852" s="7" t="s">
        <v>1079</v>
      </c>
      <c r="N1852" s="17" t="s">
        <v>1843</v>
      </c>
      <c r="O1852" s="7" t="s">
        <v>886</v>
      </c>
      <c r="P1852" s="7" t="s">
        <v>887</v>
      </c>
      <c r="Q1852" s="7" t="s">
        <v>940</v>
      </c>
      <c r="R1852" s="7" t="s">
        <v>851</v>
      </c>
      <c r="S1852" s="7" t="s">
        <v>975</v>
      </c>
      <c r="T1852" s="7" t="s">
        <v>908</v>
      </c>
      <c r="U1852" s="7" t="s">
        <v>1071</v>
      </c>
      <c r="V1852" s="7">
        <v>488</v>
      </c>
      <c r="W1852" s="7">
        <v>530</v>
      </c>
      <c r="Y1852" s="7" t="s">
        <v>1614</v>
      </c>
      <c r="Z1852" s="7" t="s">
        <v>1697</v>
      </c>
      <c r="AA1852" s="7">
        <v>66.7</v>
      </c>
      <c r="AB1852" s="7" t="s">
        <v>1348</v>
      </c>
      <c r="AC1852" s="7" t="s">
        <v>2225</v>
      </c>
      <c r="AD1852" s="14" t="s">
        <v>1844</v>
      </c>
      <c r="AE1852" s="7" t="s">
        <v>945</v>
      </c>
      <c r="AF1852" s="7" t="s">
        <v>876</v>
      </c>
      <c r="AG1852" s="7" t="s">
        <v>1136</v>
      </c>
      <c r="AH1852" s="7">
        <v>9</v>
      </c>
      <c r="AI1852" s="7">
        <v>1</v>
      </c>
      <c r="AJ1852" s="7" t="s">
        <v>73</v>
      </c>
      <c r="AK1852" s="7" t="s">
        <v>123</v>
      </c>
      <c r="AL1852" s="7" t="s">
        <v>111</v>
      </c>
      <c r="AM1852" s="7" t="s">
        <v>76</v>
      </c>
      <c r="AN1852" s="7" t="s">
        <v>77</v>
      </c>
      <c r="AO1852" s="7" t="s">
        <v>76</v>
      </c>
      <c r="AP1852" s="7" t="s">
        <v>76</v>
      </c>
      <c r="AQ1852" s="7" t="s">
        <v>76</v>
      </c>
      <c r="AR1852" s="7" t="s">
        <v>76</v>
      </c>
      <c r="AS1852" s="7" t="s">
        <v>76</v>
      </c>
      <c r="AT1852" s="7" t="s">
        <v>76</v>
      </c>
      <c r="AU1852" s="7" t="s">
        <v>76</v>
      </c>
      <c r="AV1852" s="7" t="s">
        <v>78</v>
      </c>
      <c r="AW1852" s="7" t="s">
        <v>79</v>
      </c>
      <c r="AX1852" s="7" t="s">
        <v>80</v>
      </c>
      <c r="AY1852" s="7" t="s">
        <v>124</v>
      </c>
      <c r="AZ1852" s="7" t="s">
        <v>82</v>
      </c>
      <c r="BA1852" s="7" t="s">
        <v>1</v>
      </c>
      <c r="BB1852" s="7" t="s">
        <v>71</v>
      </c>
      <c r="BC1852" s="14" t="s">
        <v>1845</v>
      </c>
      <c r="BD1852" s="14" t="s">
        <v>1746</v>
      </c>
    </row>
    <row r="1853" spans="1:56" s="7" customFormat="1" x14ac:dyDescent="0.2">
      <c r="A1853" s="7" t="s">
        <v>128</v>
      </c>
      <c r="D1853" s="14"/>
      <c r="G1853" s="7" t="s">
        <v>1384</v>
      </c>
      <c r="H1853" s="7" t="s">
        <v>1366</v>
      </c>
      <c r="I1853" s="14" t="s">
        <v>1842</v>
      </c>
      <c r="L1853" s="17" t="s">
        <v>2226</v>
      </c>
      <c r="N1853" s="14"/>
      <c r="P1853" s="7" t="s">
        <v>905</v>
      </c>
      <c r="Q1853" s="7" t="s">
        <v>1081</v>
      </c>
      <c r="Y1853" s="7" t="s">
        <v>1560</v>
      </c>
      <c r="Z1853" s="7" t="s">
        <v>1697</v>
      </c>
      <c r="AA1853" s="7">
        <v>40.299999999999997</v>
      </c>
      <c r="AB1853" s="7" t="s">
        <v>1348</v>
      </c>
      <c r="BC1853" s="14"/>
    </row>
    <row r="1854" spans="1:56" s="7" customFormat="1" x14ac:dyDescent="0.2">
      <c r="A1854" s="7" t="s">
        <v>128</v>
      </c>
      <c r="D1854" s="14"/>
      <c r="G1854" s="7" t="s">
        <v>1344</v>
      </c>
      <c r="H1854" s="7" t="s">
        <v>1345</v>
      </c>
      <c r="I1854" s="14" t="s">
        <v>1843</v>
      </c>
      <c r="J1854" s="7">
        <v>5</v>
      </c>
      <c r="K1854" s="7" t="s">
        <v>986</v>
      </c>
      <c r="L1854" s="8" t="s">
        <v>2223</v>
      </c>
      <c r="N1854" s="17"/>
      <c r="BC1854" s="14"/>
    </row>
    <row r="1855" spans="1:56" s="7" customFormat="1" x14ac:dyDescent="0.2">
      <c r="A1855" s="7" t="s">
        <v>128</v>
      </c>
      <c r="D1855" s="14"/>
      <c r="G1855" s="7" t="s">
        <v>967</v>
      </c>
      <c r="H1855" s="7" t="s">
        <v>1345</v>
      </c>
      <c r="I1855" s="14" t="s">
        <v>2224</v>
      </c>
      <c r="L1855" s="8" t="s">
        <v>2224</v>
      </c>
      <c r="BC1855" s="14"/>
    </row>
    <row r="1856" spans="1:56" s="7" customFormat="1" x14ac:dyDescent="0.2">
      <c r="A1856" s="7" t="s">
        <v>128</v>
      </c>
      <c r="D1856" s="14"/>
      <c r="G1856" s="7" t="s">
        <v>1392</v>
      </c>
      <c r="H1856" s="7" t="s">
        <v>1499</v>
      </c>
      <c r="I1856" s="14" t="s">
        <v>2228</v>
      </c>
      <c r="L1856" s="8" t="s">
        <v>2225</v>
      </c>
      <c r="M1856" s="7" t="s">
        <v>1079</v>
      </c>
      <c r="BC1856" s="14"/>
    </row>
    <row r="1857" spans="1:56" s="7" customFormat="1" x14ac:dyDescent="0.2">
      <c r="A1857" s="7" t="s">
        <v>128</v>
      </c>
      <c r="D1857" s="14"/>
      <c r="G1857" s="7" t="s">
        <v>1384</v>
      </c>
      <c r="H1857" s="7" t="s">
        <v>1366</v>
      </c>
      <c r="I1857" s="14" t="s">
        <v>1283</v>
      </c>
      <c r="L1857" s="17" t="s">
        <v>2227</v>
      </c>
      <c r="BC1857" s="14"/>
    </row>
    <row r="1858" spans="1:56" s="7" customFormat="1" x14ac:dyDescent="0.2">
      <c r="A1858" s="7" t="s">
        <v>128</v>
      </c>
      <c r="D1858" s="14"/>
      <c r="G1858" s="7" t="s">
        <v>1344</v>
      </c>
      <c r="H1858" s="7" t="s">
        <v>1345</v>
      </c>
      <c r="I1858" s="14" t="s">
        <v>2229</v>
      </c>
      <c r="L1858" s="17" t="s">
        <v>2230</v>
      </c>
      <c r="BC1858" s="14"/>
    </row>
    <row r="1859" spans="1:56" s="7" customFormat="1" x14ac:dyDescent="0.2">
      <c r="A1859" s="7" t="s">
        <v>128</v>
      </c>
      <c r="D1859" s="14"/>
      <c r="G1859" s="7" t="s">
        <v>1138</v>
      </c>
      <c r="H1859" s="7" t="s">
        <v>1345</v>
      </c>
      <c r="I1859" t="s">
        <v>2231</v>
      </c>
      <c r="L1859" s="8" t="s">
        <v>2232</v>
      </c>
      <c r="BC1859" s="14"/>
    </row>
    <row r="1860" spans="1:56" s="7" customFormat="1" x14ac:dyDescent="0.2">
      <c r="A1860" s="7" t="s">
        <v>125</v>
      </c>
      <c r="B1860" s="7" t="str">
        <f>IF(OR($A1852=$A1860,ISBLANK($A1860)),"",IF(ISERR(SEARCH("cell-based",E1860)),IF(AND(ISERR(SEARCH("biochem",E1860)),ISERR(SEARCH("protein",E1860)),ISERR(SEARCH("nucleic",E1860))),"",IF(ISERR(SEARCH("target",G1860)),"Define a Target component","")),IF(ISERR(SEARCH("cell",G1860)),"Define a Cell component",""))&amp;IF(ISERR(SEARCH("small-molecule",E1860)),IF(ISBLANK(K1860), "Need a Detector Role",""),"")&amp;IF(ISERR(SEARCH("fluorescence",L1860)),"",IF(ISBLANK(S1860), "Need Emission",IF(ISBLANK(R1860), "Need Excitation","")))&amp;IF(ISERR(SEARCH("absorbance",L1860)),"",IF(ISBLANK(T1860), "Need Absorbance","")))</f>
        <v>Define a Cell componentNeed a Detector Role</v>
      </c>
      <c r="C1860" s="7" t="s">
        <v>964</v>
      </c>
      <c r="D1860" s="14" t="s">
        <v>2228</v>
      </c>
      <c r="E1860" s="7" t="s">
        <v>931</v>
      </c>
      <c r="F1860" s="7" t="s">
        <v>915</v>
      </c>
      <c r="G1860" s="7" t="s">
        <v>1392</v>
      </c>
      <c r="H1860" s="7" t="s">
        <v>1499</v>
      </c>
      <c r="I1860" s="24" t="s">
        <v>1841</v>
      </c>
      <c r="J1860" s="17"/>
      <c r="L1860" s="17" t="s">
        <v>1840</v>
      </c>
      <c r="M1860" s="7" t="s">
        <v>1079</v>
      </c>
      <c r="N1860" s="14" t="s">
        <v>2229</v>
      </c>
      <c r="O1860" s="7" t="s">
        <v>886</v>
      </c>
      <c r="P1860" s="7" t="s">
        <v>887</v>
      </c>
      <c r="Q1860" s="7" t="s">
        <v>940</v>
      </c>
      <c r="R1860" s="7" t="s">
        <v>851</v>
      </c>
      <c r="S1860" s="7" t="s">
        <v>975</v>
      </c>
      <c r="T1860" s="7" t="s">
        <v>908</v>
      </c>
      <c r="U1860" s="7" t="s">
        <v>1071</v>
      </c>
      <c r="V1860" s="7">
        <v>488</v>
      </c>
      <c r="W1860" s="7">
        <v>530</v>
      </c>
      <c r="Y1860" s="7" t="s">
        <v>1614</v>
      </c>
      <c r="Z1860" s="7" t="s">
        <v>1697</v>
      </c>
      <c r="AA1860" s="7">
        <v>66.7</v>
      </c>
      <c r="AB1860" s="7" t="s">
        <v>1348</v>
      </c>
      <c r="AC1860" s="7" t="s">
        <v>2225</v>
      </c>
      <c r="AD1860" s="14" t="s">
        <v>1844</v>
      </c>
      <c r="AE1860" s="7" t="s">
        <v>945</v>
      </c>
      <c r="AF1860" s="7" t="s">
        <v>876</v>
      </c>
      <c r="AG1860" s="7" t="s">
        <v>877</v>
      </c>
      <c r="AH1860" s="7">
        <v>9</v>
      </c>
      <c r="AI1860" s="7">
        <v>1</v>
      </c>
      <c r="AJ1860" s="7" t="s">
        <v>73</v>
      </c>
      <c r="AK1860" s="7" t="s">
        <v>126</v>
      </c>
      <c r="AL1860" s="7" t="s">
        <v>111</v>
      </c>
      <c r="AM1860" s="7" t="s">
        <v>76</v>
      </c>
      <c r="AN1860" s="7" t="s">
        <v>77</v>
      </c>
      <c r="AO1860" s="7" t="s">
        <v>76</v>
      </c>
      <c r="AP1860" s="7" t="s">
        <v>76</v>
      </c>
      <c r="AQ1860" s="7" t="s">
        <v>76</v>
      </c>
      <c r="AR1860" s="7" t="s">
        <v>76</v>
      </c>
      <c r="AS1860" s="7" t="s">
        <v>76</v>
      </c>
      <c r="AT1860" s="7" t="s">
        <v>76</v>
      </c>
      <c r="AU1860" s="7" t="s">
        <v>76</v>
      </c>
      <c r="AV1860" s="7" t="s">
        <v>78</v>
      </c>
      <c r="AW1860" s="7" t="s">
        <v>79</v>
      </c>
      <c r="AX1860" s="7" t="s">
        <v>80</v>
      </c>
      <c r="AY1860" s="7" t="s">
        <v>127</v>
      </c>
      <c r="AZ1860" s="7" t="s">
        <v>82</v>
      </c>
      <c r="BA1860" s="7" t="s">
        <v>1</v>
      </c>
      <c r="BB1860" s="7" t="s">
        <v>71</v>
      </c>
      <c r="BC1860" s="14" t="s">
        <v>1845</v>
      </c>
      <c r="BD1860" s="14" t="s">
        <v>1746</v>
      </c>
    </row>
    <row r="1861" spans="1:56" s="7" customFormat="1" x14ac:dyDescent="0.2">
      <c r="A1861" s="7" t="s">
        <v>125</v>
      </c>
      <c r="D1861" s="14"/>
      <c r="G1861" s="7" t="s">
        <v>1384</v>
      </c>
      <c r="H1861" s="7" t="s">
        <v>1366</v>
      </c>
      <c r="I1861" s="14" t="s">
        <v>1842</v>
      </c>
      <c r="L1861" s="17" t="s">
        <v>2226</v>
      </c>
      <c r="N1861" s="14"/>
      <c r="P1861" s="7" t="s">
        <v>905</v>
      </c>
      <c r="Q1861" s="7" t="s">
        <v>1081</v>
      </c>
      <c r="Y1861" s="7" t="s">
        <v>1560</v>
      </c>
      <c r="Z1861" s="7" t="s">
        <v>1697</v>
      </c>
      <c r="AA1861" s="7">
        <v>43.7</v>
      </c>
      <c r="AB1861" s="7" t="s">
        <v>1348</v>
      </c>
      <c r="BC1861" s="14"/>
    </row>
    <row r="1862" spans="1:56" s="7" customFormat="1" x14ac:dyDescent="0.2">
      <c r="A1862" s="7" t="s">
        <v>125</v>
      </c>
      <c r="D1862" s="14"/>
      <c r="G1862" s="7" t="s">
        <v>1344</v>
      </c>
      <c r="H1862" s="7" t="s">
        <v>1345</v>
      </c>
      <c r="I1862" s="14" t="s">
        <v>1843</v>
      </c>
      <c r="J1862" s="7">
        <v>5</v>
      </c>
      <c r="K1862" s="7" t="s">
        <v>986</v>
      </c>
      <c r="L1862" s="8" t="s">
        <v>2223</v>
      </c>
      <c r="N1862" s="17"/>
      <c r="BC1862" s="14"/>
    </row>
    <row r="1863" spans="1:56" s="7" customFormat="1" x14ac:dyDescent="0.2">
      <c r="A1863" s="7" t="s">
        <v>125</v>
      </c>
      <c r="D1863" s="14"/>
      <c r="G1863" s="7" t="s">
        <v>967</v>
      </c>
      <c r="H1863" s="7" t="s">
        <v>1345</v>
      </c>
      <c r="I1863" s="14" t="s">
        <v>2224</v>
      </c>
      <c r="L1863" s="8" t="s">
        <v>2224</v>
      </c>
      <c r="BC1863" s="14"/>
    </row>
    <row r="1864" spans="1:56" s="7" customFormat="1" x14ac:dyDescent="0.2">
      <c r="A1864" s="7" t="s">
        <v>125</v>
      </c>
      <c r="D1864" s="14"/>
      <c r="G1864" s="7" t="s">
        <v>1396</v>
      </c>
      <c r="H1864" s="7" t="s">
        <v>1499</v>
      </c>
      <c r="I1864" s="14" t="s">
        <v>2228</v>
      </c>
      <c r="L1864" s="8" t="s">
        <v>2225</v>
      </c>
      <c r="M1864" s="7" t="s">
        <v>1079</v>
      </c>
      <c r="BC1864" s="14"/>
    </row>
    <row r="1865" spans="1:56" s="7" customFormat="1" x14ac:dyDescent="0.2">
      <c r="A1865" s="7" t="s">
        <v>125</v>
      </c>
      <c r="D1865" s="14"/>
      <c r="G1865" s="7" t="s">
        <v>1384</v>
      </c>
      <c r="H1865" s="7" t="s">
        <v>1366</v>
      </c>
      <c r="I1865" s="14" t="s">
        <v>1283</v>
      </c>
      <c r="L1865" s="17" t="s">
        <v>2227</v>
      </c>
      <c r="BC1865" s="14"/>
    </row>
    <row r="1866" spans="1:56" s="7" customFormat="1" x14ac:dyDescent="0.2">
      <c r="A1866" s="7" t="s">
        <v>125</v>
      </c>
      <c r="D1866" s="14"/>
      <c r="G1866" s="7" t="s">
        <v>1344</v>
      </c>
      <c r="H1866" s="7" t="s">
        <v>1345</v>
      </c>
      <c r="I1866" s="14" t="s">
        <v>2229</v>
      </c>
      <c r="L1866" s="17" t="s">
        <v>2230</v>
      </c>
      <c r="BC1866" s="14"/>
    </row>
    <row r="1867" spans="1:56" s="7" customFormat="1" ht="14.25" x14ac:dyDescent="0.2">
      <c r="A1867" s="7" t="s">
        <v>125</v>
      </c>
      <c r="D1867" s="14"/>
      <c r="G1867" s="7" t="s">
        <v>1138</v>
      </c>
      <c r="H1867" s="7" t="s">
        <v>1345</v>
      </c>
      <c r="I1867" t="s">
        <v>2231</v>
      </c>
      <c r="L1867" s="8" t="s">
        <v>2232</v>
      </c>
      <c r="Q1867" s="33"/>
      <c r="BC1867" s="14"/>
    </row>
    <row r="1868" spans="1:56" s="7" customFormat="1" x14ac:dyDescent="0.2">
      <c r="A1868" s="7" t="s">
        <v>115</v>
      </c>
      <c r="B1868" s="7" t="str">
        <f>IF(OR($A1860=$A1868,ISBLANK($A1868)),"",IF(ISERR(SEARCH("cell-based",E1868)),IF(AND(ISERR(SEARCH("biochem",E1868)),ISERR(SEARCH("protein",E1868)),ISERR(SEARCH("nucleic",E1868))),"",IF(ISERR(SEARCH("target",G1868)),"Define a Target component","")),IF(ISERR(SEARCH("cell",G1868)),"Define a Cell component",""))&amp;IF(ISERR(SEARCH("small-molecule",E1868)),IF(ISBLANK(K1868), "Need a Detector Role",""),"")&amp;IF(ISERR(SEARCH("fluorescence",L1868)),"",IF(ISBLANK(S1868), "Need Emission",IF(ISBLANK(R1868), "Need Excitation","")))&amp;IF(ISERR(SEARCH("absorbance",L1868)),"",IF(ISBLANK(T1868), "Need Absorbance","")))</f>
        <v>Need a Detector Role</v>
      </c>
      <c r="C1868" s="7" t="s">
        <v>840</v>
      </c>
      <c r="D1868" s="14" t="s">
        <v>2170</v>
      </c>
      <c r="E1868" s="7" t="s">
        <v>931</v>
      </c>
      <c r="F1868" s="7" t="s">
        <v>1374</v>
      </c>
      <c r="G1868" s="7" t="s">
        <v>1400</v>
      </c>
      <c r="H1868" s="7" t="s">
        <v>1366</v>
      </c>
      <c r="I1868" s="14" t="s">
        <v>1283</v>
      </c>
      <c r="L1868" s="14" t="s">
        <v>2240</v>
      </c>
      <c r="N1868" s="14" t="s">
        <v>2233</v>
      </c>
      <c r="O1868" s="7" t="s">
        <v>886</v>
      </c>
      <c r="P1868" s="7" t="s">
        <v>887</v>
      </c>
      <c r="Q1868" s="19" t="s">
        <v>2237</v>
      </c>
      <c r="R1868" s="7" t="s">
        <v>870</v>
      </c>
      <c r="S1868" s="7" t="s">
        <v>975</v>
      </c>
      <c r="T1868" s="7" t="s">
        <v>942</v>
      </c>
      <c r="U1868" s="7" t="s">
        <v>1071</v>
      </c>
      <c r="V1868" s="7">
        <v>488</v>
      </c>
      <c r="W1868" s="7">
        <v>530</v>
      </c>
      <c r="Y1868" s="7" t="s">
        <v>1653</v>
      </c>
      <c r="Z1868" s="14" t="s">
        <v>1693</v>
      </c>
      <c r="AA1868" s="7">
        <v>90</v>
      </c>
      <c r="AB1868" s="7" t="s">
        <v>1039</v>
      </c>
      <c r="AC1868" s="7" t="s">
        <v>2225</v>
      </c>
      <c r="AD1868" s="7" t="s">
        <v>79</v>
      </c>
      <c r="AE1868" s="7" t="s">
        <v>945</v>
      </c>
      <c r="AF1868" s="7" t="s">
        <v>876</v>
      </c>
      <c r="AG1868" s="7" t="s">
        <v>963</v>
      </c>
      <c r="AH1868" s="7">
        <v>1</v>
      </c>
      <c r="AI1868" s="7">
        <v>1</v>
      </c>
      <c r="AJ1868" s="7" t="s">
        <v>73</v>
      </c>
      <c r="AK1868" s="7" t="s">
        <v>116</v>
      </c>
      <c r="AL1868" s="7" t="s">
        <v>111</v>
      </c>
      <c r="AM1868" s="7" t="s">
        <v>76</v>
      </c>
      <c r="AN1868" s="7" t="s">
        <v>77</v>
      </c>
      <c r="AO1868" s="7" t="s">
        <v>76</v>
      </c>
      <c r="AP1868" s="7" t="s">
        <v>76</v>
      </c>
      <c r="AQ1868" s="7" t="s">
        <v>76</v>
      </c>
      <c r="AR1868" s="7" t="s">
        <v>76</v>
      </c>
      <c r="AS1868" s="7" t="s">
        <v>76</v>
      </c>
      <c r="AT1868" s="7" t="s">
        <v>76</v>
      </c>
      <c r="AU1868" s="7" t="s">
        <v>76</v>
      </c>
      <c r="AV1868" s="7" t="s">
        <v>78</v>
      </c>
      <c r="AW1868" s="7" t="s">
        <v>79</v>
      </c>
      <c r="AX1868" s="7" t="s">
        <v>80</v>
      </c>
      <c r="AY1868" s="7" t="s">
        <v>117</v>
      </c>
      <c r="AZ1868" s="7" t="s">
        <v>82</v>
      </c>
      <c r="BA1868" s="7" t="s">
        <v>1</v>
      </c>
      <c r="BB1868" s="7" t="s">
        <v>71</v>
      </c>
      <c r="BC1868" s="14" t="s">
        <v>1845</v>
      </c>
      <c r="BD1868" s="14" t="s">
        <v>1746</v>
      </c>
    </row>
    <row r="1869" spans="1:56" s="7" customFormat="1" x14ac:dyDescent="0.2">
      <c r="A1869" s="7" t="s">
        <v>115</v>
      </c>
      <c r="D1869" s="14"/>
      <c r="G1869" s="7" t="s">
        <v>1138</v>
      </c>
      <c r="H1869" s="7" t="s">
        <v>1345</v>
      </c>
      <c r="I1869" t="s">
        <v>2238</v>
      </c>
      <c r="J1869" s="7">
        <v>200</v>
      </c>
      <c r="K1869" s="7" t="s">
        <v>986</v>
      </c>
      <c r="L1869" s="14" t="s">
        <v>2233</v>
      </c>
      <c r="P1869" s="7" t="s">
        <v>905</v>
      </c>
      <c r="Q1869" s="7" t="s">
        <v>1081</v>
      </c>
      <c r="BC1869" s="14"/>
    </row>
    <row r="1870" spans="1:56" s="7" customFormat="1" x14ac:dyDescent="0.2">
      <c r="A1870" s="7" t="s">
        <v>115</v>
      </c>
      <c r="D1870" s="14"/>
      <c r="G1870" s="7" t="s">
        <v>1167</v>
      </c>
      <c r="H1870" s="7" t="s">
        <v>1345</v>
      </c>
      <c r="I1870" s="14" t="s">
        <v>2224</v>
      </c>
      <c r="J1870" s="7">
        <v>1</v>
      </c>
      <c r="K1870" s="7" t="s">
        <v>986</v>
      </c>
      <c r="L1870" s="8" t="s">
        <v>2239</v>
      </c>
      <c r="BC1870" s="14"/>
    </row>
    <row r="1871" spans="1:56" s="7" customFormat="1" x14ac:dyDescent="0.2">
      <c r="A1871" s="7" t="s">
        <v>191</v>
      </c>
      <c r="B1871" s="7" t="str">
        <f>IF(OR($A1868=$A1871,ISBLANK($A1871)),"",IF(ISERR(SEARCH("cell-based",E1871)),IF(AND(ISERR(SEARCH("biochem",E1871)),ISERR(SEARCH("protein",E1871)),ISERR(SEARCH("nucleic",E1871))),"",IF(ISERR(SEARCH("target",G1871)),"Define a Target component","")),IF(ISERR(SEARCH("cell",G1871)),"Define a Cell component",""))&amp;IF(ISERR(SEARCH("small-molecule",E1871)),IF(ISBLANK(K1871), "Need a Detector Role",""),"")&amp;IF(ISERR(SEARCH("fluorescence",L1871)),"",IF(ISBLANK(S1871), "Need Emission",IF(ISBLANK(R1871), "Need Excitation","")))&amp;IF(ISERR(SEARCH("absorbance",L1871)),"",IF(ISBLANK(T1871), "Need Absorbance","")))</f>
        <v>Need a Detector Role</v>
      </c>
      <c r="C1871" s="7" t="s">
        <v>840</v>
      </c>
      <c r="D1871" s="14" t="s">
        <v>2170</v>
      </c>
      <c r="E1871" s="7" t="s">
        <v>931</v>
      </c>
      <c r="F1871" s="7" t="s">
        <v>1374</v>
      </c>
      <c r="G1871" s="7" t="s">
        <v>1400</v>
      </c>
      <c r="H1871" s="7" t="s">
        <v>1366</v>
      </c>
      <c r="I1871" s="14" t="s">
        <v>1283</v>
      </c>
      <c r="L1871" s="14" t="s">
        <v>2240</v>
      </c>
      <c r="N1871" s="14" t="s">
        <v>2233</v>
      </c>
      <c r="O1871" s="7" t="s">
        <v>886</v>
      </c>
      <c r="P1871" s="7" t="s">
        <v>887</v>
      </c>
      <c r="Q1871" s="19" t="s">
        <v>2237</v>
      </c>
      <c r="R1871" s="7" t="s">
        <v>870</v>
      </c>
      <c r="S1871" s="7" t="s">
        <v>975</v>
      </c>
      <c r="T1871" s="7" t="s">
        <v>942</v>
      </c>
      <c r="U1871" s="7" t="s">
        <v>1071</v>
      </c>
      <c r="V1871" s="7">
        <v>488</v>
      </c>
      <c r="W1871" s="7">
        <v>530</v>
      </c>
      <c r="Y1871" s="7" t="s">
        <v>1653</v>
      </c>
      <c r="Z1871" s="14" t="s">
        <v>1693</v>
      </c>
      <c r="AA1871" s="7">
        <v>90</v>
      </c>
      <c r="AB1871" s="7" t="s">
        <v>1039</v>
      </c>
      <c r="AC1871" s="7" t="s">
        <v>2225</v>
      </c>
      <c r="AD1871" s="7" t="s">
        <v>79</v>
      </c>
      <c r="AE1871" s="7" t="s">
        <v>945</v>
      </c>
      <c r="AF1871" s="7" t="s">
        <v>876</v>
      </c>
      <c r="AG1871" s="7" t="s">
        <v>963</v>
      </c>
      <c r="AH1871" s="7">
        <v>1</v>
      </c>
      <c r="AI1871" s="7">
        <v>1</v>
      </c>
      <c r="AJ1871" s="7" t="s">
        <v>73</v>
      </c>
      <c r="AK1871" s="7" t="s">
        <v>116</v>
      </c>
      <c r="AL1871" s="7" t="s">
        <v>111</v>
      </c>
      <c r="AM1871" s="7" t="s">
        <v>76</v>
      </c>
      <c r="AN1871" s="7" t="s">
        <v>77</v>
      </c>
      <c r="AO1871" s="7" t="s">
        <v>76</v>
      </c>
      <c r="AP1871" s="7" t="s">
        <v>76</v>
      </c>
      <c r="AQ1871" s="7" t="s">
        <v>76</v>
      </c>
      <c r="AR1871" s="7" t="s">
        <v>76</v>
      </c>
      <c r="AS1871" s="7" t="s">
        <v>76</v>
      </c>
      <c r="AT1871" s="7" t="s">
        <v>76</v>
      </c>
      <c r="AU1871" s="7" t="s">
        <v>76</v>
      </c>
      <c r="AV1871" s="7" t="s">
        <v>78</v>
      </c>
      <c r="AW1871" s="7" t="s">
        <v>79</v>
      </c>
      <c r="AX1871" s="7" t="s">
        <v>80</v>
      </c>
      <c r="AY1871" s="7" t="s">
        <v>117</v>
      </c>
      <c r="AZ1871" s="7" t="s">
        <v>82</v>
      </c>
      <c r="BA1871" s="7" t="s">
        <v>1</v>
      </c>
      <c r="BB1871" s="7" t="s">
        <v>71</v>
      </c>
      <c r="BC1871" s="14" t="s">
        <v>1845</v>
      </c>
      <c r="BD1871" s="14" t="s">
        <v>1746</v>
      </c>
    </row>
    <row r="1872" spans="1:56" s="7" customFormat="1" x14ac:dyDescent="0.2">
      <c r="A1872" s="7" t="s">
        <v>191</v>
      </c>
      <c r="D1872" s="14"/>
      <c r="G1872" s="7" t="s">
        <v>1138</v>
      </c>
      <c r="H1872" s="7" t="s">
        <v>1345</v>
      </c>
      <c r="I1872" t="s">
        <v>2238</v>
      </c>
      <c r="J1872" s="7">
        <v>200</v>
      </c>
      <c r="K1872" s="7" t="s">
        <v>986</v>
      </c>
      <c r="L1872" s="14" t="s">
        <v>2233</v>
      </c>
      <c r="P1872" s="7" t="s">
        <v>905</v>
      </c>
      <c r="Q1872" s="7" t="s">
        <v>1081</v>
      </c>
      <c r="BC1872" s="14"/>
    </row>
    <row r="1873" spans="1:56" s="7" customFormat="1" x14ac:dyDescent="0.2">
      <c r="A1873" s="7" t="s">
        <v>191</v>
      </c>
      <c r="D1873" s="14"/>
      <c r="G1873" s="7" t="s">
        <v>1167</v>
      </c>
      <c r="H1873" s="7" t="s">
        <v>1345</v>
      </c>
      <c r="I1873" s="14" t="s">
        <v>2224</v>
      </c>
      <c r="J1873" s="7">
        <v>1</v>
      </c>
      <c r="K1873" s="7" t="s">
        <v>986</v>
      </c>
      <c r="L1873" s="8" t="s">
        <v>2239</v>
      </c>
      <c r="BC1873" s="14"/>
    </row>
    <row r="1874" spans="1:56" s="7" customFormat="1" x14ac:dyDescent="0.2">
      <c r="A1874" s="7" t="s">
        <v>72</v>
      </c>
      <c r="B1874" s="7" t="str">
        <f>IF(OR($A1871=$A1874,ISBLANK($A1874)),"",IF(ISERR(SEARCH("cell-based",E1874)),IF(AND(ISERR(SEARCH("biochem",E1874)),ISERR(SEARCH("protein",E1874)),ISERR(SEARCH("nucleic",E1874))),"",IF(ISERR(SEARCH("target",G1874)),"Define a Target component","")),IF(ISERR(SEARCH("cell",G1874)),"Define a Cell component",""))&amp;IF(ISERR(SEARCH("small-molecule",E1874)),IF(ISBLANK(K1874), "Need a Detector Role",""),"")&amp;IF(ISERR(SEARCH("fluorescence",L1874)),"",IF(ISBLANK(S1874), "Need Emission",IF(ISBLANK(R1874), "Need Excitation","")))&amp;IF(ISERR(SEARCH("absorbance",L1874)),"",IF(ISBLANK(T1874), "Need Absorbance","")))</f>
        <v>Define a Cell componentNeed a Detector Role</v>
      </c>
      <c r="C1874" s="7" t="s">
        <v>964</v>
      </c>
      <c r="D1874" s="14" t="s">
        <v>2228</v>
      </c>
      <c r="E1874" s="7" t="s">
        <v>931</v>
      </c>
      <c r="F1874" s="7" t="s">
        <v>915</v>
      </c>
      <c r="G1874" s="7" t="s">
        <v>1392</v>
      </c>
      <c r="H1874" s="7" t="s">
        <v>1499</v>
      </c>
      <c r="I1874" s="24" t="s">
        <v>1841</v>
      </c>
      <c r="J1874" s="17"/>
      <c r="L1874" s="17" t="s">
        <v>1840</v>
      </c>
      <c r="M1874" s="7" t="s">
        <v>1079</v>
      </c>
      <c r="N1874" s="14" t="s">
        <v>2229</v>
      </c>
      <c r="O1874" s="7" t="s">
        <v>886</v>
      </c>
      <c r="P1874" s="7" t="s">
        <v>887</v>
      </c>
      <c r="Q1874" s="7" t="s">
        <v>940</v>
      </c>
      <c r="R1874" s="7" t="s">
        <v>851</v>
      </c>
      <c r="S1874" s="7" t="s">
        <v>975</v>
      </c>
      <c r="T1874" s="7" t="s">
        <v>908</v>
      </c>
      <c r="U1874" s="7" t="s">
        <v>1071</v>
      </c>
      <c r="V1874" s="7">
        <v>488</v>
      </c>
      <c r="W1874" s="7">
        <v>530</v>
      </c>
      <c r="Y1874" s="7" t="s">
        <v>1653</v>
      </c>
      <c r="Z1874" s="14" t="s">
        <v>1693</v>
      </c>
      <c r="AA1874" s="7">
        <v>30</v>
      </c>
      <c r="AB1874" s="7" t="s">
        <v>1039</v>
      </c>
      <c r="AC1874" s="7" t="s">
        <v>2225</v>
      </c>
      <c r="AD1874" s="14" t="s">
        <v>1844</v>
      </c>
      <c r="AE1874" s="7" t="s">
        <v>945</v>
      </c>
      <c r="AF1874" s="7" t="s">
        <v>876</v>
      </c>
      <c r="AG1874" s="7" t="s">
        <v>895</v>
      </c>
      <c r="AH1874" s="7">
        <v>1</v>
      </c>
      <c r="AI1874" s="7">
        <v>1</v>
      </c>
      <c r="AJ1874" s="7" t="s">
        <v>73</v>
      </c>
      <c r="AK1874" s="7" t="s">
        <v>74</v>
      </c>
      <c r="AL1874" s="7" t="s">
        <v>75</v>
      </c>
      <c r="AM1874" s="7" t="s">
        <v>76</v>
      </c>
      <c r="AN1874" s="7" t="s">
        <v>77</v>
      </c>
      <c r="AO1874" s="7" t="s">
        <v>76</v>
      </c>
      <c r="AP1874" s="7" t="s">
        <v>76</v>
      </c>
      <c r="AQ1874" s="7" t="s">
        <v>76</v>
      </c>
      <c r="AR1874" s="7" t="s">
        <v>76</v>
      </c>
      <c r="AS1874" s="7" t="s">
        <v>76</v>
      </c>
      <c r="AT1874" s="7" t="s">
        <v>76</v>
      </c>
      <c r="AU1874" s="7" t="s">
        <v>76</v>
      </c>
      <c r="AV1874" s="7" t="s">
        <v>78</v>
      </c>
      <c r="AW1874" s="7" t="s">
        <v>79</v>
      </c>
      <c r="AX1874" s="7" t="s">
        <v>80</v>
      </c>
      <c r="AY1874" s="7" t="s">
        <v>81</v>
      </c>
      <c r="AZ1874" s="7" t="s">
        <v>82</v>
      </c>
      <c r="BA1874" s="7" t="s">
        <v>1</v>
      </c>
      <c r="BB1874" s="7" t="s">
        <v>71</v>
      </c>
      <c r="BC1874" s="14" t="s">
        <v>1845</v>
      </c>
      <c r="BD1874" s="14" t="s">
        <v>1746</v>
      </c>
    </row>
    <row r="1875" spans="1:56" s="7" customFormat="1" x14ac:dyDescent="0.2">
      <c r="A1875" s="7" t="s">
        <v>72</v>
      </c>
      <c r="D1875" s="14"/>
      <c r="G1875" s="7" t="s">
        <v>1384</v>
      </c>
      <c r="H1875" s="7" t="s">
        <v>1366</v>
      </c>
      <c r="I1875" s="14" t="s">
        <v>1842</v>
      </c>
      <c r="L1875" s="17" t="s">
        <v>2226</v>
      </c>
      <c r="N1875" s="14"/>
      <c r="P1875" s="7" t="s">
        <v>905</v>
      </c>
      <c r="Q1875" s="7" t="s">
        <v>1081</v>
      </c>
      <c r="BC1875" s="14"/>
    </row>
    <row r="1876" spans="1:56" s="7" customFormat="1" x14ac:dyDescent="0.2">
      <c r="A1876" s="7" t="s">
        <v>72</v>
      </c>
      <c r="D1876" s="14"/>
      <c r="G1876" s="7" t="s">
        <v>1344</v>
      </c>
      <c r="H1876" s="7" t="s">
        <v>1345</v>
      </c>
      <c r="I1876" s="14" t="s">
        <v>1843</v>
      </c>
      <c r="J1876" s="7">
        <v>5</v>
      </c>
      <c r="K1876" s="7" t="s">
        <v>986</v>
      </c>
      <c r="L1876" s="8" t="s">
        <v>2223</v>
      </c>
      <c r="N1876" s="17"/>
      <c r="BC1876" s="14"/>
    </row>
    <row r="1877" spans="1:56" s="7" customFormat="1" x14ac:dyDescent="0.2">
      <c r="A1877" s="7" t="s">
        <v>72</v>
      </c>
      <c r="D1877" s="14"/>
      <c r="G1877" s="7" t="s">
        <v>967</v>
      </c>
      <c r="H1877" s="7" t="s">
        <v>1345</v>
      </c>
      <c r="I1877" s="14" t="s">
        <v>2224</v>
      </c>
      <c r="L1877" s="8" t="s">
        <v>2224</v>
      </c>
      <c r="BC1877" s="14"/>
    </row>
    <row r="1878" spans="1:56" s="7" customFormat="1" x14ac:dyDescent="0.2">
      <c r="A1878" s="7" t="s">
        <v>72</v>
      </c>
      <c r="D1878" s="14"/>
      <c r="G1878" s="7" t="s">
        <v>1396</v>
      </c>
      <c r="H1878" s="7" t="s">
        <v>1499</v>
      </c>
      <c r="I1878" s="14" t="s">
        <v>2228</v>
      </c>
      <c r="L1878" s="8" t="s">
        <v>2225</v>
      </c>
      <c r="M1878" s="7" t="s">
        <v>1079</v>
      </c>
      <c r="BC1878" s="14"/>
    </row>
    <row r="1879" spans="1:56" s="7" customFormat="1" x14ac:dyDescent="0.2">
      <c r="A1879" s="7" t="s">
        <v>72</v>
      </c>
      <c r="D1879" s="14"/>
      <c r="G1879" s="7" t="s">
        <v>1384</v>
      </c>
      <c r="H1879" s="7" t="s">
        <v>1366</v>
      </c>
      <c r="I1879" s="14" t="s">
        <v>1283</v>
      </c>
      <c r="L1879" s="17" t="s">
        <v>2227</v>
      </c>
      <c r="BC1879" s="14"/>
    </row>
    <row r="1880" spans="1:56" s="7" customFormat="1" x14ac:dyDescent="0.2">
      <c r="A1880" s="7" t="s">
        <v>72</v>
      </c>
      <c r="D1880" s="14"/>
      <c r="G1880" s="7" t="s">
        <v>1344</v>
      </c>
      <c r="H1880" s="7" t="s">
        <v>1345</v>
      </c>
      <c r="I1880" s="14" t="s">
        <v>2229</v>
      </c>
      <c r="L1880" s="17" t="s">
        <v>2230</v>
      </c>
      <c r="BC1880" s="14"/>
    </row>
    <row r="1881" spans="1:56" s="7" customFormat="1" ht="14.25" x14ac:dyDescent="0.2">
      <c r="A1881" s="7" t="s">
        <v>72</v>
      </c>
      <c r="D1881" s="14"/>
      <c r="G1881" s="7" t="s">
        <v>1138</v>
      </c>
      <c r="H1881" s="7" t="s">
        <v>1345</v>
      </c>
      <c r="I1881" t="s">
        <v>2231</v>
      </c>
      <c r="L1881" s="8" t="s">
        <v>2232</v>
      </c>
      <c r="Q1881" s="33"/>
      <c r="BC1881" s="14"/>
    </row>
    <row r="1882" spans="1:56" s="7" customFormat="1" x14ac:dyDescent="0.2">
      <c r="A1882" s="7" t="s">
        <v>87</v>
      </c>
      <c r="B1882" s="7" t="str">
        <f>IF(OR($A1874=$A1882,ISBLANK($A1882)),"",IF(ISERR(SEARCH("cell-based",E1882)),IF(AND(ISERR(SEARCH("biochem",E1882)),ISERR(SEARCH("protein",E1882)),ISERR(SEARCH("nucleic",E1882))),"",IF(ISERR(SEARCH("target",G1882)),"Define a Target component","")),IF(ISERR(SEARCH("cell",G1882)),"Define a Cell component",""))&amp;IF(ISERR(SEARCH("small-molecule",E1882)),IF(ISBLANK(K1882), "Need a Detector Role",""),"")&amp;IF(ISERR(SEARCH("fluorescence",L1882)),"",IF(ISBLANK(S1882), "Need Emission",IF(ISBLANK(R1882), "Need Excitation","")))&amp;IF(ISERR(SEARCH("absorbance",L1882)),"",IF(ISBLANK(T1882), "Need Absorbance","")))</f>
        <v>Define a Cell componentNeed a Detector Role</v>
      </c>
      <c r="C1882" s="7" t="s">
        <v>964</v>
      </c>
      <c r="D1882" s="14" t="s">
        <v>2228</v>
      </c>
      <c r="E1882" s="7" t="s">
        <v>931</v>
      </c>
      <c r="F1882" s="7" t="s">
        <v>915</v>
      </c>
      <c r="G1882" s="7" t="s">
        <v>1392</v>
      </c>
      <c r="H1882" s="7" t="s">
        <v>1499</v>
      </c>
      <c r="I1882" s="24" t="s">
        <v>1841</v>
      </c>
      <c r="J1882" s="17"/>
      <c r="L1882" s="17" t="s">
        <v>1840</v>
      </c>
      <c r="M1882" s="7" t="s">
        <v>1079</v>
      </c>
      <c r="N1882" s="14" t="s">
        <v>2229</v>
      </c>
      <c r="O1882" s="7" t="s">
        <v>886</v>
      </c>
      <c r="P1882" s="7" t="s">
        <v>887</v>
      </c>
      <c r="Q1882" s="7" t="s">
        <v>940</v>
      </c>
      <c r="R1882" s="7" t="s">
        <v>851</v>
      </c>
      <c r="S1882" s="7" t="s">
        <v>975</v>
      </c>
      <c r="T1882" s="7" t="s">
        <v>908</v>
      </c>
      <c r="U1882" s="7" t="s">
        <v>1071</v>
      </c>
      <c r="V1882" s="7">
        <v>488</v>
      </c>
      <c r="W1882" s="7">
        <v>530</v>
      </c>
      <c r="Y1882" s="7" t="s">
        <v>1614</v>
      </c>
      <c r="Z1882" s="7" t="s">
        <v>1697</v>
      </c>
      <c r="AA1882" s="7">
        <v>66.7</v>
      </c>
      <c r="AB1882" s="7" t="s">
        <v>1348</v>
      </c>
      <c r="AC1882" s="7" t="s">
        <v>2225</v>
      </c>
      <c r="AD1882" s="14" t="s">
        <v>1844</v>
      </c>
      <c r="AE1882" s="7" t="s">
        <v>945</v>
      </c>
      <c r="AF1882" s="7" t="s">
        <v>876</v>
      </c>
      <c r="AG1882" s="7" t="s">
        <v>858</v>
      </c>
      <c r="AH1882" s="7">
        <v>9</v>
      </c>
      <c r="AI1882" s="7">
        <v>1</v>
      </c>
      <c r="AJ1882" s="7" t="s">
        <v>73</v>
      </c>
      <c r="AK1882" s="7" t="s">
        <v>74</v>
      </c>
      <c r="AL1882" s="7" t="s">
        <v>75</v>
      </c>
      <c r="AM1882" s="7" t="s">
        <v>76</v>
      </c>
      <c r="AN1882" s="7" t="s">
        <v>77</v>
      </c>
      <c r="AO1882" s="7" t="s">
        <v>76</v>
      </c>
      <c r="AP1882" s="7" t="s">
        <v>76</v>
      </c>
      <c r="AQ1882" s="7" t="s">
        <v>76</v>
      </c>
      <c r="AR1882" s="7" t="s">
        <v>76</v>
      </c>
      <c r="AS1882" s="7" t="s">
        <v>76</v>
      </c>
      <c r="AT1882" s="7" t="s">
        <v>76</v>
      </c>
      <c r="AU1882" s="7" t="s">
        <v>76</v>
      </c>
      <c r="AV1882" s="7" t="s">
        <v>78</v>
      </c>
      <c r="AW1882" s="7" t="s">
        <v>79</v>
      </c>
      <c r="AX1882" s="7" t="s">
        <v>80</v>
      </c>
      <c r="AY1882" s="7" t="s">
        <v>81</v>
      </c>
      <c r="AZ1882" s="7" t="s">
        <v>82</v>
      </c>
      <c r="BA1882" s="7" t="s">
        <v>1</v>
      </c>
      <c r="BB1882" s="7" t="s">
        <v>71</v>
      </c>
      <c r="BC1882" s="14" t="s">
        <v>1845</v>
      </c>
      <c r="BD1882" s="14" t="s">
        <v>1746</v>
      </c>
    </row>
    <row r="1883" spans="1:56" s="7" customFormat="1" x14ac:dyDescent="0.2">
      <c r="A1883" s="7" t="s">
        <v>87</v>
      </c>
      <c r="D1883" s="14"/>
      <c r="G1883" s="7" t="s">
        <v>1384</v>
      </c>
      <c r="H1883" s="7" t="s">
        <v>1366</v>
      </c>
      <c r="I1883" s="14" t="s">
        <v>1842</v>
      </c>
      <c r="L1883" s="17" t="s">
        <v>2226</v>
      </c>
      <c r="N1883" s="14"/>
      <c r="P1883" s="7" t="s">
        <v>905</v>
      </c>
      <c r="Q1883" s="7" t="s">
        <v>1081</v>
      </c>
      <c r="Y1883" s="7" t="s">
        <v>1560</v>
      </c>
      <c r="Z1883" s="7" t="s">
        <v>1697</v>
      </c>
      <c r="AA1883" s="7">
        <v>43.7</v>
      </c>
      <c r="AB1883" s="7" t="s">
        <v>1348</v>
      </c>
      <c r="BC1883" s="14"/>
    </row>
    <row r="1884" spans="1:56" s="7" customFormat="1" x14ac:dyDescent="0.2">
      <c r="A1884" s="7" t="s">
        <v>87</v>
      </c>
      <c r="D1884" s="14"/>
      <c r="G1884" s="7" t="s">
        <v>1344</v>
      </c>
      <c r="H1884" s="7" t="s">
        <v>1345</v>
      </c>
      <c r="I1884" s="14" t="s">
        <v>1843</v>
      </c>
      <c r="J1884" s="7">
        <v>5</v>
      </c>
      <c r="K1884" s="7" t="s">
        <v>986</v>
      </c>
      <c r="L1884" s="8" t="s">
        <v>2223</v>
      </c>
      <c r="N1884" s="17"/>
      <c r="BC1884" s="14"/>
    </row>
    <row r="1885" spans="1:56" s="7" customFormat="1" x14ac:dyDescent="0.2">
      <c r="A1885" s="7" t="s">
        <v>87</v>
      </c>
      <c r="D1885" s="14"/>
      <c r="G1885" s="7" t="s">
        <v>967</v>
      </c>
      <c r="H1885" s="7" t="s">
        <v>1345</v>
      </c>
      <c r="I1885" s="14" t="s">
        <v>2224</v>
      </c>
      <c r="L1885" s="8" t="s">
        <v>2224</v>
      </c>
      <c r="BC1885" s="14"/>
    </row>
    <row r="1886" spans="1:56" s="7" customFormat="1" x14ac:dyDescent="0.2">
      <c r="A1886" s="7" t="s">
        <v>87</v>
      </c>
      <c r="D1886" s="14"/>
      <c r="G1886" s="7" t="s">
        <v>1396</v>
      </c>
      <c r="H1886" s="7" t="s">
        <v>1499</v>
      </c>
      <c r="I1886" s="14" t="s">
        <v>2228</v>
      </c>
      <c r="L1886" s="8" t="s">
        <v>2225</v>
      </c>
      <c r="M1886" s="7" t="s">
        <v>1079</v>
      </c>
      <c r="BC1886" s="14"/>
    </row>
    <row r="1887" spans="1:56" s="7" customFormat="1" x14ac:dyDescent="0.2">
      <c r="A1887" s="7" t="s">
        <v>87</v>
      </c>
      <c r="D1887" s="14"/>
      <c r="G1887" s="7" t="s">
        <v>1384</v>
      </c>
      <c r="H1887" s="7" t="s">
        <v>1366</v>
      </c>
      <c r="I1887" s="14" t="s">
        <v>1283</v>
      </c>
      <c r="L1887" s="17" t="s">
        <v>2227</v>
      </c>
      <c r="BC1887" s="14"/>
    </row>
    <row r="1888" spans="1:56" s="7" customFormat="1" x14ac:dyDescent="0.2">
      <c r="A1888" s="7" t="s">
        <v>87</v>
      </c>
      <c r="D1888" s="14"/>
      <c r="G1888" s="7" t="s">
        <v>1344</v>
      </c>
      <c r="H1888" s="7" t="s">
        <v>1345</v>
      </c>
      <c r="I1888" s="14" t="s">
        <v>2229</v>
      </c>
      <c r="L1888" s="17" t="s">
        <v>2230</v>
      </c>
      <c r="BC1888" s="14"/>
    </row>
    <row r="1889" spans="1:56" s="7" customFormat="1" ht="14.25" x14ac:dyDescent="0.2">
      <c r="A1889" s="7" t="s">
        <v>87</v>
      </c>
      <c r="D1889" s="14"/>
      <c r="G1889" s="7" t="s">
        <v>1138</v>
      </c>
      <c r="H1889" s="7" t="s">
        <v>1345</v>
      </c>
      <c r="I1889" t="s">
        <v>2231</v>
      </c>
      <c r="L1889" s="8" t="s">
        <v>2232</v>
      </c>
      <c r="Q1889" s="33"/>
      <c r="BC1889" s="14"/>
    </row>
    <row r="1890" spans="1:56" s="7" customFormat="1" x14ac:dyDescent="0.2">
      <c r="A1890" s="7" t="s">
        <v>121</v>
      </c>
      <c r="B1890" s="7" t="str">
        <f>IF(OR($A1882=$A1890,ISBLANK($A1890)),"",IF(ISERR(SEARCH("cell-based",E1890)),IF(AND(ISERR(SEARCH("biochem",E1890)),ISERR(SEARCH("protein",E1890)),ISERR(SEARCH("nucleic",E1890))),"",IF(ISERR(SEARCH("target",G1890)),"Define a Target component","")),IF(ISERR(SEARCH("cell",G1890)),"Define a Cell component",""))&amp;IF(ISERR(SEARCH("small-molecule",E1890)),IF(ISBLANK(K1890), "Need a Detector Role",""),"")&amp;IF(ISERR(SEARCH("fluorescence",L1890)),"",IF(ISBLANK(S1890), "Need Emission",IF(ISBLANK(R1890), "Need Excitation","")))&amp;IF(ISERR(SEARCH("absorbance",L1890)),"",IF(ISBLANK(T1890), "Need Absorbance","")))</f>
        <v>Define a Cell componentNeed a Detector Role</v>
      </c>
      <c r="C1890" s="7" t="s">
        <v>964</v>
      </c>
      <c r="D1890" s="14" t="s">
        <v>2228</v>
      </c>
      <c r="E1890" s="7" t="s">
        <v>931</v>
      </c>
      <c r="F1890" s="7" t="s">
        <v>915</v>
      </c>
      <c r="G1890" s="7" t="s">
        <v>1392</v>
      </c>
      <c r="H1890" s="7" t="s">
        <v>1499</v>
      </c>
      <c r="I1890" s="24" t="s">
        <v>1841</v>
      </c>
      <c r="J1890" s="17"/>
      <c r="L1890" s="17" t="s">
        <v>1840</v>
      </c>
      <c r="M1890" s="7" t="s">
        <v>1079</v>
      </c>
      <c r="N1890" s="14" t="s">
        <v>2229</v>
      </c>
      <c r="O1890" s="7" t="s">
        <v>886</v>
      </c>
      <c r="P1890" s="7" t="s">
        <v>887</v>
      </c>
      <c r="Q1890" s="7" t="s">
        <v>940</v>
      </c>
      <c r="R1890" s="7" t="s">
        <v>851</v>
      </c>
      <c r="S1890" s="7" t="s">
        <v>975</v>
      </c>
      <c r="T1890" s="7" t="s">
        <v>908</v>
      </c>
      <c r="U1890" s="7" t="s">
        <v>1071</v>
      </c>
      <c r="V1890" s="7">
        <v>488</v>
      </c>
      <c r="W1890" s="7">
        <v>530</v>
      </c>
      <c r="Y1890" s="7" t="s">
        <v>1653</v>
      </c>
      <c r="Z1890" s="14" t="s">
        <v>1693</v>
      </c>
      <c r="AA1890" s="7">
        <v>30</v>
      </c>
      <c r="AB1890" s="7" t="s">
        <v>1039</v>
      </c>
      <c r="AC1890" s="7" t="s">
        <v>2225</v>
      </c>
      <c r="AD1890" s="14" t="s">
        <v>1844</v>
      </c>
      <c r="AE1890" s="7" t="s">
        <v>945</v>
      </c>
      <c r="AF1890" s="7" t="s">
        <v>876</v>
      </c>
      <c r="AG1890" s="7" t="s">
        <v>877</v>
      </c>
      <c r="AH1890" s="7">
        <v>1</v>
      </c>
      <c r="AI1890" s="7">
        <v>1</v>
      </c>
      <c r="AJ1890" s="7" t="s">
        <v>73</v>
      </c>
      <c r="AK1890" s="7" t="s">
        <v>74</v>
      </c>
      <c r="AL1890" s="7" t="s">
        <v>75</v>
      </c>
      <c r="AM1890" s="7" t="s">
        <v>76</v>
      </c>
      <c r="AN1890" s="7" t="s">
        <v>77</v>
      </c>
      <c r="AO1890" s="7" t="s">
        <v>76</v>
      </c>
      <c r="AP1890" s="7" t="s">
        <v>76</v>
      </c>
      <c r="AQ1890" s="7" t="s">
        <v>76</v>
      </c>
      <c r="AR1890" s="7" t="s">
        <v>76</v>
      </c>
      <c r="AS1890" s="7" t="s">
        <v>76</v>
      </c>
      <c r="AT1890" s="7" t="s">
        <v>76</v>
      </c>
      <c r="AU1890" s="7" t="s">
        <v>76</v>
      </c>
      <c r="AV1890" s="7" t="s">
        <v>78</v>
      </c>
      <c r="AW1890" s="7" t="s">
        <v>79</v>
      </c>
      <c r="AX1890" s="7" t="s">
        <v>80</v>
      </c>
      <c r="AY1890" s="7" t="s">
        <v>81</v>
      </c>
      <c r="AZ1890" s="7" t="s">
        <v>82</v>
      </c>
      <c r="BA1890" s="7" t="s">
        <v>1</v>
      </c>
      <c r="BB1890" s="7" t="s">
        <v>71</v>
      </c>
      <c r="BC1890" s="14" t="s">
        <v>1845</v>
      </c>
      <c r="BD1890" s="14" t="s">
        <v>1746</v>
      </c>
    </row>
    <row r="1891" spans="1:56" s="7" customFormat="1" x14ac:dyDescent="0.2">
      <c r="A1891" s="7" t="s">
        <v>121</v>
      </c>
      <c r="D1891" s="14"/>
      <c r="G1891" s="7" t="s">
        <v>1384</v>
      </c>
      <c r="H1891" s="7" t="s">
        <v>1366</v>
      </c>
      <c r="I1891" s="14" t="s">
        <v>1842</v>
      </c>
      <c r="L1891" s="17" t="s">
        <v>2226</v>
      </c>
      <c r="N1891" s="14"/>
      <c r="P1891" s="7" t="s">
        <v>905</v>
      </c>
      <c r="Q1891" s="7" t="s">
        <v>1081</v>
      </c>
      <c r="BC1891" s="14"/>
    </row>
    <row r="1892" spans="1:56" s="7" customFormat="1" x14ac:dyDescent="0.2">
      <c r="A1892" s="7" t="s">
        <v>121</v>
      </c>
      <c r="D1892" s="14"/>
      <c r="G1892" s="7" t="s">
        <v>1344</v>
      </c>
      <c r="H1892" s="7" t="s">
        <v>1345</v>
      </c>
      <c r="I1892" s="14" t="s">
        <v>1843</v>
      </c>
      <c r="J1892" s="7">
        <v>5</v>
      </c>
      <c r="K1892" s="7" t="s">
        <v>986</v>
      </c>
      <c r="L1892" s="8" t="s">
        <v>2223</v>
      </c>
      <c r="N1892" s="17"/>
      <c r="BC1892" s="14"/>
    </row>
    <row r="1893" spans="1:56" s="7" customFormat="1" x14ac:dyDescent="0.2">
      <c r="A1893" s="7" t="s">
        <v>121</v>
      </c>
      <c r="D1893" s="14"/>
      <c r="G1893" s="7" t="s">
        <v>967</v>
      </c>
      <c r="H1893" s="7" t="s">
        <v>1345</v>
      </c>
      <c r="I1893" s="14" t="s">
        <v>2224</v>
      </c>
      <c r="L1893" s="8" t="s">
        <v>2224</v>
      </c>
      <c r="BC1893" s="14"/>
    </row>
    <row r="1894" spans="1:56" s="7" customFormat="1" x14ac:dyDescent="0.2">
      <c r="A1894" s="7" t="s">
        <v>121</v>
      </c>
      <c r="D1894" s="14"/>
      <c r="G1894" s="7" t="s">
        <v>1396</v>
      </c>
      <c r="H1894" s="7" t="s">
        <v>1499</v>
      </c>
      <c r="I1894" s="14" t="s">
        <v>2228</v>
      </c>
      <c r="L1894" s="8" t="s">
        <v>2225</v>
      </c>
      <c r="M1894" s="7" t="s">
        <v>1079</v>
      </c>
      <c r="BC1894" s="14"/>
    </row>
    <row r="1895" spans="1:56" s="7" customFormat="1" x14ac:dyDescent="0.2">
      <c r="A1895" s="7" t="s">
        <v>121</v>
      </c>
      <c r="D1895" s="14"/>
      <c r="G1895" s="7" t="s">
        <v>1384</v>
      </c>
      <c r="H1895" s="7" t="s">
        <v>1366</v>
      </c>
      <c r="I1895" s="14" t="s">
        <v>1283</v>
      </c>
      <c r="L1895" s="17" t="s">
        <v>2227</v>
      </c>
      <c r="BC1895" s="14"/>
    </row>
    <row r="1896" spans="1:56" s="7" customFormat="1" x14ac:dyDescent="0.2">
      <c r="A1896" s="7" t="s">
        <v>121</v>
      </c>
      <c r="D1896" s="14"/>
      <c r="G1896" s="7" t="s">
        <v>1344</v>
      </c>
      <c r="H1896" s="7" t="s">
        <v>1345</v>
      </c>
      <c r="I1896" s="14" t="s">
        <v>2229</v>
      </c>
      <c r="L1896" s="17" t="s">
        <v>2230</v>
      </c>
      <c r="BC1896" s="14"/>
    </row>
    <row r="1897" spans="1:56" s="7" customFormat="1" ht="14.25" x14ac:dyDescent="0.2">
      <c r="A1897" s="7" t="s">
        <v>121</v>
      </c>
      <c r="D1897" s="14"/>
      <c r="G1897" s="7" t="s">
        <v>1138</v>
      </c>
      <c r="H1897" s="7" t="s">
        <v>1345</v>
      </c>
      <c r="I1897" t="s">
        <v>2231</v>
      </c>
      <c r="L1897" s="8" t="s">
        <v>2232</v>
      </c>
      <c r="Q1897" s="33"/>
      <c r="BC1897" s="14"/>
    </row>
    <row r="1898" spans="1:56" s="7" customFormat="1" x14ac:dyDescent="0.2">
      <c r="A1898" s="7" t="s">
        <v>70</v>
      </c>
      <c r="B1898" s="7" t="str">
        <f>IF(OR($A1890=$A1898,ISBLANK($A1898)),"",IF(ISERR(SEARCH("cell-based",E1898)),IF(AND(ISERR(SEARCH("biochem",E1898)),ISERR(SEARCH("protein",E1898)),ISERR(SEARCH("nucleic",E1898))),"",IF(ISERR(SEARCH("target",G1898)),"Define a Target component","")),IF(ISERR(SEARCH("cell",G1898)),"Define a Cell component",""))&amp;IF(ISERR(SEARCH("small-molecule",E1898)),IF(ISBLANK(K1898), "Need a Detector Role",""),"")&amp;IF(ISERR(SEARCH("fluorescence",L1898)),"",IF(ISBLANK(S1898), "Need Emission",IF(ISBLANK(R1898), "Need Excitation","")))&amp;IF(ISERR(SEARCH("absorbance",L1898)),"",IF(ISBLANK(T1898), "Need Absorbance","")))</f>
        <v>Define a Cell componentNeed a Detector Role</v>
      </c>
      <c r="C1898" s="7" t="s">
        <v>964</v>
      </c>
      <c r="D1898" s="14" t="s">
        <v>2228</v>
      </c>
      <c r="E1898" s="7" t="s">
        <v>931</v>
      </c>
      <c r="F1898" s="7" t="s">
        <v>915</v>
      </c>
      <c r="G1898" s="7" t="s">
        <v>1396</v>
      </c>
      <c r="H1898" s="7" t="s">
        <v>1499</v>
      </c>
      <c r="I1898" s="14" t="s">
        <v>2228</v>
      </c>
      <c r="J1898" s="17"/>
      <c r="L1898" s="7" t="s">
        <v>2243</v>
      </c>
      <c r="M1898" s="7" t="s">
        <v>1079</v>
      </c>
      <c r="N1898" s="14" t="s">
        <v>2242</v>
      </c>
      <c r="O1898" s="7" t="s">
        <v>886</v>
      </c>
      <c r="P1898" s="7" t="s">
        <v>887</v>
      </c>
      <c r="Q1898" s="7" t="s">
        <v>940</v>
      </c>
      <c r="R1898" s="7" t="s">
        <v>851</v>
      </c>
      <c r="S1898" s="7" t="s">
        <v>975</v>
      </c>
      <c r="T1898" s="7" t="s">
        <v>908</v>
      </c>
      <c r="U1898" s="7" t="s">
        <v>1071</v>
      </c>
      <c r="V1898" s="7">
        <v>488</v>
      </c>
      <c r="W1898" s="7">
        <v>530</v>
      </c>
      <c r="Y1898" s="7" t="s">
        <v>1653</v>
      </c>
      <c r="Z1898" s="14" t="s">
        <v>1693</v>
      </c>
      <c r="AA1898" s="7">
        <v>65</v>
      </c>
      <c r="AB1898" s="7" t="s">
        <v>1039</v>
      </c>
      <c r="AC1898" s="7" t="s">
        <v>2225</v>
      </c>
      <c r="AD1898" s="14" t="s">
        <v>1844</v>
      </c>
      <c r="AE1898" s="7" t="s">
        <v>945</v>
      </c>
      <c r="AF1898" s="7" t="s">
        <v>876</v>
      </c>
      <c r="AG1898" s="7" t="s">
        <v>877</v>
      </c>
      <c r="AH1898" s="7">
        <v>1</v>
      </c>
      <c r="AI1898" s="7">
        <v>1</v>
      </c>
      <c r="AJ1898" s="7" t="s">
        <v>73</v>
      </c>
      <c r="AK1898" s="7" t="s">
        <v>2245</v>
      </c>
      <c r="AL1898" s="7" t="s">
        <v>75</v>
      </c>
      <c r="AM1898" s="7" t="s">
        <v>76</v>
      </c>
      <c r="AN1898" s="7" t="s">
        <v>77</v>
      </c>
      <c r="AO1898" s="7" t="s">
        <v>76</v>
      </c>
      <c r="AP1898" s="7" t="s">
        <v>76</v>
      </c>
      <c r="AQ1898" s="7" t="s">
        <v>76</v>
      </c>
      <c r="AR1898" s="7" t="s">
        <v>76</v>
      </c>
      <c r="AS1898" s="7" t="s">
        <v>76</v>
      </c>
      <c r="AT1898" s="7" t="s">
        <v>76</v>
      </c>
      <c r="AU1898" s="7" t="s">
        <v>76</v>
      </c>
      <c r="AV1898" s="7" t="s">
        <v>78</v>
      </c>
      <c r="AW1898" s="7" t="s">
        <v>79</v>
      </c>
      <c r="AX1898" s="7" t="s">
        <v>80</v>
      </c>
      <c r="AY1898" s="7" t="s">
        <v>81</v>
      </c>
      <c r="AZ1898" s="7" t="s">
        <v>82</v>
      </c>
      <c r="BA1898" s="7" t="s">
        <v>1</v>
      </c>
      <c r="BB1898" s="7" t="s">
        <v>71</v>
      </c>
      <c r="BD1898" s="7" t="s">
        <v>1746</v>
      </c>
    </row>
    <row r="1899" spans="1:56" s="7" customFormat="1" x14ac:dyDescent="0.2">
      <c r="A1899" s="7" t="s">
        <v>70</v>
      </c>
      <c r="D1899" s="14"/>
      <c r="G1899" s="7" t="s">
        <v>1384</v>
      </c>
      <c r="H1899" s="7" t="s">
        <v>1366</v>
      </c>
      <c r="I1899" s="14" t="s">
        <v>1283</v>
      </c>
      <c r="L1899" s="17" t="s">
        <v>2226</v>
      </c>
      <c r="N1899" s="14"/>
      <c r="P1899" s="7" t="s">
        <v>905</v>
      </c>
      <c r="Q1899" s="7" t="s">
        <v>1081</v>
      </c>
    </row>
    <row r="1900" spans="1:56" s="7" customFormat="1" x14ac:dyDescent="0.2">
      <c r="A1900" s="7" t="s">
        <v>70</v>
      </c>
      <c r="D1900" s="14"/>
      <c r="G1900" s="7" t="s">
        <v>1344</v>
      </c>
      <c r="H1900" s="7" t="s">
        <v>1345</v>
      </c>
      <c r="I1900" s="14" t="s">
        <v>2242</v>
      </c>
      <c r="J1900" s="7">
        <v>3</v>
      </c>
      <c r="K1900" s="7" t="s">
        <v>986</v>
      </c>
      <c r="L1900" s="8" t="s">
        <v>2244</v>
      </c>
      <c r="N1900" s="17"/>
    </row>
    <row r="1901" spans="1:56" s="7" customFormat="1" x14ac:dyDescent="0.2">
      <c r="A1901" s="7" t="s">
        <v>70</v>
      </c>
      <c r="D1901" s="14"/>
      <c r="G1901" s="7" t="s">
        <v>967</v>
      </c>
      <c r="H1901" s="7" t="s">
        <v>1345</v>
      </c>
      <c r="I1901" s="14" t="s">
        <v>2224</v>
      </c>
      <c r="L1901" s="8" t="s">
        <v>2224</v>
      </c>
    </row>
    <row r="1902" spans="1:56" x14ac:dyDescent="0.2">
      <c r="A1902" t="s">
        <v>225</v>
      </c>
      <c r="B1902" s="7" t="str">
        <f>IF(OR($A1894=$A1902,ISBLANK($A1902)),"",IF(ISERR(SEARCH("cell-based",E1902)),IF(AND(ISERR(SEARCH("biochem",E1902)),ISERR(SEARCH("protein",E1902)),ISERR(SEARCH("nucleic",E1902))),"",IF(ISERR(SEARCH("target",G1902)),"Define a Target component","")),IF(ISERR(SEARCH("cell",G1902)),"Define a Cell component",""))&amp;IF(ISERR(SEARCH("small-molecule",E1902)),IF(ISBLANK(K1902), "Need a Detector Role",""),"")&amp;IF(ISERR(SEARCH("fluorescence",L1902)),"",IF(ISBLANK(S1902), "Need Emission",IF(ISBLANK(R1902), "Need Excitation","")))&amp;IF(ISERR(SEARCH("absorbance",L1902)),"",IF(ISBLANK(T1902), "Need Absorbance","")))</f>
        <v>Need a Detector Role</v>
      </c>
      <c r="C1902" s="7" t="s">
        <v>840</v>
      </c>
      <c r="D1902" s="14" t="s">
        <v>2170</v>
      </c>
      <c r="E1902" s="7" t="s">
        <v>931</v>
      </c>
      <c r="F1902" s="7" t="s">
        <v>1374</v>
      </c>
      <c r="G1902" s="7" t="s">
        <v>1400</v>
      </c>
      <c r="H1902" s="7" t="s">
        <v>1366</v>
      </c>
      <c r="I1902" s="14" t="s">
        <v>1842</v>
      </c>
      <c r="J1902" s="7"/>
      <c r="K1902" s="7"/>
      <c r="L1902" s="14" t="s">
        <v>2234</v>
      </c>
      <c r="M1902" s="7"/>
      <c r="N1902" s="14" t="s">
        <v>2233</v>
      </c>
      <c r="O1902" s="7" t="s">
        <v>886</v>
      </c>
      <c r="P1902" s="7" t="s">
        <v>887</v>
      </c>
      <c r="Q1902" s="19" t="s">
        <v>2237</v>
      </c>
      <c r="R1902" s="7" t="s">
        <v>870</v>
      </c>
      <c r="S1902" s="7" t="s">
        <v>975</v>
      </c>
      <c r="T1902" s="7" t="s">
        <v>942</v>
      </c>
      <c r="U1902" s="7" t="s">
        <v>1071</v>
      </c>
      <c r="V1902" s="7">
        <v>488</v>
      </c>
      <c r="W1902" s="7">
        <v>530</v>
      </c>
      <c r="X1902" s="7"/>
      <c r="Y1902" s="7" t="s">
        <v>1653</v>
      </c>
      <c r="Z1902" s="14" t="s">
        <v>1693</v>
      </c>
      <c r="AA1902" s="7">
        <v>90</v>
      </c>
      <c r="AB1902" s="7" t="s">
        <v>1039</v>
      </c>
      <c r="AC1902" s="14" t="s">
        <v>1840</v>
      </c>
      <c r="AD1902" s="14" t="s">
        <v>1844</v>
      </c>
      <c r="AE1902" s="7" t="s">
        <v>945</v>
      </c>
      <c r="AF1902" s="7" t="s">
        <v>876</v>
      </c>
      <c r="AG1902" s="7" t="s">
        <v>963</v>
      </c>
      <c r="AH1902" s="7">
        <v>1</v>
      </c>
      <c r="AI1902" s="7">
        <v>1</v>
      </c>
      <c r="AJ1902" s="7" t="s">
        <v>73</v>
      </c>
      <c r="AK1902" s="7" t="s">
        <v>113</v>
      </c>
      <c r="AL1902" s="7" t="s">
        <v>111</v>
      </c>
      <c r="AM1902" s="7" t="s">
        <v>76</v>
      </c>
      <c r="AN1902" s="7" t="s">
        <v>77</v>
      </c>
      <c r="AO1902" s="7" t="s">
        <v>76</v>
      </c>
      <c r="AP1902" s="7" t="s">
        <v>76</v>
      </c>
      <c r="AQ1902" s="7" t="s">
        <v>76</v>
      </c>
      <c r="AR1902" s="7" t="s">
        <v>76</v>
      </c>
      <c r="AS1902" s="7" t="s">
        <v>76</v>
      </c>
      <c r="AT1902" s="7" t="s">
        <v>76</v>
      </c>
      <c r="AU1902" s="7" t="s">
        <v>76</v>
      </c>
      <c r="AV1902" s="7" t="s">
        <v>78</v>
      </c>
      <c r="AW1902" s="7" t="s">
        <v>79</v>
      </c>
      <c r="AX1902" s="7" t="s">
        <v>80</v>
      </c>
      <c r="AY1902" s="7" t="s">
        <v>114</v>
      </c>
      <c r="AZ1902" s="7" t="s">
        <v>86</v>
      </c>
      <c r="BA1902" s="7" t="s">
        <v>1</v>
      </c>
      <c r="BB1902" s="7"/>
      <c r="BC1902" s="14" t="s">
        <v>1700</v>
      </c>
      <c r="BD1902" s="14" t="s">
        <v>1746</v>
      </c>
    </row>
    <row r="1903" spans="1:56" x14ac:dyDescent="0.2">
      <c r="A1903" t="s">
        <v>225</v>
      </c>
      <c r="C1903" s="7"/>
      <c r="D1903" s="14"/>
      <c r="E1903" s="7"/>
      <c r="F1903" s="7"/>
      <c r="G1903" s="7" t="s">
        <v>1138</v>
      </c>
      <c r="H1903" s="7" t="s">
        <v>1345</v>
      </c>
      <c r="I1903" t="s">
        <v>2238</v>
      </c>
      <c r="J1903" s="7">
        <v>200</v>
      </c>
      <c r="K1903" s="7" t="s">
        <v>986</v>
      </c>
      <c r="L1903" s="14" t="s">
        <v>2233</v>
      </c>
      <c r="M1903" s="7"/>
      <c r="N1903" s="7"/>
      <c r="O1903" s="7"/>
      <c r="P1903" s="7" t="s">
        <v>905</v>
      </c>
      <c r="Q1903" s="7" t="s">
        <v>1081</v>
      </c>
      <c r="R1903" s="7"/>
      <c r="S1903" s="7"/>
      <c r="T1903" s="7"/>
      <c r="U1903" s="7"/>
      <c r="V1903" s="7"/>
      <c r="W1903" s="7"/>
      <c r="X1903" s="7"/>
      <c r="Y1903" s="7"/>
      <c r="Z1903" s="7"/>
      <c r="AA1903" s="7"/>
      <c r="AB1903" s="7"/>
      <c r="AC1903" s="7"/>
      <c r="AD1903" s="7"/>
      <c r="AE1903" s="7"/>
      <c r="AF1903" s="7"/>
      <c r="AG1903" s="7"/>
      <c r="AH1903" s="7"/>
      <c r="AI1903" s="7"/>
    </row>
    <row r="1904" spans="1:56" x14ac:dyDescent="0.2">
      <c r="A1904" t="s">
        <v>225</v>
      </c>
      <c r="C1904" s="7"/>
      <c r="D1904" s="14"/>
      <c r="E1904" s="7"/>
      <c r="F1904" s="7"/>
      <c r="G1904" s="7" t="s">
        <v>1167</v>
      </c>
      <c r="H1904" s="7" t="s">
        <v>1345</v>
      </c>
      <c r="I1904" s="14" t="s">
        <v>2236</v>
      </c>
      <c r="J1904" s="7">
        <v>1</v>
      </c>
      <c r="K1904" s="7" t="s">
        <v>986</v>
      </c>
      <c r="L1904" s="8" t="s">
        <v>2235</v>
      </c>
      <c r="M1904" s="7"/>
      <c r="N1904" s="7"/>
      <c r="O1904" s="7"/>
      <c r="P1904" s="7"/>
      <c r="Q1904" s="7"/>
      <c r="R1904" s="7"/>
      <c r="S1904" s="7"/>
      <c r="T1904" s="7"/>
      <c r="U1904" s="7"/>
      <c r="V1904" s="7"/>
      <c r="W1904" s="7"/>
      <c r="X1904" s="7"/>
      <c r="Y1904" s="7"/>
      <c r="Z1904" s="7"/>
      <c r="AA1904" s="7"/>
      <c r="AB1904" s="7"/>
      <c r="AC1904" s="7"/>
      <c r="AD1904" s="7"/>
      <c r="AE1904" s="7"/>
      <c r="AF1904" s="7"/>
      <c r="AG1904" s="7"/>
      <c r="AH1904" s="7"/>
      <c r="AI1904" s="7"/>
    </row>
    <row r="1905" spans="1:57" x14ac:dyDescent="0.2">
      <c r="A1905" t="s">
        <v>227</v>
      </c>
      <c r="B1905" t="str">
        <f>IF(OR($A1902=$A1905,ISBLANK($A1905)),"",IF(ISERR(SEARCH("cell-based",E1905)),IF(AND(ISERR(SEARCH("biochem",E1905)),ISERR(SEARCH("protein",E1905)),ISERR(SEARCH("nucleic",E1905))),"",IF(ISERR(SEARCH("target",G1905)),"Define a Target component","")),IF(ISERR(SEARCH("cell",G1905)),"Define a Cell component",""))&amp;IF(ISERR(SEARCH("small-molecule",E1905)),IF(ISBLANK(K1905), "Need a Detector Role",""),"")&amp;IF(ISERR(SEARCH("fluorescence",L1905)),"",IF(ISBLANK(S1905), "Need Emission",IF(ISBLANK(R1905), "Need Excitation","")))&amp;IF(ISERR(SEARCH("absorbance",L1905)),"",IF(ISBLANK(T1905), "Need Absorbance","")))</f>
        <v>Need a Detector Role</v>
      </c>
      <c r="BA1905" t="s">
        <v>1</v>
      </c>
      <c r="BB1905" t="s">
        <v>1</v>
      </c>
    </row>
    <row r="1906" spans="1:57" x14ac:dyDescent="0.2">
      <c r="A1906" t="s">
        <v>237</v>
      </c>
      <c r="B1906" t="str">
        <f t="shared" ref="B1906" si="5">IF(OR($A1905=$A1906,ISBLANK($A1906)),"",IF(ISERR(SEARCH("cell-based",E1906)),IF(AND(ISERR(SEARCH("biochem",E1906)),ISERR(SEARCH("protein",E1906)),ISERR(SEARCH("nucleic",E1906))),"",IF(ISERR(SEARCH("target",G1906)),"Define a Target component","")),IF(ISERR(SEARCH("cell",G1906)),"Define a Cell component",""))&amp;IF(ISERR(SEARCH("small-molecule",E1906)),IF(ISBLANK(K1906), "Need a Detector Role",""),"")&amp;IF(ISERR(SEARCH("fluorescence",L1906)),"",IF(ISBLANK(S1906), "Need Emission",IF(ISBLANK(R1906), "Need Excitation","")))&amp;IF(ISERR(SEARCH("absorbance",L1906)),"",IF(ISBLANK(T1906), "Need Absorbance","")))</f>
        <v>Need a Detector Role</v>
      </c>
      <c r="C1906" t="s">
        <v>1759</v>
      </c>
      <c r="AC1906" s="14" t="s">
        <v>1840</v>
      </c>
      <c r="AD1906" s="14" t="s">
        <v>1844</v>
      </c>
      <c r="AE1906" s="7" t="s">
        <v>945</v>
      </c>
      <c r="AF1906" s="7" t="s">
        <v>876</v>
      </c>
      <c r="AG1906" s="7" t="s">
        <v>1175</v>
      </c>
      <c r="AH1906" s="7"/>
      <c r="AI1906" s="7"/>
      <c r="AJ1906" s="7" t="s">
        <v>73</v>
      </c>
      <c r="AK1906" s="39" t="s">
        <v>2241</v>
      </c>
      <c r="AL1906" s="7" t="s">
        <v>111</v>
      </c>
      <c r="AM1906" s="7" t="s">
        <v>76</v>
      </c>
      <c r="AN1906" s="7" t="s">
        <v>77</v>
      </c>
      <c r="AO1906" s="7" t="s">
        <v>76</v>
      </c>
      <c r="AP1906" s="7" t="s">
        <v>76</v>
      </c>
      <c r="AQ1906" s="7" t="s">
        <v>76</v>
      </c>
      <c r="AR1906" s="7" t="s">
        <v>76</v>
      </c>
      <c r="AS1906" s="7" t="s">
        <v>76</v>
      </c>
      <c r="AT1906" s="7" t="s">
        <v>76</v>
      </c>
      <c r="AU1906" s="7" t="s">
        <v>76</v>
      </c>
      <c r="AV1906" s="7" t="s">
        <v>78</v>
      </c>
      <c r="AW1906" s="7" t="s">
        <v>79</v>
      </c>
      <c r="AX1906" s="7" t="s">
        <v>80</v>
      </c>
      <c r="AY1906" s="7" t="s">
        <v>85</v>
      </c>
      <c r="AZ1906" s="7" t="s">
        <v>86</v>
      </c>
      <c r="BA1906" s="7" t="s">
        <v>1</v>
      </c>
      <c r="BB1906" s="7" t="s">
        <v>1</v>
      </c>
      <c r="BC1906" s="7" t="s">
        <v>1700</v>
      </c>
      <c r="BD1906" s="17" t="s">
        <v>1746</v>
      </c>
    </row>
    <row r="1907" spans="1:57" x14ac:dyDescent="0.2">
      <c r="A1907" t="s">
        <v>238</v>
      </c>
      <c r="B1907" t="str">
        <f t="shared" ref="B1907:B1925" si="6">IF(OR($A1906=$A1907,ISBLANK($A1907)),"",IF(ISERR(SEARCH("cell-based",E1907)),IF(AND(ISERR(SEARCH("biochem",E1907)),ISERR(SEARCH("protein",E1907)),ISERR(SEARCH("nucleic",E1907))),"",IF(ISERR(SEARCH("target",G1907)),"Define a Target component","")),IF(ISERR(SEARCH("cell",G1907)),"Define a Cell component",""))&amp;IF(ISERR(SEARCH("small-molecule",E1907)),IF(ISBLANK(K1907), "Need a Detector Role",""),"")&amp;IF(ISERR(SEARCH("fluorescence",L1907)),"",IF(ISBLANK(S1907), "Need Emission",IF(ISBLANK(R1907), "Need Excitation","")))&amp;IF(ISERR(SEARCH("absorbance",L1907)),"",IF(ISBLANK(T1907), "Need Absorbance","")))</f>
        <v>Need a Detector Role</v>
      </c>
      <c r="BA1907" t="s">
        <v>1</v>
      </c>
      <c r="BB1907" t="s">
        <v>1</v>
      </c>
    </row>
    <row r="1908" spans="1:57" x14ac:dyDescent="0.2">
      <c r="A1908" t="s">
        <v>258</v>
      </c>
      <c r="B1908" t="str">
        <f t="shared" si="6"/>
        <v>Need a Detector Role</v>
      </c>
      <c r="BA1908" t="s">
        <v>1</v>
      </c>
      <c r="BB1908" t="s">
        <v>71</v>
      </c>
    </row>
    <row r="1909" spans="1:57" x14ac:dyDescent="0.2">
      <c r="A1909" t="s">
        <v>308</v>
      </c>
      <c r="B1909" t="str">
        <f t="shared" si="6"/>
        <v>Define a Target componentNeed a Detector Role</v>
      </c>
      <c r="C1909" t="s">
        <v>913</v>
      </c>
      <c r="D1909" s="8" t="s">
        <v>1773</v>
      </c>
      <c r="E1909" t="s">
        <v>914</v>
      </c>
      <c r="F1909" t="s">
        <v>842</v>
      </c>
      <c r="G1909" t="s">
        <v>1392</v>
      </c>
      <c r="H1909" t="s">
        <v>1537</v>
      </c>
      <c r="I1909" s="8" t="s">
        <v>1773</v>
      </c>
      <c r="L1909" s="8" t="s">
        <v>1774</v>
      </c>
      <c r="M1909" t="s">
        <v>1079</v>
      </c>
      <c r="N1909" s="8" t="s">
        <v>1765</v>
      </c>
      <c r="O1909" t="s">
        <v>886</v>
      </c>
      <c r="P1909" t="s">
        <v>887</v>
      </c>
      <c r="Q1909" t="s">
        <v>940</v>
      </c>
      <c r="R1909" t="s">
        <v>851</v>
      </c>
      <c r="S1909" t="s">
        <v>975</v>
      </c>
      <c r="T1909" t="s">
        <v>942</v>
      </c>
      <c r="U1909" t="s">
        <v>1071</v>
      </c>
      <c r="V1909">
        <v>488</v>
      </c>
      <c r="W1909">
        <v>530</v>
      </c>
      <c r="Y1909" t="s">
        <v>1614</v>
      </c>
      <c r="Z1909" s="8" t="s">
        <v>1697</v>
      </c>
      <c r="AA1909">
        <v>30</v>
      </c>
      <c r="AB1909" t="s">
        <v>1348</v>
      </c>
      <c r="AC1909" s="8" t="s">
        <v>1768</v>
      </c>
      <c r="AD1909" s="8" t="s">
        <v>1767</v>
      </c>
      <c r="AE1909" t="s">
        <v>993</v>
      </c>
      <c r="AF1909" t="s">
        <v>894</v>
      </c>
      <c r="AG1909" t="s">
        <v>858</v>
      </c>
      <c r="AH1909" s="8">
        <v>9</v>
      </c>
      <c r="AI1909">
        <v>1</v>
      </c>
      <c r="AJ1909" s="7" t="s">
        <v>139</v>
      </c>
      <c r="AK1909" s="7" t="s">
        <v>157</v>
      </c>
      <c r="AL1909" s="7" t="s">
        <v>75</v>
      </c>
      <c r="AM1909" s="7" t="s">
        <v>141</v>
      </c>
      <c r="AN1909" s="7" t="s">
        <v>77</v>
      </c>
      <c r="AO1909" s="7" t="s">
        <v>142</v>
      </c>
      <c r="AP1909" s="7" t="s">
        <v>76</v>
      </c>
      <c r="AQ1909" s="7" t="s">
        <v>76</v>
      </c>
      <c r="AR1909" s="7" t="s">
        <v>76</v>
      </c>
      <c r="AS1909" s="7" t="s">
        <v>76</v>
      </c>
      <c r="AT1909" s="7" t="s">
        <v>76</v>
      </c>
      <c r="AU1909" s="7" t="s">
        <v>76</v>
      </c>
      <c r="AV1909" s="7" t="s">
        <v>145</v>
      </c>
      <c r="AW1909" s="7" t="s">
        <v>146</v>
      </c>
      <c r="AX1909" s="7" t="s">
        <v>147</v>
      </c>
      <c r="AY1909" s="7" t="s">
        <v>158</v>
      </c>
      <c r="AZ1909" s="7" t="s">
        <v>159</v>
      </c>
      <c r="BA1909" t="s">
        <v>1</v>
      </c>
      <c r="BB1909" t="s">
        <v>1</v>
      </c>
      <c r="BD1909" s="8" t="s">
        <v>1746</v>
      </c>
    </row>
    <row r="1910" spans="1:57" x14ac:dyDescent="0.2">
      <c r="A1910" t="s">
        <v>308</v>
      </c>
      <c r="D1910" s="20" t="s">
        <v>1779</v>
      </c>
      <c r="F1910" s="19" t="s">
        <v>1761</v>
      </c>
      <c r="G1910" t="s">
        <v>1305</v>
      </c>
      <c r="H1910" t="s">
        <v>1553</v>
      </c>
      <c r="I1910" t="s">
        <v>1763</v>
      </c>
      <c r="J1910">
        <v>1</v>
      </c>
      <c r="K1910" t="s">
        <v>970</v>
      </c>
      <c r="P1910" t="s">
        <v>905</v>
      </c>
      <c r="Q1910" t="s">
        <v>1081</v>
      </c>
      <c r="Y1910" t="s">
        <v>1635</v>
      </c>
      <c r="AJ1910" s="7"/>
      <c r="AK1910" s="7"/>
      <c r="AL1910" s="7"/>
      <c r="AM1910" s="7"/>
      <c r="AN1910" s="7"/>
      <c r="AO1910" s="7"/>
      <c r="AP1910" s="7"/>
      <c r="AQ1910" s="7"/>
      <c r="AR1910" s="7"/>
      <c r="AS1910" s="7"/>
      <c r="AT1910" s="7"/>
      <c r="AU1910" s="7"/>
      <c r="AV1910" s="7"/>
      <c r="AW1910" s="7"/>
      <c r="AX1910" s="7"/>
      <c r="AY1910" s="7"/>
      <c r="AZ1910" s="7"/>
    </row>
    <row r="1911" spans="1:57" x14ac:dyDescent="0.2">
      <c r="A1911" t="s">
        <v>308</v>
      </c>
      <c r="G1911" s="14" t="s">
        <v>1344</v>
      </c>
      <c r="H1911" t="s">
        <v>1553</v>
      </c>
      <c r="I1911" t="s">
        <v>1766</v>
      </c>
      <c r="J1911">
        <v>100</v>
      </c>
      <c r="K1911" t="s">
        <v>986</v>
      </c>
      <c r="AJ1911" s="7"/>
      <c r="AK1911" s="7"/>
      <c r="AL1911" s="7"/>
      <c r="AM1911" s="7"/>
      <c r="AN1911" s="7"/>
      <c r="AO1911" s="7"/>
      <c r="AP1911" s="7"/>
      <c r="AQ1911" s="7"/>
      <c r="AR1911" s="7"/>
      <c r="AS1911" s="7"/>
      <c r="AT1911" s="7"/>
      <c r="AU1911" s="7"/>
      <c r="AV1911" s="7"/>
      <c r="AW1911" s="7"/>
      <c r="AX1911" s="7"/>
      <c r="AY1911" s="7"/>
      <c r="AZ1911" s="7"/>
    </row>
    <row r="1912" spans="1:57" x14ac:dyDescent="0.2">
      <c r="A1912" t="s">
        <v>308</v>
      </c>
      <c r="G1912" t="s">
        <v>967</v>
      </c>
      <c r="H1912" t="s">
        <v>1553</v>
      </c>
      <c r="I1912" t="s">
        <v>1766</v>
      </c>
      <c r="J1912">
        <v>0.5</v>
      </c>
      <c r="K1912" t="s">
        <v>970</v>
      </c>
      <c r="AJ1912" s="7"/>
      <c r="AK1912" s="7"/>
      <c r="AL1912" s="7"/>
      <c r="AM1912" s="7"/>
      <c r="AN1912" s="7"/>
      <c r="AO1912" s="7"/>
      <c r="AP1912" s="7"/>
      <c r="AQ1912" s="7"/>
      <c r="AR1912" s="7"/>
      <c r="AS1912" s="7"/>
      <c r="AT1912" s="7"/>
      <c r="AU1912" s="7"/>
      <c r="AV1912" s="7"/>
      <c r="AW1912" s="7"/>
      <c r="AX1912" s="7"/>
      <c r="AY1912" s="7"/>
      <c r="AZ1912" s="7"/>
    </row>
    <row r="1913" spans="1:57" x14ac:dyDescent="0.2">
      <c r="A1913" t="s">
        <v>308</v>
      </c>
      <c r="G1913" t="s">
        <v>1312</v>
      </c>
      <c r="H1913" t="s">
        <v>1771</v>
      </c>
      <c r="I1913" s="8"/>
      <c r="V1913">
        <v>635</v>
      </c>
      <c r="W1913">
        <v>665</v>
      </c>
      <c r="AJ1913" s="7"/>
      <c r="AK1913" s="7"/>
      <c r="AL1913" s="7"/>
      <c r="AM1913" s="7"/>
      <c r="AN1913" s="7"/>
      <c r="AO1913" s="7"/>
      <c r="AP1913" s="7"/>
      <c r="AQ1913" s="7"/>
      <c r="AR1913" s="7"/>
      <c r="AS1913" s="7"/>
      <c r="AT1913" s="7"/>
      <c r="AU1913" s="7"/>
      <c r="AV1913" s="7"/>
      <c r="AW1913" s="7"/>
      <c r="AX1913" s="7"/>
      <c r="AY1913" s="7"/>
      <c r="AZ1913" s="7"/>
    </row>
    <row r="1914" spans="1:57" x14ac:dyDescent="0.2">
      <c r="A1914" t="s">
        <v>411</v>
      </c>
      <c r="B1914" t="str">
        <f>IF(OR($A1791=$A1914,ISBLANK($A1914)),"",IF(ISERR(SEARCH("cell-based",E1914)),IF(AND(ISERR(SEARCH("biochem",E1914)),ISERR(SEARCH("protein",E1914)),ISERR(SEARCH("nucleic",E1914))),"",IF(ISERR(SEARCH("target",G1914)),"Define a Target component","")),IF(ISERR(SEARCH("cell",G1914)),"Define a Cell component",""))&amp;IF(ISERR(SEARCH("small-molecule",E1914)),IF(ISBLANK(K1914), "Need a Detector Role",""),"")&amp;IF(ISERR(SEARCH("fluorescence",L1914)),"",IF(ISBLANK(S1914), "Need Emission",IF(ISBLANK(R1914), "Need Excitation","")))&amp;IF(ISERR(SEARCH("absorbance",L1914)),"",IF(ISBLANK(T1914), "Need Absorbance","")))</f>
        <v>Define a Target componentNeed a Detector Role</v>
      </c>
      <c r="C1914" t="s">
        <v>913</v>
      </c>
      <c r="D1914" s="8" t="s">
        <v>1776</v>
      </c>
      <c r="E1914" t="s">
        <v>914</v>
      </c>
      <c r="F1914" t="s">
        <v>842</v>
      </c>
      <c r="G1914" t="s">
        <v>1392</v>
      </c>
      <c r="H1914" s="7" t="s">
        <v>1541</v>
      </c>
      <c r="I1914" s="8" t="s">
        <v>1776</v>
      </c>
      <c r="L1914" s="8" t="s">
        <v>1783</v>
      </c>
      <c r="M1914" t="s">
        <v>937</v>
      </c>
      <c r="N1914" s="8" t="s">
        <v>1765</v>
      </c>
      <c r="O1914" t="s">
        <v>886</v>
      </c>
      <c r="P1914" t="s">
        <v>887</v>
      </c>
      <c r="Q1914" t="s">
        <v>940</v>
      </c>
      <c r="R1914" t="s">
        <v>851</v>
      </c>
      <c r="S1914" t="s">
        <v>975</v>
      </c>
      <c r="T1914" t="s">
        <v>942</v>
      </c>
      <c r="U1914" t="s">
        <v>1071</v>
      </c>
      <c r="V1914">
        <v>488</v>
      </c>
      <c r="W1914">
        <v>530</v>
      </c>
      <c r="Y1914" t="s">
        <v>1614</v>
      </c>
      <c r="Z1914" s="8" t="s">
        <v>1697</v>
      </c>
      <c r="AA1914">
        <v>30</v>
      </c>
      <c r="AB1914" t="s">
        <v>1348</v>
      </c>
      <c r="AC1914" s="8" t="s">
        <v>1768</v>
      </c>
      <c r="AD1914" s="8" t="s">
        <v>1767</v>
      </c>
      <c r="AE1914" t="s">
        <v>993</v>
      </c>
      <c r="AF1914" t="s">
        <v>894</v>
      </c>
      <c r="AG1914" t="s">
        <v>858</v>
      </c>
      <c r="AH1914" s="8">
        <v>9</v>
      </c>
      <c r="AI1914">
        <v>1</v>
      </c>
      <c r="AJ1914" s="7" t="s">
        <v>139</v>
      </c>
      <c r="AK1914" s="7" t="s">
        <v>151</v>
      </c>
      <c r="AL1914" s="7" t="s">
        <v>75</v>
      </c>
      <c r="AM1914" s="7" t="s">
        <v>141</v>
      </c>
      <c r="AN1914" s="7" t="s">
        <v>77</v>
      </c>
      <c r="AO1914" s="7" t="s">
        <v>142</v>
      </c>
      <c r="AP1914" s="7" t="s">
        <v>152</v>
      </c>
      <c r="AQ1914" s="7" t="s">
        <v>76</v>
      </c>
      <c r="AR1914" s="7" t="s">
        <v>76</v>
      </c>
      <c r="AS1914" s="7" t="s">
        <v>144</v>
      </c>
      <c r="AT1914" s="7" t="s">
        <v>153</v>
      </c>
      <c r="AU1914" s="7" t="s">
        <v>76</v>
      </c>
      <c r="AV1914" s="7" t="s">
        <v>145</v>
      </c>
      <c r="AW1914" s="7" t="s">
        <v>146</v>
      </c>
      <c r="AX1914" s="7" t="s">
        <v>147</v>
      </c>
      <c r="AY1914" s="7" t="s">
        <v>154</v>
      </c>
      <c r="AZ1914" s="7" t="s">
        <v>155</v>
      </c>
      <c r="BA1914" s="7" t="s">
        <v>1</v>
      </c>
      <c r="BB1914" s="7" t="s">
        <v>1</v>
      </c>
      <c r="BC1914" s="7" t="s">
        <v>1700</v>
      </c>
      <c r="BD1914" s="17" t="s">
        <v>1746</v>
      </c>
    </row>
    <row r="1915" spans="1:57" x14ac:dyDescent="0.2">
      <c r="A1915" t="s">
        <v>411</v>
      </c>
      <c r="D1915" s="20" t="s">
        <v>1778</v>
      </c>
      <c r="F1915" s="19" t="s">
        <v>1761</v>
      </c>
      <c r="G1915" t="s">
        <v>1305</v>
      </c>
      <c r="H1915" t="s">
        <v>1553</v>
      </c>
      <c r="I1915" t="s">
        <v>1763</v>
      </c>
      <c r="J1915">
        <v>1</v>
      </c>
      <c r="K1915" t="s">
        <v>970</v>
      </c>
      <c r="P1915" t="s">
        <v>905</v>
      </c>
      <c r="Q1915" t="s">
        <v>1081</v>
      </c>
      <c r="Y1915" t="s">
        <v>1635</v>
      </c>
      <c r="Z1915" t="s">
        <v>1693</v>
      </c>
      <c r="AA1915">
        <v>25</v>
      </c>
      <c r="AB1915" t="s">
        <v>1039</v>
      </c>
      <c r="AJ1915" s="7"/>
      <c r="AK1915" s="7"/>
      <c r="AL1915" s="7"/>
      <c r="AM1915" s="7"/>
      <c r="AN1915" s="7"/>
      <c r="AO1915" s="7"/>
      <c r="AP1915" s="7"/>
      <c r="AQ1915" s="7"/>
      <c r="AR1915" s="7"/>
      <c r="AS1915" s="7"/>
      <c r="AT1915" s="7"/>
      <c r="AU1915" s="7"/>
      <c r="AV1915" s="7"/>
      <c r="AW1915" s="7"/>
      <c r="AX1915" s="7"/>
      <c r="AY1915" s="7"/>
      <c r="AZ1915" s="7"/>
      <c r="BA1915" s="7"/>
      <c r="BB1915" s="7"/>
      <c r="BC1915" s="7"/>
    </row>
    <row r="1916" spans="1:57" x14ac:dyDescent="0.2">
      <c r="A1916" t="s">
        <v>411</v>
      </c>
      <c r="G1916" s="14" t="s">
        <v>1344</v>
      </c>
      <c r="H1916" t="s">
        <v>1553</v>
      </c>
      <c r="I1916" t="s">
        <v>1766</v>
      </c>
      <c r="J1916">
        <v>100</v>
      </c>
      <c r="K1916" t="s">
        <v>986</v>
      </c>
      <c r="AJ1916" s="7"/>
      <c r="AK1916" s="7"/>
      <c r="AL1916" s="7"/>
      <c r="AM1916" s="7"/>
      <c r="AN1916" s="7"/>
      <c r="AO1916" s="7"/>
      <c r="AP1916" s="7"/>
      <c r="AQ1916" s="7"/>
      <c r="AR1916" s="7"/>
      <c r="AS1916" s="7"/>
      <c r="AT1916" s="7"/>
      <c r="AU1916" s="7"/>
      <c r="AV1916" s="7"/>
      <c r="AW1916" s="7"/>
      <c r="AX1916" s="7"/>
      <c r="AY1916" s="7"/>
      <c r="AZ1916" s="7"/>
      <c r="BA1916" s="7"/>
      <c r="BB1916" s="7"/>
      <c r="BC1916" s="7"/>
    </row>
    <row r="1917" spans="1:57" x14ac:dyDescent="0.2">
      <c r="A1917" t="s">
        <v>411</v>
      </c>
      <c r="G1917" t="s">
        <v>967</v>
      </c>
      <c r="H1917" t="s">
        <v>1553</v>
      </c>
      <c r="I1917" t="s">
        <v>1766</v>
      </c>
      <c r="J1917">
        <v>0.5</v>
      </c>
      <c r="K1917" t="s">
        <v>970</v>
      </c>
      <c r="AJ1917" s="7"/>
      <c r="AK1917" s="7"/>
      <c r="AL1917" s="7"/>
      <c r="AM1917" s="7"/>
      <c r="AN1917" s="7"/>
      <c r="AO1917" s="7"/>
      <c r="AP1917" s="7"/>
      <c r="AQ1917" s="7"/>
      <c r="AR1917" s="7"/>
      <c r="AS1917" s="7"/>
      <c r="AT1917" s="7"/>
      <c r="AU1917" s="7"/>
      <c r="AV1917" s="7"/>
      <c r="AW1917" s="7"/>
      <c r="AX1917" s="7"/>
      <c r="AY1917" s="7"/>
      <c r="AZ1917" s="7"/>
      <c r="BA1917" s="7"/>
      <c r="BB1917" s="7"/>
      <c r="BC1917" s="7"/>
    </row>
    <row r="1918" spans="1:57" x14ac:dyDescent="0.2">
      <c r="A1918" t="s">
        <v>411</v>
      </c>
      <c r="G1918" t="s">
        <v>1312</v>
      </c>
      <c r="H1918" t="s">
        <v>1771</v>
      </c>
      <c r="I1918" s="8"/>
      <c r="V1918">
        <v>635</v>
      </c>
      <c r="W1918">
        <v>665</v>
      </c>
      <c r="AJ1918" s="7"/>
      <c r="AK1918" s="7"/>
      <c r="AL1918" s="7"/>
      <c r="AM1918" s="7"/>
      <c r="AN1918" s="7"/>
      <c r="AO1918" s="7"/>
      <c r="AP1918" s="7"/>
      <c r="AQ1918" s="7"/>
      <c r="AR1918" s="7"/>
      <c r="AS1918" s="7"/>
      <c r="AT1918" s="7"/>
      <c r="AU1918" s="7"/>
      <c r="AV1918" s="7"/>
      <c r="AW1918" s="7"/>
      <c r="AX1918" s="7"/>
      <c r="AY1918" s="7"/>
      <c r="AZ1918" s="7"/>
      <c r="BA1918" s="7"/>
      <c r="BB1918" s="7"/>
      <c r="BC1918" s="7"/>
    </row>
    <row r="1919" spans="1:57" x14ac:dyDescent="0.2">
      <c r="A1919" t="s">
        <v>442</v>
      </c>
      <c r="B1919" t="str">
        <f>IF(OR($A1611=$A1919,ISBLANK($A1919)),"",IF(ISERR(SEARCH("cell-based",E1919)),IF(AND(ISERR(SEARCH("biochem",E1919)),ISERR(SEARCH("protein",E1919)),ISERR(SEARCH("nucleic",E1919))),"",IF(ISERR(SEARCH("target",G1919)),"Define a Target component","")),IF(ISERR(SEARCH("cell",G1919)),"Define a Cell component",""))&amp;IF(ISERR(SEARCH("small-molecule",E1919)),IF(ISBLANK(K1919), "Need a Detector Role",""),"")&amp;IF(ISERR(SEARCH("fluorescence",L1919)),"",IF(ISBLANK(S1919), "Need Emission",IF(ISBLANK(R1919), "Need Excitation","")))&amp;IF(ISERR(SEARCH("absorbance",L1919)),"",IF(ISBLANK(T1919), "Need Absorbance","")))</f>
        <v>Need a Detector Role</v>
      </c>
      <c r="AC1919" t="s">
        <v>2204</v>
      </c>
      <c r="AD1919" t="s">
        <v>1862</v>
      </c>
      <c r="AE1919" t="s">
        <v>945</v>
      </c>
      <c r="AF1919" t="s">
        <v>876</v>
      </c>
      <c r="AG1919" t="s">
        <v>912</v>
      </c>
      <c r="AH1919">
        <v>3</v>
      </c>
      <c r="AI1919">
        <v>2</v>
      </c>
      <c r="AJ1919" t="s">
        <v>130</v>
      </c>
      <c r="AK1919" t="s">
        <v>272</v>
      </c>
      <c r="AL1919" t="s">
        <v>111</v>
      </c>
      <c r="AM1919" t="s">
        <v>76</v>
      </c>
      <c r="AN1919" t="s">
        <v>77</v>
      </c>
      <c r="AO1919" t="s">
        <v>76</v>
      </c>
      <c r="AP1919" t="s">
        <v>76</v>
      </c>
      <c r="AQ1919" t="s">
        <v>76</v>
      </c>
      <c r="AR1919" t="s">
        <v>76</v>
      </c>
      <c r="AS1919" t="s">
        <v>76</v>
      </c>
      <c r="AT1919" t="s">
        <v>76</v>
      </c>
      <c r="AU1919" t="s">
        <v>76</v>
      </c>
      <c r="AV1919" t="s">
        <v>133</v>
      </c>
      <c r="AW1919" t="s">
        <v>134</v>
      </c>
      <c r="AX1919" t="s">
        <v>135</v>
      </c>
      <c r="AY1919" t="s">
        <v>273</v>
      </c>
      <c r="AZ1919" t="s">
        <v>137</v>
      </c>
      <c r="BA1919" t="s">
        <v>1</v>
      </c>
      <c r="BB1919" t="s">
        <v>1</v>
      </c>
      <c r="BE1919" t="s">
        <v>1711</v>
      </c>
    </row>
    <row r="1920" spans="1:57" x14ac:dyDescent="0.2">
      <c r="A1920" t="s">
        <v>443</v>
      </c>
      <c r="B1920" t="str">
        <f>IF(OR($A1919=$A1920,ISBLANK($A1920)),"",IF(ISERR(SEARCH("cell-based",E1920)),IF(AND(ISERR(SEARCH("biochem",E1920)),ISERR(SEARCH("protein",E1920)),ISERR(SEARCH("nucleic",E1920))),"",IF(ISERR(SEARCH("target",G1920)),"Define a Target component","")),IF(ISERR(SEARCH("cell",G1920)),"Define a Cell component",""))&amp;IF(ISERR(SEARCH("small-molecule",E1920)),IF(ISBLANK(K1920), "Need a Detector Role",""),"")&amp;IF(ISERR(SEARCH("fluorescence",L1920)),"",IF(ISBLANK(S1920), "Need Emission",IF(ISBLANK(R1920), "Need Excitation","")))&amp;IF(ISERR(SEARCH("absorbance",L1920)),"",IF(ISBLANK(T1920), "Need Absorbance","")))</f>
        <v>Need a Detector Role</v>
      </c>
      <c r="AC1920" t="s">
        <v>2204</v>
      </c>
      <c r="AD1920" t="s">
        <v>1862</v>
      </c>
      <c r="AE1920" t="s">
        <v>945</v>
      </c>
      <c r="AF1920" t="s">
        <v>876</v>
      </c>
      <c r="AG1920" t="s">
        <v>912</v>
      </c>
      <c r="AH1920">
        <v>3</v>
      </c>
      <c r="AI1920">
        <v>2</v>
      </c>
      <c r="AJ1920" t="s">
        <v>130</v>
      </c>
      <c r="AK1920" t="s">
        <v>272</v>
      </c>
      <c r="AL1920" t="s">
        <v>111</v>
      </c>
      <c r="AM1920" t="s">
        <v>76</v>
      </c>
      <c r="AN1920" t="s">
        <v>77</v>
      </c>
      <c r="AO1920" t="s">
        <v>76</v>
      </c>
      <c r="AP1920" t="s">
        <v>76</v>
      </c>
      <c r="AQ1920" t="s">
        <v>76</v>
      </c>
      <c r="AR1920" t="s">
        <v>76</v>
      </c>
      <c r="AS1920" t="s">
        <v>76</v>
      </c>
      <c r="AT1920" t="s">
        <v>76</v>
      </c>
      <c r="AU1920" t="s">
        <v>76</v>
      </c>
      <c r="AV1920" t="s">
        <v>133</v>
      </c>
      <c r="AW1920" t="s">
        <v>134</v>
      </c>
      <c r="AX1920" t="s">
        <v>135</v>
      </c>
      <c r="AY1920" t="s">
        <v>273</v>
      </c>
      <c r="AZ1920" t="s">
        <v>137</v>
      </c>
      <c r="BA1920" t="s">
        <v>1</v>
      </c>
      <c r="BB1920" t="s">
        <v>1</v>
      </c>
      <c r="BE1920" t="s">
        <v>1711</v>
      </c>
    </row>
    <row r="1921" spans="1:58" x14ac:dyDescent="0.2">
      <c r="A1921" t="s">
        <v>663</v>
      </c>
      <c r="B1921" t="str">
        <f>IF(OR($A479=$A1921,ISBLANK($A1921)),"",IF(ISERR(SEARCH("cell-based",E1921)),IF(AND(ISERR(SEARCH("biochem",E1921)),ISERR(SEARCH("protein",E1921)),ISERR(SEARCH("nucleic",E1921))),"",IF(ISERR(SEARCH("target",G1921)),"Define a Target component","")),IF(ISERR(SEARCH("cell",G1921)),"Define a Cell component",""))&amp;IF(ISERR(SEARCH("small-molecule",E1921)),IF(ISBLANK(K1921), "Need a Detector Role",""),"")&amp;IF(ISERR(SEARCH("fluorescence",L1921)),"",IF(ISBLANK(S1921), "Need Emission",IF(ISBLANK(R1921), "Need Excitation","")))&amp;IF(ISERR(SEARCH("absorbance",L1921)),"",IF(ISBLANK(T1921), "Need Absorbance","")))</f>
        <v>Need a Detector Role</v>
      </c>
      <c r="C1921" s="7" t="s">
        <v>840</v>
      </c>
      <c r="D1921" s="11" t="s">
        <v>1726</v>
      </c>
      <c r="E1921" s="7" t="s">
        <v>931</v>
      </c>
      <c r="F1921" s="14" t="s">
        <v>1395</v>
      </c>
      <c r="G1921" s="7" t="s">
        <v>1400</v>
      </c>
      <c r="H1921" s="7" t="s">
        <v>1366</v>
      </c>
      <c r="I1921" s="17" t="s">
        <v>1805</v>
      </c>
      <c r="J1921" s="7"/>
      <c r="K1921" s="7"/>
      <c r="L1921" s="17" t="s">
        <v>1805</v>
      </c>
      <c r="M1921" t="s">
        <v>1079</v>
      </c>
      <c r="N1921" s="14" t="s">
        <v>1806</v>
      </c>
      <c r="O1921" s="7" t="s">
        <v>955</v>
      </c>
      <c r="P1921" s="7" t="s">
        <v>1335</v>
      </c>
      <c r="Q1921" s="17" t="s">
        <v>1808</v>
      </c>
      <c r="R1921" s="7" t="s">
        <v>870</v>
      </c>
      <c r="S1921" s="7" t="s">
        <v>975</v>
      </c>
      <c r="T1921" s="7" t="s">
        <v>890</v>
      </c>
      <c r="U1921" s="16" t="s">
        <v>1809</v>
      </c>
      <c r="V1921" s="7"/>
      <c r="W1921" s="7"/>
      <c r="X1921" s="7"/>
      <c r="Y1921" s="7" t="s">
        <v>1647</v>
      </c>
      <c r="Z1921" s="7" t="s">
        <v>1697</v>
      </c>
      <c r="AA1921" s="7">
        <v>88</v>
      </c>
      <c r="AB1921" t="s">
        <v>1039</v>
      </c>
      <c r="AC1921" s="8" t="s">
        <v>1768</v>
      </c>
      <c r="AD1921" s="8" t="s">
        <v>1767</v>
      </c>
      <c r="AE1921" t="s">
        <v>993</v>
      </c>
      <c r="AF1921" t="s">
        <v>894</v>
      </c>
      <c r="AG1921" s="7" t="s">
        <v>1051</v>
      </c>
      <c r="AH1921" s="7">
        <v>1</v>
      </c>
      <c r="AI1921" s="7">
        <v>1</v>
      </c>
      <c r="AJ1921" s="7" t="s">
        <v>139</v>
      </c>
      <c r="AK1921" s="7" t="s">
        <v>679</v>
      </c>
      <c r="AL1921" s="7" t="s">
        <v>111</v>
      </c>
      <c r="AM1921" s="7" t="s">
        <v>141</v>
      </c>
      <c r="AN1921" s="7" t="s">
        <v>77</v>
      </c>
      <c r="AO1921" s="7" t="s">
        <v>142</v>
      </c>
      <c r="AP1921" s="7" t="s">
        <v>289</v>
      </c>
      <c r="AQ1921" s="7" t="s">
        <v>235</v>
      </c>
      <c r="AR1921" s="7" t="s">
        <v>321</v>
      </c>
      <c r="AS1921" s="7" t="s">
        <v>144</v>
      </c>
      <c r="AT1921" s="7" t="s">
        <v>153</v>
      </c>
      <c r="AU1921" s="7" t="s">
        <v>323</v>
      </c>
      <c r="AV1921" s="7" t="s">
        <v>145</v>
      </c>
      <c r="AW1921" s="7" t="s">
        <v>146</v>
      </c>
      <c r="AX1921" s="7" t="s">
        <v>147</v>
      </c>
      <c r="AY1921" s="7" t="s">
        <v>680</v>
      </c>
      <c r="AZ1921" s="7" t="s">
        <v>155</v>
      </c>
      <c r="BA1921" s="7" t="s">
        <v>1</v>
      </c>
      <c r="BB1921" s="7" t="s">
        <v>1</v>
      </c>
      <c r="BC1921" s="7" t="s">
        <v>1700</v>
      </c>
      <c r="BD1921" s="17" t="s">
        <v>1746</v>
      </c>
    </row>
    <row r="1922" spans="1:58" x14ac:dyDescent="0.2">
      <c r="A1922" t="s">
        <v>663</v>
      </c>
      <c r="C1922" s="7"/>
      <c r="D1922" s="14"/>
      <c r="E1922" s="7"/>
      <c r="F1922" s="7"/>
      <c r="G1922" s="7" t="s">
        <v>1138</v>
      </c>
      <c r="H1922" t="s">
        <v>1553</v>
      </c>
      <c r="I1922" t="s">
        <v>1807</v>
      </c>
      <c r="J1922" s="7"/>
      <c r="K1922" s="7"/>
      <c r="L1922" s="7"/>
      <c r="M1922" s="7"/>
      <c r="N1922" s="7"/>
      <c r="O1922" s="7"/>
      <c r="P1922" s="7"/>
      <c r="Q1922" s="7"/>
      <c r="R1922" s="7"/>
      <c r="S1922" s="7"/>
      <c r="T1922" s="7"/>
      <c r="U1922" s="7"/>
      <c r="V1922" s="7"/>
      <c r="W1922" s="7"/>
      <c r="X1922" s="7"/>
      <c r="Y1922" s="7"/>
      <c r="Z1922" s="7"/>
      <c r="AA1922" s="7"/>
      <c r="AB1922" s="7"/>
      <c r="AC1922" s="7"/>
      <c r="AD1922" s="7"/>
      <c r="AE1922" s="7"/>
      <c r="AF1922" s="7"/>
      <c r="AG1922" s="7"/>
      <c r="AH1922" s="7"/>
      <c r="AI1922" s="7"/>
      <c r="AJ1922" s="7"/>
      <c r="AK1922" s="7"/>
      <c r="AL1922" s="7"/>
      <c r="AM1922" s="7"/>
      <c r="AN1922" s="7"/>
      <c r="AO1922" s="7"/>
      <c r="AP1922" s="7"/>
      <c r="AQ1922" s="7"/>
      <c r="AR1922" s="7"/>
      <c r="AS1922" s="7"/>
      <c r="AT1922" s="7"/>
      <c r="AU1922" s="7"/>
      <c r="AV1922" s="7"/>
      <c r="AW1922" s="7"/>
      <c r="AX1922" s="7"/>
      <c r="AY1922" s="7"/>
      <c r="AZ1922" s="7"/>
      <c r="BA1922" s="7"/>
      <c r="BB1922" s="7"/>
      <c r="BC1922" s="7"/>
      <c r="BD1922" s="7"/>
    </row>
    <row r="1923" spans="1:58" x14ac:dyDescent="0.2">
      <c r="A1923" t="s">
        <v>801</v>
      </c>
      <c r="B1923" t="str">
        <f>IF(OR($A1921=$A1923,ISBLANK($A1923)),"",IF(ISERR(SEARCH("cell-based",E1923)),IF(AND(ISERR(SEARCH("biochem",E1923)),ISERR(SEARCH("protein",E1923)),ISERR(SEARCH("nucleic",E1923))),"",IF(ISERR(SEARCH("target",G1923)),"Define a Target component","")),IF(ISERR(SEARCH("cell",G1923)),"Define a Cell component",""))&amp;IF(ISERR(SEARCH("small-molecule",E1923)),IF(ISBLANK(K1923), "Need a Detector Role",""),"")&amp;IF(ISERR(SEARCH("fluorescence",L1923)),"",IF(ISBLANK(S1923), "Need Emission",IF(ISBLANK(R1923), "Need Excitation","")))&amp;IF(ISERR(SEARCH("absorbance",L1923)),"",IF(ISBLANK(T1923), "Need Absorbance","")))</f>
        <v>Need a Detector Role</v>
      </c>
      <c r="BA1923" t="s">
        <v>1</v>
      </c>
      <c r="BB1923" t="s">
        <v>1</v>
      </c>
    </row>
    <row r="1924" spans="1:58" x14ac:dyDescent="0.2">
      <c r="A1924" t="s">
        <v>811</v>
      </c>
      <c r="B1924" t="str">
        <f t="shared" si="6"/>
        <v>Need a Detector Role</v>
      </c>
      <c r="BA1924" t="s">
        <v>1</v>
      </c>
      <c r="BB1924" t="s">
        <v>1</v>
      </c>
      <c r="BF1924" s="8" t="s">
        <v>1781</v>
      </c>
    </row>
    <row r="1925" spans="1:58" x14ac:dyDescent="0.2">
      <c r="A1925" t="s">
        <v>821</v>
      </c>
      <c r="B1925" t="str">
        <f t="shared" si="6"/>
        <v>Need a Detector Role</v>
      </c>
      <c r="BA1925" t="s">
        <v>1</v>
      </c>
      <c r="BB1925" t="s">
        <v>1</v>
      </c>
    </row>
    <row r="1926" spans="1:58" x14ac:dyDescent="0.2">
      <c r="A1926" t="s">
        <v>1</v>
      </c>
    </row>
    <row r="1927" spans="1:58" x14ac:dyDescent="0.2">
      <c r="A1927" t="s">
        <v>2269</v>
      </c>
    </row>
    <row r="1928" spans="1:58" x14ac:dyDescent="0.2">
      <c r="A1928" t="s">
        <v>1</v>
      </c>
    </row>
    <row r="1929" spans="1:58" x14ac:dyDescent="0.2">
      <c r="A1929" t="s">
        <v>1</v>
      </c>
    </row>
    <row r="1930" spans="1:58" x14ac:dyDescent="0.2">
      <c r="A1930" t="s">
        <v>1</v>
      </c>
    </row>
    <row r="1931" spans="1:58" x14ac:dyDescent="0.2">
      <c r="A1931" t="s">
        <v>1</v>
      </c>
    </row>
    <row r="1932" spans="1:58" x14ac:dyDescent="0.2">
      <c r="A1932" t="s">
        <v>1</v>
      </c>
    </row>
    <row r="1933" spans="1:58" x14ac:dyDescent="0.2">
      <c r="A1933" t="s">
        <v>1</v>
      </c>
    </row>
    <row r="1934" spans="1:58" x14ac:dyDescent="0.2">
      <c r="A1934" t="s">
        <v>1</v>
      </c>
    </row>
    <row r="1935" spans="1:58" x14ac:dyDescent="0.2">
      <c r="A1935" t="s">
        <v>1</v>
      </c>
    </row>
    <row r="1936" spans="1:58"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1" x14ac:dyDescent="0.2">
      <c r="A8305" t="s">
        <v>1</v>
      </c>
    </row>
    <row r="8306" spans="1:1" x14ac:dyDescent="0.2">
      <c r="A8306" t="s">
        <v>1</v>
      </c>
    </row>
    <row r="8307" spans="1:1" x14ac:dyDescent="0.2">
      <c r="A8307" t="s">
        <v>1</v>
      </c>
    </row>
    <row r="8308" spans="1:1" x14ac:dyDescent="0.2">
      <c r="A8308" t="s">
        <v>1</v>
      </c>
    </row>
    <row r="8309" spans="1:1" x14ac:dyDescent="0.2">
      <c r="A8309" t="s">
        <v>1</v>
      </c>
    </row>
    <row r="8310" spans="1:1" x14ac:dyDescent="0.2">
      <c r="A8310" t="s">
        <v>1</v>
      </c>
    </row>
    <row r="8311" spans="1:1" x14ac:dyDescent="0.2">
      <c r="A8311" t="s">
        <v>1</v>
      </c>
    </row>
    <row r="8312" spans="1:1" x14ac:dyDescent="0.2">
      <c r="A8312" t="s">
        <v>1</v>
      </c>
    </row>
    <row r="8313" spans="1:1" x14ac:dyDescent="0.2">
      <c r="A8313" t="s">
        <v>1</v>
      </c>
    </row>
    <row r="8314" spans="1:1" x14ac:dyDescent="0.2">
      <c r="A8314" t="s">
        <v>1</v>
      </c>
    </row>
    <row r="8315" spans="1:1" x14ac:dyDescent="0.2">
      <c r="A8315" t="s">
        <v>1</v>
      </c>
    </row>
    <row r="8316" spans="1:1" x14ac:dyDescent="0.2">
      <c r="A8316" t="s">
        <v>1</v>
      </c>
    </row>
    <row r="8317" spans="1:1" x14ac:dyDescent="0.2">
      <c r="A8317" t="s">
        <v>1</v>
      </c>
    </row>
    <row r="8318" spans="1:1" x14ac:dyDescent="0.2">
      <c r="A8318" t="s">
        <v>1</v>
      </c>
    </row>
    <row r="8319" spans="1:1" x14ac:dyDescent="0.2">
      <c r="A8319" t="s">
        <v>1</v>
      </c>
    </row>
    <row r="8320" spans="1:1" x14ac:dyDescent="0.2">
      <c r="A8320" t="s">
        <v>1</v>
      </c>
    </row>
    <row r="8321" spans="1:1" x14ac:dyDescent="0.2">
      <c r="A8321" t="s">
        <v>1</v>
      </c>
    </row>
    <row r="8322" spans="1:1" x14ac:dyDescent="0.2">
      <c r="A8322" t="s">
        <v>1</v>
      </c>
    </row>
    <row r="8323" spans="1:1" x14ac:dyDescent="0.2">
      <c r="A8323" t="s">
        <v>1</v>
      </c>
    </row>
    <row r="8324" spans="1:1" x14ac:dyDescent="0.2">
      <c r="A8324" t="s">
        <v>1</v>
      </c>
    </row>
    <row r="8325" spans="1:1" x14ac:dyDescent="0.2">
      <c r="A8325" t="s">
        <v>1</v>
      </c>
    </row>
    <row r="8326" spans="1:1" x14ac:dyDescent="0.2">
      <c r="A8326" t="s">
        <v>1</v>
      </c>
    </row>
    <row r="8327" spans="1:1" x14ac:dyDescent="0.2">
      <c r="A8327" t="s">
        <v>1</v>
      </c>
    </row>
    <row r="8328" spans="1:1" x14ac:dyDescent="0.2">
      <c r="A8328" t="s">
        <v>1</v>
      </c>
    </row>
    <row r="8329" spans="1:1" x14ac:dyDescent="0.2">
      <c r="A8329" t="s">
        <v>1</v>
      </c>
    </row>
    <row r="8330" spans="1:1" x14ac:dyDescent="0.2">
      <c r="A8330" t="s">
        <v>1</v>
      </c>
    </row>
    <row r="8331" spans="1:1" x14ac:dyDescent="0.2">
      <c r="A8331" t="s">
        <v>1</v>
      </c>
    </row>
    <row r="8332" spans="1:1" x14ac:dyDescent="0.2">
      <c r="A8332" t="s">
        <v>1</v>
      </c>
    </row>
    <row r="8333" spans="1:1" x14ac:dyDescent="0.2">
      <c r="A8333" t="s">
        <v>1</v>
      </c>
    </row>
    <row r="8334" spans="1:1" x14ac:dyDescent="0.2">
      <c r="A8334" t="s">
        <v>1</v>
      </c>
    </row>
    <row r="8335" spans="1:1" x14ac:dyDescent="0.2">
      <c r="A8335" t="s">
        <v>1</v>
      </c>
    </row>
    <row r="8336" spans="1:1" x14ac:dyDescent="0.2">
      <c r="A8336" t="s">
        <v>1</v>
      </c>
    </row>
    <row r="8337" spans="1:1" x14ac:dyDescent="0.2">
      <c r="A8337" t="s">
        <v>1</v>
      </c>
    </row>
    <row r="8338" spans="1:1" x14ac:dyDescent="0.2">
      <c r="A8338" t="s">
        <v>1</v>
      </c>
    </row>
    <row r="8339" spans="1:1" x14ac:dyDescent="0.2">
      <c r="A8339" t="s">
        <v>1</v>
      </c>
    </row>
    <row r="8340" spans="1:1" x14ac:dyDescent="0.2">
      <c r="A8340" t="s">
        <v>1</v>
      </c>
    </row>
    <row r="8341" spans="1:1" x14ac:dyDescent="0.2">
      <c r="A8341" t="s">
        <v>1</v>
      </c>
    </row>
    <row r="8342" spans="1:1" x14ac:dyDescent="0.2">
      <c r="A8342" t="s">
        <v>1</v>
      </c>
    </row>
    <row r="8343" spans="1:1" x14ac:dyDescent="0.2">
      <c r="A8343" t="s">
        <v>1</v>
      </c>
    </row>
    <row r="8344" spans="1:1" x14ac:dyDescent="0.2">
      <c r="A8344" t="s">
        <v>1</v>
      </c>
    </row>
    <row r="8345" spans="1:1" x14ac:dyDescent="0.2">
      <c r="A8345" t="s">
        <v>1</v>
      </c>
    </row>
    <row r="8346" spans="1:1" x14ac:dyDescent="0.2">
      <c r="A8346" t="s">
        <v>1</v>
      </c>
    </row>
    <row r="8347" spans="1:1" x14ac:dyDescent="0.2">
      <c r="A8347" t="s">
        <v>1</v>
      </c>
    </row>
    <row r="8348" spans="1:1" x14ac:dyDescent="0.2">
      <c r="A8348" t="s">
        <v>1</v>
      </c>
    </row>
    <row r="8349" spans="1:1" x14ac:dyDescent="0.2">
      <c r="A8349" t="s">
        <v>1</v>
      </c>
    </row>
    <row r="8350" spans="1:1" x14ac:dyDescent="0.2">
      <c r="A8350" t="s">
        <v>1</v>
      </c>
    </row>
    <row r="8351" spans="1:1" x14ac:dyDescent="0.2">
      <c r="A8351" t="s">
        <v>1</v>
      </c>
    </row>
    <row r="8352" spans="1:1" x14ac:dyDescent="0.2">
      <c r="A8352" t="s">
        <v>1</v>
      </c>
    </row>
    <row r="8353" spans="1:1" x14ac:dyDescent="0.2">
      <c r="A8353" t="s">
        <v>1</v>
      </c>
    </row>
    <row r="8354" spans="1:1" x14ac:dyDescent="0.2">
      <c r="A8354" t="s">
        <v>1</v>
      </c>
    </row>
    <row r="8355" spans="1:1" x14ac:dyDescent="0.2">
      <c r="A8355" t="s">
        <v>1</v>
      </c>
    </row>
    <row r="8356" spans="1:1" x14ac:dyDescent="0.2">
      <c r="A8356" t="s">
        <v>1</v>
      </c>
    </row>
    <row r="8357" spans="1:1" x14ac:dyDescent="0.2">
      <c r="A8357" t="s">
        <v>1</v>
      </c>
    </row>
    <row r="8358" spans="1:1" x14ac:dyDescent="0.2">
      <c r="A8358" t="s">
        <v>1</v>
      </c>
    </row>
    <row r="8359" spans="1:1" x14ac:dyDescent="0.2">
      <c r="A8359" t="s">
        <v>1</v>
      </c>
    </row>
    <row r="8360" spans="1:1" x14ac:dyDescent="0.2">
      <c r="A8360" t="s">
        <v>1</v>
      </c>
    </row>
    <row r="8361" spans="1:1" x14ac:dyDescent="0.2">
      <c r="A8361" t="s">
        <v>1</v>
      </c>
    </row>
    <row r="8362" spans="1:1" x14ac:dyDescent="0.2">
      <c r="A8362" t="s">
        <v>1</v>
      </c>
    </row>
    <row r="8363" spans="1:1" x14ac:dyDescent="0.2">
      <c r="A8363" t="s">
        <v>1</v>
      </c>
    </row>
    <row r="8364" spans="1:1" x14ac:dyDescent="0.2">
      <c r="A8364" t="s">
        <v>1</v>
      </c>
    </row>
    <row r="8365" spans="1:1" x14ac:dyDescent="0.2">
      <c r="A8365" t="s">
        <v>1</v>
      </c>
    </row>
    <row r="8366" spans="1:1" x14ac:dyDescent="0.2">
      <c r="A8366" t="s">
        <v>1</v>
      </c>
    </row>
    <row r="8367" spans="1:1" x14ac:dyDescent="0.2">
      <c r="A8367" t="s">
        <v>1</v>
      </c>
    </row>
    <row r="8368" spans="1:1" x14ac:dyDescent="0.2">
      <c r="A8368" t="s">
        <v>1</v>
      </c>
    </row>
    <row r="8369" spans="1:1" x14ac:dyDescent="0.2">
      <c r="A8369" t="s">
        <v>1</v>
      </c>
    </row>
    <row r="8370" spans="1:1" x14ac:dyDescent="0.2">
      <c r="A8370" t="s">
        <v>1</v>
      </c>
    </row>
    <row r="8371" spans="1:1" x14ac:dyDescent="0.2">
      <c r="A8371" t="s">
        <v>1</v>
      </c>
    </row>
    <row r="8372" spans="1:1" x14ac:dyDescent="0.2">
      <c r="A8372" t="s">
        <v>1</v>
      </c>
    </row>
    <row r="8373" spans="1:1" x14ac:dyDescent="0.2">
      <c r="A8373" t="s">
        <v>1</v>
      </c>
    </row>
    <row r="8374" spans="1:1" x14ac:dyDescent="0.2">
      <c r="A8374" t="s">
        <v>1</v>
      </c>
    </row>
    <row r="8375" spans="1:1" x14ac:dyDescent="0.2">
      <c r="A8375" t="s">
        <v>1</v>
      </c>
    </row>
    <row r="8376" spans="1:1" x14ac:dyDescent="0.2">
      <c r="A8376" t="s">
        <v>1</v>
      </c>
    </row>
    <row r="8377" spans="1:1" x14ac:dyDescent="0.2">
      <c r="A8377" t="s">
        <v>1</v>
      </c>
    </row>
    <row r="8378" spans="1:1" x14ac:dyDescent="0.2">
      <c r="A8378" t="s">
        <v>1</v>
      </c>
    </row>
    <row r="8379" spans="1:1" x14ac:dyDescent="0.2">
      <c r="A8379" t="s">
        <v>1</v>
      </c>
    </row>
    <row r="8380" spans="1:1" x14ac:dyDescent="0.2">
      <c r="A8380" t="s">
        <v>1</v>
      </c>
    </row>
    <row r="8381" spans="1:1" x14ac:dyDescent="0.2">
      <c r="A8381" t="s">
        <v>1</v>
      </c>
    </row>
    <row r="8382" spans="1:1" x14ac:dyDescent="0.2">
      <c r="A8382" t="s">
        <v>1</v>
      </c>
    </row>
    <row r="8383" spans="1:1" x14ac:dyDescent="0.2">
      <c r="A8383" t="s">
        <v>1</v>
      </c>
    </row>
    <row r="8384" spans="1:1" x14ac:dyDescent="0.2">
      <c r="A8384" t="s">
        <v>1</v>
      </c>
    </row>
    <row r="8385" spans="1:1" x14ac:dyDescent="0.2">
      <c r="A8385" t="s">
        <v>1</v>
      </c>
    </row>
    <row r="8386" spans="1:1" x14ac:dyDescent="0.2">
      <c r="A8386" t="s">
        <v>1</v>
      </c>
    </row>
    <row r="8387" spans="1:1" x14ac:dyDescent="0.2">
      <c r="A8387" t="s">
        <v>1</v>
      </c>
    </row>
    <row r="8388" spans="1:1" x14ac:dyDescent="0.2">
      <c r="A8388" t="s">
        <v>1</v>
      </c>
    </row>
    <row r="8389" spans="1:1" x14ac:dyDescent="0.2">
      <c r="A8389" t="s">
        <v>1</v>
      </c>
    </row>
    <row r="8390" spans="1:1" x14ac:dyDescent="0.2">
      <c r="A8390" t="s">
        <v>1</v>
      </c>
    </row>
    <row r="8391" spans="1:1" x14ac:dyDescent="0.2">
      <c r="A8391" t="s">
        <v>1</v>
      </c>
    </row>
    <row r="8392" spans="1:1" x14ac:dyDescent="0.2">
      <c r="A8392" t="s">
        <v>1</v>
      </c>
    </row>
    <row r="8393" spans="1:1" x14ac:dyDescent="0.2">
      <c r="A8393" t="s">
        <v>1</v>
      </c>
    </row>
    <row r="8394" spans="1:1" x14ac:dyDescent="0.2">
      <c r="A8394" t="s">
        <v>1</v>
      </c>
    </row>
    <row r="8395" spans="1:1" x14ac:dyDescent="0.2">
      <c r="A8395" t="s">
        <v>1</v>
      </c>
    </row>
    <row r="8396" spans="1:1" x14ac:dyDescent="0.2">
      <c r="A8396" t="s">
        <v>1</v>
      </c>
    </row>
    <row r="8397" spans="1:1" x14ac:dyDescent="0.2">
      <c r="A8397" t="s">
        <v>1</v>
      </c>
    </row>
    <row r="8398" spans="1:1" x14ac:dyDescent="0.2">
      <c r="A8398" t="s">
        <v>1</v>
      </c>
    </row>
    <row r="8399" spans="1:1" x14ac:dyDescent="0.2">
      <c r="A8399" t="s">
        <v>1</v>
      </c>
    </row>
    <row r="8400" spans="1:1" x14ac:dyDescent="0.2">
      <c r="A8400" t="s">
        <v>1</v>
      </c>
    </row>
    <row r="8401" spans="1:1" x14ac:dyDescent="0.2">
      <c r="A8401" t="s">
        <v>1</v>
      </c>
    </row>
    <row r="8402" spans="1:1" x14ac:dyDescent="0.2">
      <c r="A8402" t="s">
        <v>1</v>
      </c>
    </row>
    <row r="8403" spans="1:1" x14ac:dyDescent="0.2">
      <c r="A8403" t="s">
        <v>1</v>
      </c>
    </row>
    <row r="8404" spans="1:1" x14ac:dyDescent="0.2">
      <c r="A8404" t="s">
        <v>1</v>
      </c>
    </row>
    <row r="8405" spans="1:1" x14ac:dyDescent="0.2">
      <c r="A8405" t="s">
        <v>1</v>
      </c>
    </row>
    <row r="8406" spans="1:1" x14ac:dyDescent="0.2">
      <c r="A8406" t="s">
        <v>1</v>
      </c>
    </row>
    <row r="8407" spans="1:1" x14ac:dyDescent="0.2">
      <c r="A8407" t="s">
        <v>1</v>
      </c>
    </row>
    <row r="8408" spans="1:1" x14ac:dyDescent="0.2">
      <c r="A8408" t="s">
        <v>1</v>
      </c>
    </row>
    <row r="8409" spans="1:1" x14ac:dyDescent="0.2">
      <c r="A8409" t="s">
        <v>1</v>
      </c>
    </row>
    <row r="8410" spans="1:1" x14ac:dyDescent="0.2">
      <c r="A8410" t="s">
        <v>1</v>
      </c>
    </row>
    <row r="8411" spans="1:1" x14ac:dyDescent="0.2">
      <c r="A8411" t="s">
        <v>1</v>
      </c>
    </row>
    <row r="8412" spans="1:1" x14ac:dyDescent="0.2">
      <c r="A8412" t="s">
        <v>1</v>
      </c>
    </row>
    <row r="8413" spans="1:1" x14ac:dyDescent="0.2">
      <c r="A8413" t="s">
        <v>1</v>
      </c>
    </row>
    <row r="8414" spans="1:1" x14ac:dyDescent="0.2">
      <c r="A8414" t="s">
        <v>1</v>
      </c>
    </row>
    <row r="8415" spans="1:1" x14ac:dyDescent="0.2">
      <c r="A8415" t="s">
        <v>1</v>
      </c>
    </row>
    <row r="8416" spans="1:1" x14ac:dyDescent="0.2">
      <c r="A8416" t="s">
        <v>1</v>
      </c>
    </row>
    <row r="8417" spans="1:1" x14ac:dyDescent="0.2">
      <c r="A8417" t="s">
        <v>1</v>
      </c>
    </row>
    <row r="8418" spans="1:1" x14ac:dyDescent="0.2">
      <c r="A8418" t="s">
        <v>1</v>
      </c>
    </row>
    <row r="8419" spans="1:1" x14ac:dyDescent="0.2">
      <c r="A8419" t="s">
        <v>1</v>
      </c>
    </row>
    <row r="8420" spans="1:1" x14ac:dyDescent="0.2">
      <c r="A8420" t="s">
        <v>1</v>
      </c>
    </row>
    <row r="8421" spans="1:1" x14ac:dyDescent="0.2">
      <c r="A8421" t="s">
        <v>1</v>
      </c>
    </row>
    <row r="8422" spans="1:1" x14ac:dyDescent="0.2">
      <c r="A8422" t="s">
        <v>1</v>
      </c>
    </row>
    <row r="8423" spans="1:1" x14ac:dyDescent="0.2">
      <c r="A8423" t="s">
        <v>1</v>
      </c>
    </row>
    <row r="8424" spans="1:1" x14ac:dyDescent="0.2">
      <c r="A8424" t="s">
        <v>1</v>
      </c>
    </row>
    <row r="8425" spans="1:1" x14ac:dyDescent="0.2">
      <c r="A8425" t="s">
        <v>1</v>
      </c>
    </row>
    <row r="8426" spans="1:1" x14ac:dyDescent="0.2">
      <c r="A8426" t="s">
        <v>1</v>
      </c>
    </row>
    <row r="8427" spans="1:1" x14ac:dyDescent="0.2">
      <c r="A8427" t="s">
        <v>1</v>
      </c>
    </row>
    <row r="8428" spans="1:1" x14ac:dyDescent="0.2">
      <c r="A8428" t="s">
        <v>1</v>
      </c>
    </row>
    <row r="8429" spans="1:1" x14ac:dyDescent="0.2">
      <c r="A8429" t="s">
        <v>1</v>
      </c>
    </row>
    <row r="8430" spans="1:1" x14ac:dyDescent="0.2">
      <c r="A8430" t="s">
        <v>1</v>
      </c>
    </row>
    <row r="8431" spans="1:1" x14ac:dyDescent="0.2">
      <c r="A8431" t="s">
        <v>1</v>
      </c>
    </row>
    <row r="8432" spans="1:1" x14ac:dyDescent="0.2">
      <c r="A8432" t="s">
        <v>1</v>
      </c>
    </row>
    <row r="8433" spans="1:1" x14ac:dyDescent="0.2">
      <c r="A8433" t="s">
        <v>1</v>
      </c>
    </row>
    <row r="8434" spans="1:1" x14ac:dyDescent="0.2">
      <c r="A8434" t="s">
        <v>1</v>
      </c>
    </row>
    <row r="8435" spans="1:1" x14ac:dyDescent="0.2">
      <c r="A8435" t="s">
        <v>1</v>
      </c>
    </row>
    <row r="8436" spans="1:1" x14ac:dyDescent="0.2">
      <c r="A8436" t="s">
        <v>1</v>
      </c>
    </row>
    <row r="8437" spans="1:1" x14ac:dyDescent="0.2">
      <c r="A8437" t="s">
        <v>1</v>
      </c>
    </row>
    <row r="8438" spans="1:1" x14ac:dyDescent="0.2">
      <c r="A8438" t="s">
        <v>1</v>
      </c>
    </row>
    <row r="8439" spans="1:1" x14ac:dyDescent="0.2">
      <c r="A8439" t="s">
        <v>1</v>
      </c>
    </row>
    <row r="8440" spans="1:1" x14ac:dyDescent="0.2">
      <c r="A8440" t="s">
        <v>1</v>
      </c>
    </row>
    <row r="8441" spans="1:1" x14ac:dyDescent="0.2">
      <c r="A8441" t="s">
        <v>1</v>
      </c>
    </row>
    <row r="8442" spans="1:1" x14ac:dyDescent="0.2">
      <c r="A8442" t="s">
        <v>1</v>
      </c>
    </row>
    <row r="8443" spans="1:1" x14ac:dyDescent="0.2">
      <c r="A8443" t="s">
        <v>1</v>
      </c>
    </row>
    <row r="8444" spans="1:1" x14ac:dyDescent="0.2">
      <c r="A8444" t="s">
        <v>1</v>
      </c>
    </row>
    <row r="8445" spans="1:1" x14ac:dyDescent="0.2">
      <c r="A8445" t="s">
        <v>1</v>
      </c>
    </row>
    <row r="8446" spans="1:1" x14ac:dyDescent="0.2">
      <c r="A8446" t="s">
        <v>1</v>
      </c>
    </row>
    <row r="8447" spans="1:1" x14ac:dyDescent="0.2">
      <c r="A8447" t="s">
        <v>1</v>
      </c>
    </row>
    <row r="8448" spans="1:1" x14ac:dyDescent="0.2">
      <c r="A8448" t="s">
        <v>1</v>
      </c>
    </row>
    <row r="8449" spans="1:1" x14ac:dyDescent="0.2">
      <c r="A8449" t="s">
        <v>1</v>
      </c>
    </row>
    <row r="8450" spans="1:1" x14ac:dyDescent="0.2">
      <c r="A8450" t="s">
        <v>1</v>
      </c>
    </row>
    <row r="8451" spans="1:1" x14ac:dyDescent="0.2">
      <c r="A8451" t="s">
        <v>1</v>
      </c>
    </row>
    <row r="8452" spans="1:1" x14ac:dyDescent="0.2">
      <c r="A8452" t="s">
        <v>1</v>
      </c>
    </row>
    <row r="8453" spans="1:1" x14ac:dyDescent="0.2">
      <c r="A8453" t="s">
        <v>1</v>
      </c>
    </row>
    <row r="8454" spans="1:1" x14ac:dyDescent="0.2">
      <c r="A8454" t="s">
        <v>1</v>
      </c>
    </row>
    <row r="8455" spans="1:1" x14ac:dyDescent="0.2">
      <c r="A8455" t="s">
        <v>1</v>
      </c>
    </row>
    <row r="8456" spans="1:1" x14ac:dyDescent="0.2">
      <c r="A8456" t="s">
        <v>1</v>
      </c>
    </row>
    <row r="8457" spans="1:1" x14ac:dyDescent="0.2">
      <c r="A8457" t="s">
        <v>1</v>
      </c>
    </row>
    <row r="8458" spans="1:1" x14ac:dyDescent="0.2">
      <c r="A8458" t="s">
        <v>1</v>
      </c>
    </row>
    <row r="8459" spans="1:1" x14ac:dyDescent="0.2">
      <c r="A8459" t="s">
        <v>1</v>
      </c>
    </row>
    <row r="8460" spans="1:1" x14ac:dyDescent="0.2">
      <c r="A8460" t="s">
        <v>1</v>
      </c>
    </row>
    <row r="8461" spans="1:1" x14ac:dyDescent="0.2">
      <c r="A8461" t="s">
        <v>1</v>
      </c>
    </row>
    <row r="8462" spans="1:1" x14ac:dyDescent="0.2">
      <c r="A8462" t="s">
        <v>1</v>
      </c>
    </row>
    <row r="8463" spans="1:1" x14ac:dyDescent="0.2">
      <c r="A8463" t="s">
        <v>1</v>
      </c>
    </row>
    <row r="8464" spans="1:1" x14ac:dyDescent="0.2">
      <c r="A8464" t="s">
        <v>1</v>
      </c>
    </row>
    <row r="8465" spans="1:1" x14ac:dyDescent="0.2">
      <c r="A8465" t="s">
        <v>1</v>
      </c>
    </row>
    <row r="8466" spans="1:1" x14ac:dyDescent="0.2">
      <c r="A8466" t="s">
        <v>1</v>
      </c>
    </row>
    <row r="8467" spans="1:1" x14ac:dyDescent="0.2">
      <c r="A8467" t="s">
        <v>1</v>
      </c>
    </row>
    <row r="8468" spans="1:1" x14ac:dyDescent="0.2">
      <c r="A8468" t="s">
        <v>1</v>
      </c>
    </row>
    <row r="8469" spans="1:1" x14ac:dyDescent="0.2">
      <c r="A8469" t="s">
        <v>1</v>
      </c>
    </row>
    <row r="8470" spans="1:1" x14ac:dyDescent="0.2">
      <c r="A8470" t="s">
        <v>1</v>
      </c>
    </row>
    <row r="8471" spans="1:1" x14ac:dyDescent="0.2">
      <c r="A8471" t="s">
        <v>1</v>
      </c>
    </row>
    <row r="8472" spans="1:1" x14ac:dyDescent="0.2">
      <c r="A8472" t="s">
        <v>1</v>
      </c>
    </row>
    <row r="8473" spans="1:1" x14ac:dyDescent="0.2">
      <c r="A8473" t="s">
        <v>1</v>
      </c>
    </row>
    <row r="8474" spans="1:1" x14ac:dyDescent="0.2">
      <c r="A8474" t="s">
        <v>1</v>
      </c>
    </row>
    <row r="8475" spans="1:1" x14ac:dyDescent="0.2">
      <c r="A8475" t="s">
        <v>1</v>
      </c>
    </row>
    <row r="8476" spans="1:1" x14ac:dyDescent="0.2">
      <c r="A8476" t="s">
        <v>1</v>
      </c>
    </row>
    <row r="8477" spans="1:1" x14ac:dyDescent="0.2">
      <c r="A8477" t="s">
        <v>1</v>
      </c>
    </row>
    <row r="8478" spans="1:1" x14ac:dyDescent="0.2">
      <c r="A8478" t="s">
        <v>1</v>
      </c>
    </row>
    <row r="8479" spans="1:1" x14ac:dyDescent="0.2">
      <c r="A8479" t="s">
        <v>1</v>
      </c>
    </row>
    <row r="8480" spans="1:1" x14ac:dyDescent="0.2">
      <c r="A8480" t="s">
        <v>1</v>
      </c>
    </row>
    <row r="8481" spans="1:1" x14ac:dyDescent="0.2">
      <c r="A8481" t="s">
        <v>1</v>
      </c>
    </row>
    <row r="8482" spans="1:1" x14ac:dyDescent="0.2">
      <c r="A8482" t="s">
        <v>1</v>
      </c>
    </row>
    <row r="8483" spans="1:1" x14ac:dyDescent="0.2">
      <c r="A8483" t="s">
        <v>1</v>
      </c>
    </row>
    <row r="8484" spans="1:1" x14ac:dyDescent="0.2">
      <c r="A8484" t="s">
        <v>1</v>
      </c>
    </row>
    <row r="8485" spans="1:1" x14ac:dyDescent="0.2">
      <c r="A8485" t="s">
        <v>1</v>
      </c>
    </row>
    <row r="8486" spans="1:1" x14ac:dyDescent="0.2">
      <c r="A8486" t="s">
        <v>1</v>
      </c>
    </row>
    <row r="8487" spans="1:1" x14ac:dyDescent="0.2">
      <c r="A8487" t="s">
        <v>1</v>
      </c>
    </row>
    <row r="8488" spans="1:1" x14ac:dyDescent="0.2">
      <c r="A8488" t="s">
        <v>1</v>
      </c>
    </row>
    <row r="8489" spans="1:1" x14ac:dyDescent="0.2">
      <c r="A8489" t="s">
        <v>1</v>
      </c>
    </row>
    <row r="8490" spans="1:1" x14ac:dyDescent="0.2">
      <c r="A8490" t="s">
        <v>1</v>
      </c>
    </row>
    <row r="8491" spans="1:1" x14ac:dyDescent="0.2">
      <c r="A8491" t="s">
        <v>1</v>
      </c>
    </row>
    <row r="8492" spans="1:1" x14ac:dyDescent="0.2">
      <c r="A8492" t="s">
        <v>1</v>
      </c>
    </row>
    <row r="8493" spans="1:1" x14ac:dyDescent="0.2">
      <c r="A8493" t="s">
        <v>1</v>
      </c>
    </row>
    <row r="8494" spans="1:1" x14ac:dyDescent="0.2">
      <c r="A8494" t="s">
        <v>1</v>
      </c>
    </row>
    <row r="8495" spans="1:1" x14ac:dyDescent="0.2">
      <c r="A8495" t="s">
        <v>1</v>
      </c>
    </row>
    <row r="8496" spans="1:1" x14ac:dyDescent="0.2">
      <c r="A8496" t="s">
        <v>1</v>
      </c>
    </row>
    <row r="8497" spans="1:1" x14ac:dyDescent="0.2">
      <c r="A8497" t="s">
        <v>1</v>
      </c>
    </row>
    <row r="8498" spans="1:1" x14ac:dyDescent="0.2">
      <c r="A8498" t="s">
        <v>1</v>
      </c>
    </row>
    <row r="8499" spans="1:1" x14ac:dyDescent="0.2">
      <c r="A8499" t="s">
        <v>1</v>
      </c>
    </row>
    <row r="8500" spans="1:1" x14ac:dyDescent="0.2">
      <c r="A8500" t="s">
        <v>1</v>
      </c>
    </row>
    <row r="8501" spans="1:1" x14ac:dyDescent="0.2">
      <c r="A8501" t="s">
        <v>1</v>
      </c>
    </row>
    <row r="8502" spans="1:1" x14ac:dyDescent="0.2">
      <c r="A8502" t="s">
        <v>1</v>
      </c>
    </row>
    <row r="8503" spans="1:1" x14ac:dyDescent="0.2">
      <c r="A8503" t="s">
        <v>1</v>
      </c>
    </row>
    <row r="8504" spans="1:1" x14ac:dyDescent="0.2">
      <c r="A8504" t="s">
        <v>1</v>
      </c>
    </row>
    <row r="8505" spans="1:1" x14ac:dyDescent="0.2">
      <c r="A8505" t="s">
        <v>1</v>
      </c>
    </row>
    <row r="8506" spans="1:1" x14ac:dyDescent="0.2">
      <c r="A8506" t="s">
        <v>1</v>
      </c>
    </row>
    <row r="8507" spans="1:1" x14ac:dyDescent="0.2">
      <c r="A8507" t="s">
        <v>1</v>
      </c>
    </row>
    <row r="8508" spans="1:1" x14ac:dyDescent="0.2">
      <c r="A8508" t="s">
        <v>1</v>
      </c>
    </row>
    <row r="8509" spans="1:1" x14ac:dyDescent="0.2">
      <c r="A8509" t="s">
        <v>1</v>
      </c>
    </row>
    <row r="8510" spans="1:1" x14ac:dyDescent="0.2">
      <c r="A8510" t="s">
        <v>1</v>
      </c>
    </row>
    <row r="8511" spans="1:1" x14ac:dyDescent="0.2">
      <c r="A8511" t="s">
        <v>1</v>
      </c>
    </row>
    <row r="8512" spans="1:1" x14ac:dyDescent="0.2">
      <c r="A8512" t="s">
        <v>1</v>
      </c>
    </row>
    <row r="8513" spans="1:1" x14ac:dyDescent="0.2">
      <c r="A8513" t="s">
        <v>1</v>
      </c>
    </row>
    <row r="8514" spans="1:1" x14ac:dyDescent="0.2">
      <c r="A8514" t="s">
        <v>1</v>
      </c>
    </row>
    <row r="8515" spans="1:1" x14ac:dyDescent="0.2">
      <c r="A8515" t="s">
        <v>1</v>
      </c>
    </row>
    <row r="8516" spans="1:1" x14ac:dyDescent="0.2">
      <c r="A8516" t="s">
        <v>1</v>
      </c>
    </row>
    <row r="8517" spans="1:1" x14ac:dyDescent="0.2">
      <c r="A8517" t="s">
        <v>1</v>
      </c>
    </row>
    <row r="8518" spans="1:1" x14ac:dyDescent="0.2">
      <c r="A8518" t="s">
        <v>1</v>
      </c>
    </row>
    <row r="8519" spans="1:1" x14ac:dyDescent="0.2">
      <c r="A8519" t="s">
        <v>1</v>
      </c>
    </row>
    <row r="8520" spans="1:1" x14ac:dyDescent="0.2">
      <c r="A8520" t="s">
        <v>1</v>
      </c>
    </row>
    <row r="8521" spans="1:1" x14ac:dyDescent="0.2">
      <c r="A8521" t="s">
        <v>1</v>
      </c>
    </row>
    <row r="8522" spans="1:1" x14ac:dyDescent="0.2">
      <c r="A8522" t="s">
        <v>1</v>
      </c>
    </row>
    <row r="8523" spans="1:1" x14ac:dyDescent="0.2">
      <c r="A8523" t="s">
        <v>1</v>
      </c>
    </row>
    <row r="8524" spans="1:1" x14ac:dyDescent="0.2">
      <c r="A8524" t="s">
        <v>1</v>
      </c>
    </row>
    <row r="8525" spans="1:1" x14ac:dyDescent="0.2">
      <c r="A8525" t="s">
        <v>1</v>
      </c>
    </row>
    <row r="8526" spans="1:1" x14ac:dyDescent="0.2">
      <c r="A8526" t="s">
        <v>1</v>
      </c>
    </row>
    <row r="8527" spans="1:1" x14ac:dyDescent="0.2">
      <c r="A8527" t="s">
        <v>1</v>
      </c>
    </row>
    <row r="8528" spans="1:1" x14ac:dyDescent="0.2">
      <c r="A8528" t="s">
        <v>1</v>
      </c>
    </row>
    <row r="8529" spans="1:1" x14ac:dyDescent="0.2">
      <c r="A8529" t="s">
        <v>1</v>
      </c>
    </row>
    <row r="8530" spans="1:1" x14ac:dyDescent="0.2">
      <c r="A8530" t="s">
        <v>1</v>
      </c>
    </row>
    <row r="8531" spans="1:1" x14ac:dyDescent="0.2">
      <c r="A8531" t="s">
        <v>1</v>
      </c>
    </row>
    <row r="8532" spans="1:1" x14ac:dyDescent="0.2">
      <c r="A8532" t="s">
        <v>1</v>
      </c>
    </row>
    <row r="8533" spans="1:1" x14ac:dyDescent="0.2">
      <c r="A8533" t="s">
        <v>1</v>
      </c>
    </row>
    <row r="8534" spans="1:1" x14ac:dyDescent="0.2">
      <c r="A8534" t="s">
        <v>1</v>
      </c>
    </row>
    <row r="8535" spans="1:1" x14ac:dyDescent="0.2">
      <c r="A8535" t="s">
        <v>1</v>
      </c>
    </row>
    <row r="8536" spans="1:1" x14ac:dyDescent="0.2">
      <c r="A8536" t="s">
        <v>1</v>
      </c>
    </row>
    <row r="8537" spans="1:1" x14ac:dyDescent="0.2">
      <c r="A8537" t="s">
        <v>1</v>
      </c>
    </row>
    <row r="8538" spans="1:1" x14ac:dyDescent="0.2">
      <c r="A8538" t="s">
        <v>1</v>
      </c>
    </row>
    <row r="8539" spans="1:1" x14ac:dyDescent="0.2">
      <c r="A8539" t="s">
        <v>1</v>
      </c>
    </row>
    <row r="8540" spans="1:1" x14ac:dyDescent="0.2">
      <c r="A8540" t="s">
        <v>1</v>
      </c>
    </row>
    <row r="8541" spans="1:1" x14ac:dyDescent="0.2">
      <c r="A8541" t="s">
        <v>1</v>
      </c>
    </row>
    <row r="8542" spans="1:1" x14ac:dyDescent="0.2">
      <c r="A8542" t="s">
        <v>1</v>
      </c>
    </row>
    <row r="8543" spans="1:1" x14ac:dyDescent="0.2">
      <c r="A8543" t="s">
        <v>1</v>
      </c>
    </row>
    <row r="8544" spans="1:1" x14ac:dyDescent="0.2">
      <c r="A8544" t="s">
        <v>1</v>
      </c>
    </row>
    <row r="8545" spans="1:1" x14ac:dyDescent="0.2">
      <c r="A8545" t="s">
        <v>1</v>
      </c>
    </row>
    <row r="8546" spans="1:1" x14ac:dyDescent="0.2">
      <c r="A8546" t="s">
        <v>1</v>
      </c>
    </row>
    <row r="8547" spans="1:1" x14ac:dyDescent="0.2">
      <c r="A8547" t="s">
        <v>1</v>
      </c>
    </row>
    <row r="8548" spans="1:1" x14ac:dyDescent="0.2">
      <c r="A8548" t="s">
        <v>1</v>
      </c>
    </row>
    <row r="8549" spans="1:1" x14ac:dyDescent="0.2">
      <c r="A8549" t="s">
        <v>1</v>
      </c>
    </row>
    <row r="8550" spans="1:1" x14ac:dyDescent="0.2">
      <c r="A8550" t="s">
        <v>1</v>
      </c>
    </row>
    <row r="8551" spans="1:1" x14ac:dyDescent="0.2">
      <c r="A8551" t="s">
        <v>1</v>
      </c>
    </row>
    <row r="8552" spans="1:1" x14ac:dyDescent="0.2">
      <c r="A8552" t="s">
        <v>1</v>
      </c>
    </row>
    <row r="8553" spans="1:1" x14ac:dyDescent="0.2">
      <c r="A8553" t="s">
        <v>1</v>
      </c>
    </row>
    <row r="8554" spans="1:1" x14ac:dyDescent="0.2">
      <c r="A8554" t="s">
        <v>1</v>
      </c>
    </row>
    <row r="8555" spans="1:1" x14ac:dyDescent="0.2">
      <c r="A8555" t="s">
        <v>1</v>
      </c>
    </row>
    <row r="8556" spans="1:1" x14ac:dyDescent="0.2">
      <c r="A8556" t="s">
        <v>1</v>
      </c>
    </row>
    <row r="8557" spans="1:1" x14ac:dyDescent="0.2">
      <c r="A8557" t="s">
        <v>1</v>
      </c>
    </row>
    <row r="8558" spans="1:1" x14ac:dyDescent="0.2">
      <c r="A8558" t="s">
        <v>1</v>
      </c>
    </row>
    <row r="8559" spans="1:1" x14ac:dyDescent="0.2">
      <c r="A8559" t="s">
        <v>1</v>
      </c>
    </row>
    <row r="8560" spans="1:1" x14ac:dyDescent="0.2">
      <c r="A8560" t="s">
        <v>1</v>
      </c>
    </row>
    <row r="8561" spans="1:1" x14ac:dyDescent="0.2">
      <c r="A8561" t="s">
        <v>1</v>
      </c>
    </row>
    <row r="8562" spans="1:1" x14ac:dyDescent="0.2">
      <c r="A8562" t="s">
        <v>1</v>
      </c>
    </row>
    <row r="8563" spans="1:1" x14ac:dyDescent="0.2">
      <c r="A8563" t="s">
        <v>1</v>
      </c>
    </row>
    <row r="8564" spans="1:1" x14ac:dyDescent="0.2">
      <c r="A8564" t="s">
        <v>1</v>
      </c>
    </row>
    <row r="8565" spans="1:1" x14ac:dyDescent="0.2">
      <c r="A8565" t="s">
        <v>1</v>
      </c>
    </row>
    <row r="8566" spans="1:1" x14ac:dyDescent="0.2">
      <c r="A8566" t="s">
        <v>1</v>
      </c>
    </row>
    <row r="8567" spans="1:1" x14ac:dyDescent="0.2">
      <c r="A8567" t="s">
        <v>1</v>
      </c>
    </row>
    <row r="8568" spans="1:1" x14ac:dyDescent="0.2">
      <c r="A8568" t="s">
        <v>1</v>
      </c>
    </row>
    <row r="8569" spans="1:1" x14ac:dyDescent="0.2">
      <c r="A8569" t="s">
        <v>1</v>
      </c>
    </row>
    <row r="8570" spans="1:1" x14ac:dyDescent="0.2">
      <c r="A8570" t="s">
        <v>1</v>
      </c>
    </row>
    <row r="8571" spans="1:1" x14ac:dyDescent="0.2">
      <c r="A8571" t="s">
        <v>1</v>
      </c>
    </row>
    <row r="8572" spans="1:1" x14ac:dyDescent="0.2">
      <c r="A8572" t="s">
        <v>1</v>
      </c>
    </row>
    <row r="8573" spans="1:1" x14ac:dyDescent="0.2">
      <c r="A8573" t="s">
        <v>1</v>
      </c>
    </row>
    <row r="8574" spans="1:1" x14ac:dyDescent="0.2">
      <c r="A8574" t="s">
        <v>1</v>
      </c>
    </row>
    <row r="8575" spans="1:1" x14ac:dyDescent="0.2">
      <c r="A8575" t="s">
        <v>1</v>
      </c>
    </row>
    <row r="8576" spans="1:1" x14ac:dyDescent="0.2">
      <c r="A8576" t="s">
        <v>1</v>
      </c>
    </row>
    <row r="8577" spans="1:1" x14ac:dyDescent="0.2">
      <c r="A8577" t="s">
        <v>1</v>
      </c>
    </row>
    <row r="8578" spans="1:1" x14ac:dyDescent="0.2">
      <c r="A8578" t="s">
        <v>1</v>
      </c>
    </row>
    <row r="8579" spans="1:1" x14ac:dyDescent="0.2">
      <c r="A8579" t="s">
        <v>1</v>
      </c>
    </row>
    <row r="8580" spans="1:1" x14ac:dyDescent="0.2">
      <c r="A8580" t="s">
        <v>1</v>
      </c>
    </row>
    <row r="8581" spans="1:1" x14ac:dyDescent="0.2">
      <c r="A8581" t="s">
        <v>1</v>
      </c>
    </row>
    <row r="8582" spans="1:1" x14ac:dyDescent="0.2">
      <c r="A8582" t="s">
        <v>1</v>
      </c>
    </row>
    <row r="8583" spans="1:1" x14ac:dyDescent="0.2">
      <c r="A8583" t="s">
        <v>1</v>
      </c>
    </row>
    <row r="8584" spans="1:1" x14ac:dyDescent="0.2">
      <c r="A8584" t="s">
        <v>1</v>
      </c>
    </row>
    <row r="8585" spans="1:1" x14ac:dyDescent="0.2">
      <c r="A8585" t="s">
        <v>1</v>
      </c>
    </row>
    <row r="8586" spans="1:1" x14ac:dyDescent="0.2">
      <c r="A8586" t="s">
        <v>1</v>
      </c>
    </row>
    <row r="8587" spans="1:1" x14ac:dyDescent="0.2">
      <c r="A8587" t="s">
        <v>1</v>
      </c>
    </row>
    <row r="8588" spans="1:1" x14ac:dyDescent="0.2">
      <c r="A8588" t="s">
        <v>1</v>
      </c>
    </row>
    <row r="8589" spans="1:1" x14ac:dyDescent="0.2">
      <c r="A8589" t="s">
        <v>1</v>
      </c>
    </row>
    <row r="8590" spans="1:1" x14ac:dyDescent="0.2">
      <c r="A8590" t="s">
        <v>1</v>
      </c>
    </row>
    <row r="8591" spans="1:1" x14ac:dyDescent="0.2">
      <c r="A8591" t="s">
        <v>1</v>
      </c>
    </row>
    <row r="8592" spans="1:1" x14ac:dyDescent="0.2">
      <c r="A8592" t="s">
        <v>1</v>
      </c>
    </row>
    <row r="8593" spans="1:1" x14ac:dyDescent="0.2">
      <c r="A8593" t="s">
        <v>1</v>
      </c>
    </row>
    <row r="8594" spans="1:1" x14ac:dyDescent="0.2">
      <c r="A8594" t="s">
        <v>1</v>
      </c>
    </row>
    <row r="8595" spans="1:1" x14ac:dyDescent="0.2">
      <c r="A8595" t="s">
        <v>1</v>
      </c>
    </row>
    <row r="8596" spans="1:1" x14ac:dyDescent="0.2">
      <c r="A8596" t="s">
        <v>1</v>
      </c>
    </row>
    <row r="8597" spans="1:1" x14ac:dyDescent="0.2">
      <c r="A8597" t="s">
        <v>1</v>
      </c>
    </row>
    <row r="8598" spans="1:1" x14ac:dyDescent="0.2">
      <c r="A8598" t="s">
        <v>1</v>
      </c>
    </row>
    <row r="8599" spans="1:1" x14ac:dyDescent="0.2">
      <c r="A8599" t="s">
        <v>1</v>
      </c>
    </row>
    <row r="8600" spans="1:1" x14ac:dyDescent="0.2">
      <c r="A8600" t="s">
        <v>1</v>
      </c>
    </row>
    <row r="8601" spans="1:1" x14ac:dyDescent="0.2">
      <c r="A8601" t="s">
        <v>1</v>
      </c>
    </row>
    <row r="8602" spans="1:1" x14ac:dyDescent="0.2">
      <c r="A8602" t="s">
        <v>1</v>
      </c>
    </row>
    <row r="8603" spans="1:1" x14ac:dyDescent="0.2">
      <c r="A8603" t="s">
        <v>1</v>
      </c>
    </row>
    <row r="8604" spans="1:1" x14ac:dyDescent="0.2">
      <c r="A8604" t="s">
        <v>1</v>
      </c>
    </row>
    <row r="8605" spans="1:1" x14ac:dyDescent="0.2">
      <c r="A8605" t="s">
        <v>1</v>
      </c>
    </row>
    <row r="8606" spans="1:1" x14ac:dyDescent="0.2">
      <c r="A8606" t="s">
        <v>1</v>
      </c>
    </row>
    <row r="8607" spans="1:1" x14ac:dyDescent="0.2">
      <c r="A8607" t="s">
        <v>1</v>
      </c>
    </row>
    <row r="8608" spans="1:1" x14ac:dyDescent="0.2">
      <c r="A8608" t="s">
        <v>1</v>
      </c>
    </row>
    <row r="8609" spans="1:1" x14ac:dyDescent="0.2">
      <c r="A8609" t="s">
        <v>1</v>
      </c>
    </row>
    <row r="8610" spans="1:1" x14ac:dyDescent="0.2">
      <c r="A8610" t="s">
        <v>1</v>
      </c>
    </row>
    <row r="8611" spans="1:1" x14ac:dyDescent="0.2">
      <c r="A8611" t="s">
        <v>1</v>
      </c>
    </row>
    <row r="8612" spans="1:1" x14ac:dyDescent="0.2">
      <c r="A8612" t="s">
        <v>1</v>
      </c>
    </row>
    <row r="8613" spans="1:1" x14ac:dyDescent="0.2">
      <c r="A8613" t="s">
        <v>1</v>
      </c>
    </row>
    <row r="8614" spans="1:1" x14ac:dyDescent="0.2">
      <c r="A8614" t="s">
        <v>1</v>
      </c>
    </row>
    <row r="8615" spans="1:1" x14ac:dyDescent="0.2">
      <c r="A8615" t="s">
        <v>1</v>
      </c>
    </row>
    <row r="8616" spans="1:1" x14ac:dyDescent="0.2">
      <c r="A8616" t="s">
        <v>1</v>
      </c>
    </row>
    <row r="8617" spans="1:1" x14ac:dyDescent="0.2">
      <c r="A8617" t="s">
        <v>1</v>
      </c>
    </row>
    <row r="8618" spans="1:1" x14ac:dyDescent="0.2">
      <c r="A8618" t="s">
        <v>1</v>
      </c>
    </row>
    <row r="8619" spans="1:1" x14ac:dyDescent="0.2">
      <c r="A8619" t="s">
        <v>1</v>
      </c>
    </row>
    <row r="8620" spans="1:1" x14ac:dyDescent="0.2">
      <c r="A8620" t="s">
        <v>1</v>
      </c>
    </row>
    <row r="8621" spans="1:1" x14ac:dyDescent="0.2">
      <c r="A8621" t="s">
        <v>1</v>
      </c>
    </row>
    <row r="8622" spans="1:1" x14ac:dyDescent="0.2">
      <c r="A8622" t="s">
        <v>1</v>
      </c>
    </row>
    <row r="8623" spans="1:1" x14ac:dyDescent="0.2">
      <c r="A8623" t="s">
        <v>1</v>
      </c>
    </row>
    <row r="8624" spans="1:1" x14ac:dyDescent="0.2">
      <c r="A8624" t="s">
        <v>1</v>
      </c>
    </row>
    <row r="8625" spans="1:1" x14ac:dyDescent="0.2">
      <c r="A8625" t="s">
        <v>1</v>
      </c>
    </row>
    <row r="8626" spans="1:1" x14ac:dyDescent="0.2">
      <c r="A8626" t="s">
        <v>1</v>
      </c>
    </row>
    <row r="8627" spans="1:1" x14ac:dyDescent="0.2">
      <c r="A8627" t="s">
        <v>1</v>
      </c>
    </row>
    <row r="8628" spans="1:1" x14ac:dyDescent="0.2">
      <c r="A8628" t="s">
        <v>1</v>
      </c>
    </row>
    <row r="8629" spans="1:1" x14ac:dyDescent="0.2">
      <c r="A8629" t="s">
        <v>1</v>
      </c>
    </row>
    <row r="8630" spans="1:1" x14ac:dyDescent="0.2">
      <c r="A8630" t="s">
        <v>1</v>
      </c>
    </row>
    <row r="8631" spans="1:1" x14ac:dyDescent="0.2">
      <c r="A8631" t="s">
        <v>1</v>
      </c>
    </row>
    <row r="8632" spans="1:1" x14ac:dyDescent="0.2">
      <c r="A8632" t="s">
        <v>1</v>
      </c>
    </row>
    <row r="8633" spans="1:1" x14ac:dyDescent="0.2">
      <c r="A8633" t="s">
        <v>1</v>
      </c>
    </row>
    <row r="8634" spans="1:1" x14ac:dyDescent="0.2">
      <c r="A8634" t="s">
        <v>1</v>
      </c>
    </row>
    <row r="8635" spans="1:1" x14ac:dyDescent="0.2">
      <c r="A8635" t="s">
        <v>1</v>
      </c>
    </row>
    <row r="8636" spans="1:1" x14ac:dyDescent="0.2">
      <c r="A8636" t="s">
        <v>1</v>
      </c>
    </row>
    <row r="8637" spans="1:1" x14ac:dyDescent="0.2">
      <c r="A8637" t="s">
        <v>1</v>
      </c>
    </row>
    <row r="8638" spans="1:1" x14ac:dyDescent="0.2">
      <c r="A8638" t="s">
        <v>1</v>
      </c>
    </row>
    <row r="8639" spans="1:1" x14ac:dyDescent="0.2">
      <c r="A8639" t="s">
        <v>1</v>
      </c>
    </row>
    <row r="8640" spans="1:1" x14ac:dyDescent="0.2">
      <c r="A8640" t="s">
        <v>1</v>
      </c>
    </row>
    <row r="8641" spans="1:1" x14ac:dyDescent="0.2">
      <c r="A8641" t="s">
        <v>1</v>
      </c>
    </row>
    <row r="8642" spans="1:1" x14ac:dyDescent="0.2">
      <c r="A8642" t="s">
        <v>1</v>
      </c>
    </row>
    <row r="8643" spans="1:1" x14ac:dyDescent="0.2">
      <c r="A8643" t="s">
        <v>1</v>
      </c>
    </row>
    <row r="8644" spans="1:1" x14ac:dyDescent="0.2">
      <c r="A8644" t="s">
        <v>1</v>
      </c>
    </row>
    <row r="8645" spans="1:1" x14ac:dyDescent="0.2">
      <c r="A8645" t="s">
        <v>1</v>
      </c>
    </row>
    <row r="8646" spans="1:1" x14ac:dyDescent="0.2">
      <c r="A8646" t="s">
        <v>1</v>
      </c>
    </row>
    <row r="8647" spans="1:1" x14ac:dyDescent="0.2">
      <c r="A8647" t="s">
        <v>1</v>
      </c>
    </row>
    <row r="8648" spans="1:1" x14ac:dyDescent="0.2">
      <c r="A8648" t="s">
        <v>1</v>
      </c>
    </row>
    <row r="8649" spans="1:1" x14ac:dyDescent="0.2">
      <c r="A8649" t="s">
        <v>1</v>
      </c>
    </row>
    <row r="8650" spans="1:1" x14ac:dyDescent="0.2">
      <c r="A8650" t="s">
        <v>1</v>
      </c>
    </row>
    <row r="8651" spans="1:1" x14ac:dyDescent="0.2">
      <c r="A8651" t="s">
        <v>1</v>
      </c>
    </row>
    <row r="8652" spans="1:1" x14ac:dyDescent="0.2">
      <c r="A8652" t="s">
        <v>1</v>
      </c>
    </row>
    <row r="8653" spans="1:1" x14ac:dyDescent="0.2">
      <c r="A8653" t="s">
        <v>1</v>
      </c>
    </row>
    <row r="8654" spans="1:1" x14ac:dyDescent="0.2">
      <c r="A8654" t="s">
        <v>1</v>
      </c>
    </row>
    <row r="8655" spans="1:1" x14ac:dyDescent="0.2">
      <c r="A8655" t="s">
        <v>1</v>
      </c>
    </row>
    <row r="8656" spans="1:1" x14ac:dyDescent="0.2">
      <c r="A8656" t="s">
        <v>1</v>
      </c>
    </row>
    <row r="8657" spans="1:1" x14ac:dyDescent="0.2">
      <c r="A8657" t="s">
        <v>1</v>
      </c>
    </row>
    <row r="8658" spans="1:1" x14ac:dyDescent="0.2">
      <c r="A8658" t="s">
        <v>1</v>
      </c>
    </row>
    <row r="8659" spans="1:1" x14ac:dyDescent="0.2">
      <c r="A8659" t="s">
        <v>1</v>
      </c>
    </row>
    <row r="8660" spans="1:1" x14ac:dyDescent="0.2">
      <c r="A8660" t="s">
        <v>1</v>
      </c>
    </row>
    <row r="8661" spans="1:1" x14ac:dyDescent="0.2">
      <c r="A8661" t="s">
        <v>1</v>
      </c>
    </row>
    <row r="8662" spans="1:1" x14ac:dyDescent="0.2">
      <c r="A8662" t="s">
        <v>1</v>
      </c>
    </row>
    <row r="8663" spans="1:1" x14ac:dyDescent="0.2">
      <c r="A8663" t="s">
        <v>1</v>
      </c>
    </row>
    <row r="8664" spans="1:1" x14ac:dyDescent="0.2">
      <c r="A8664" t="s">
        <v>1</v>
      </c>
    </row>
    <row r="8665" spans="1:1" x14ac:dyDescent="0.2">
      <c r="A8665" t="s">
        <v>1</v>
      </c>
    </row>
    <row r="8666" spans="1:1" x14ac:dyDescent="0.2">
      <c r="A8666" t="s">
        <v>1</v>
      </c>
    </row>
    <row r="8667" spans="1:1" x14ac:dyDescent="0.2">
      <c r="A8667" t="s">
        <v>1</v>
      </c>
    </row>
    <row r="8668" spans="1:1" x14ac:dyDescent="0.2">
      <c r="A8668" t="s">
        <v>1</v>
      </c>
    </row>
    <row r="8669" spans="1:1" x14ac:dyDescent="0.2">
      <c r="A8669" t="s">
        <v>1</v>
      </c>
    </row>
    <row r="8670" spans="1:1" x14ac:dyDescent="0.2">
      <c r="A8670" t="s">
        <v>1</v>
      </c>
    </row>
    <row r="8671" spans="1:1" x14ac:dyDescent="0.2">
      <c r="A8671" t="s">
        <v>1</v>
      </c>
    </row>
    <row r="8672" spans="1:1" x14ac:dyDescent="0.2">
      <c r="A8672" t="s">
        <v>1</v>
      </c>
    </row>
    <row r="8673" spans="1:1" x14ac:dyDescent="0.2">
      <c r="A8673" t="s">
        <v>1</v>
      </c>
    </row>
    <row r="8674" spans="1:1" x14ac:dyDescent="0.2">
      <c r="A8674" t="s">
        <v>1</v>
      </c>
    </row>
    <row r="8675" spans="1:1" x14ac:dyDescent="0.2">
      <c r="A8675" t="s">
        <v>1</v>
      </c>
    </row>
    <row r="8676" spans="1:1" x14ac:dyDescent="0.2">
      <c r="A8676" t="s">
        <v>1</v>
      </c>
    </row>
    <row r="8677" spans="1:1" x14ac:dyDescent="0.2">
      <c r="A8677" t="s">
        <v>1</v>
      </c>
    </row>
    <row r="8678" spans="1:1" x14ac:dyDescent="0.2">
      <c r="A8678" t="s">
        <v>1</v>
      </c>
    </row>
    <row r="8679" spans="1:1" x14ac:dyDescent="0.2">
      <c r="A8679" t="s">
        <v>1</v>
      </c>
    </row>
    <row r="8680" spans="1:1" x14ac:dyDescent="0.2">
      <c r="A8680" t="s">
        <v>1</v>
      </c>
    </row>
    <row r="8681" spans="1:1" x14ac:dyDescent="0.2">
      <c r="A8681" t="s">
        <v>1</v>
      </c>
    </row>
    <row r="8682" spans="1:1" x14ac:dyDescent="0.2">
      <c r="A8682" t="s">
        <v>1</v>
      </c>
    </row>
    <row r="8683" spans="1:1" x14ac:dyDescent="0.2">
      <c r="A8683" t="s">
        <v>1</v>
      </c>
    </row>
    <row r="8684" spans="1:1" x14ac:dyDescent="0.2">
      <c r="A8684" t="s">
        <v>1</v>
      </c>
    </row>
    <row r="8685" spans="1:1" x14ac:dyDescent="0.2">
      <c r="A8685" t="s">
        <v>1</v>
      </c>
    </row>
    <row r="8686" spans="1:1" x14ac:dyDescent="0.2">
      <c r="A8686" t="s">
        <v>1</v>
      </c>
    </row>
    <row r="8687" spans="1:1" x14ac:dyDescent="0.2">
      <c r="A8687" t="s">
        <v>1</v>
      </c>
    </row>
    <row r="8688" spans="1:1" x14ac:dyDescent="0.2">
      <c r="A8688" t="s">
        <v>1</v>
      </c>
    </row>
    <row r="8689" spans="1:1" x14ac:dyDescent="0.2">
      <c r="A8689" t="s">
        <v>1</v>
      </c>
    </row>
    <row r="8690" spans="1:1" x14ac:dyDescent="0.2">
      <c r="A8690" t="s">
        <v>1</v>
      </c>
    </row>
    <row r="8691" spans="1:1" x14ac:dyDescent="0.2">
      <c r="A8691" t="s">
        <v>1</v>
      </c>
    </row>
    <row r="8692" spans="1:1" x14ac:dyDescent="0.2">
      <c r="A8692" t="s">
        <v>1</v>
      </c>
    </row>
    <row r="8693" spans="1:1" x14ac:dyDescent="0.2">
      <c r="A8693" t="s">
        <v>1</v>
      </c>
    </row>
    <row r="8694" spans="1:1" x14ac:dyDescent="0.2">
      <c r="A8694" t="s">
        <v>1</v>
      </c>
    </row>
    <row r="8695" spans="1:1" x14ac:dyDescent="0.2">
      <c r="A8695" t="s">
        <v>1</v>
      </c>
    </row>
    <row r="8696" spans="1:1" x14ac:dyDescent="0.2">
      <c r="A8696" t="s">
        <v>1</v>
      </c>
    </row>
    <row r="8697" spans="1:1" x14ac:dyDescent="0.2">
      <c r="A8697" t="s">
        <v>1</v>
      </c>
    </row>
    <row r="8698" spans="1:1" x14ac:dyDescent="0.2">
      <c r="A8698" t="s">
        <v>1</v>
      </c>
    </row>
    <row r="8699" spans="1:1" x14ac:dyDescent="0.2">
      <c r="A8699" t="s">
        <v>1</v>
      </c>
    </row>
    <row r="8700" spans="1:1" x14ac:dyDescent="0.2">
      <c r="A8700" t="s">
        <v>1</v>
      </c>
    </row>
    <row r="8701" spans="1:1" x14ac:dyDescent="0.2">
      <c r="A8701" t="s">
        <v>1</v>
      </c>
    </row>
    <row r="8702" spans="1:1" x14ac:dyDescent="0.2">
      <c r="A8702" t="s">
        <v>1</v>
      </c>
    </row>
    <row r="8703" spans="1:1" x14ac:dyDescent="0.2">
      <c r="A8703" t="s">
        <v>1</v>
      </c>
    </row>
    <row r="8704" spans="1:1" x14ac:dyDescent="0.2">
      <c r="A8704" t="s">
        <v>1</v>
      </c>
    </row>
    <row r="8705" spans="1:1" x14ac:dyDescent="0.2">
      <c r="A8705" t="s">
        <v>1</v>
      </c>
    </row>
    <row r="8706" spans="1:1" x14ac:dyDescent="0.2">
      <c r="A8706" t="s">
        <v>1</v>
      </c>
    </row>
    <row r="8707" spans="1:1" x14ac:dyDescent="0.2">
      <c r="A8707" t="s">
        <v>1</v>
      </c>
    </row>
    <row r="8708" spans="1:1" x14ac:dyDescent="0.2">
      <c r="A8708" t="s">
        <v>1</v>
      </c>
    </row>
    <row r="8709" spans="1:1" x14ac:dyDescent="0.2">
      <c r="A8709" t="s">
        <v>1</v>
      </c>
    </row>
    <row r="8710" spans="1:1" x14ac:dyDescent="0.2">
      <c r="A8710" t="s">
        <v>1</v>
      </c>
    </row>
    <row r="8711" spans="1:1" x14ac:dyDescent="0.2">
      <c r="A8711" t="s">
        <v>1</v>
      </c>
    </row>
    <row r="8712" spans="1:1" x14ac:dyDescent="0.2">
      <c r="A8712" t="s">
        <v>1</v>
      </c>
    </row>
    <row r="8713" spans="1:1" x14ac:dyDescent="0.2">
      <c r="A8713" t="s">
        <v>1</v>
      </c>
    </row>
    <row r="8714" spans="1:1" x14ac:dyDescent="0.2">
      <c r="A8714" t="s">
        <v>1</v>
      </c>
    </row>
    <row r="8715" spans="1:1" x14ac:dyDescent="0.2">
      <c r="A8715" t="s">
        <v>1</v>
      </c>
    </row>
    <row r="8716" spans="1:1" x14ac:dyDescent="0.2">
      <c r="A8716" t="s">
        <v>1</v>
      </c>
    </row>
    <row r="8717" spans="1:1" x14ac:dyDescent="0.2">
      <c r="A8717" t="s">
        <v>1</v>
      </c>
    </row>
    <row r="8718" spans="1:1" x14ac:dyDescent="0.2">
      <c r="A8718" t="s">
        <v>1</v>
      </c>
    </row>
    <row r="8719" spans="1:1" x14ac:dyDescent="0.2">
      <c r="A8719" t="s">
        <v>1</v>
      </c>
    </row>
    <row r="8720" spans="1:1" x14ac:dyDescent="0.2">
      <c r="A8720" t="s">
        <v>1</v>
      </c>
    </row>
    <row r="8721" spans="1:1" x14ac:dyDescent="0.2">
      <c r="A8721" t="s">
        <v>1</v>
      </c>
    </row>
    <row r="8722" spans="1:1" x14ac:dyDescent="0.2">
      <c r="A8722" t="s">
        <v>1</v>
      </c>
    </row>
    <row r="8723" spans="1:1" x14ac:dyDescent="0.2">
      <c r="A8723" t="s">
        <v>1</v>
      </c>
    </row>
    <row r="8724" spans="1:1" x14ac:dyDescent="0.2">
      <c r="A8724" t="s">
        <v>1</v>
      </c>
    </row>
    <row r="8725" spans="1:1" x14ac:dyDescent="0.2">
      <c r="A8725" t="s">
        <v>1</v>
      </c>
    </row>
    <row r="8726" spans="1:1" x14ac:dyDescent="0.2">
      <c r="A8726" t="s">
        <v>1</v>
      </c>
    </row>
    <row r="8727" spans="1:1" x14ac:dyDescent="0.2">
      <c r="A8727" t="s">
        <v>1</v>
      </c>
    </row>
    <row r="8728" spans="1:1" x14ac:dyDescent="0.2">
      <c r="A8728" t="s">
        <v>1</v>
      </c>
    </row>
    <row r="8729" spans="1:1" x14ac:dyDescent="0.2">
      <c r="A8729" t="s">
        <v>1</v>
      </c>
    </row>
    <row r="8730" spans="1:1" x14ac:dyDescent="0.2">
      <c r="A8730" t="s">
        <v>1</v>
      </c>
    </row>
    <row r="8731" spans="1:1" x14ac:dyDescent="0.2">
      <c r="A8731" t="s">
        <v>1</v>
      </c>
    </row>
    <row r="8732" spans="1:1" x14ac:dyDescent="0.2">
      <c r="A8732" t="s">
        <v>1</v>
      </c>
    </row>
    <row r="8733" spans="1:1" x14ac:dyDescent="0.2">
      <c r="A8733" t="s">
        <v>1</v>
      </c>
    </row>
    <row r="8734" spans="1:1" x14ac:dyDescent="0.2">
      <c r="A8734" t="s">
        <v>1</v>
      </c>
    </row>
    <row r="8735" spans="1:1" x14ac:dyDescent="0.2">
      <c r="A8735" t="s">
        <v>1</v>
      </c>
    </row>
    <row r="8736" spans="1:1" x14ac:dyDescent="0.2">
      <c r="A8736" t="s">
        <v>1</v>
      </c>
    </row>
    <row r="8737" spans="1:1" x14ac:dyDescent="0.2">
      <c r="A8737" t="s">
        <v>1</v>
      </c>
    </row>
    <row r="8738" spans="1:1" x14ac:dyDescent="0.2">
      <c r="A8738" t="s">
        <v>1</v>
      </c>
    </row>
    <row r="8739" spans="1:1" x14ac:dyDescent="0.2">
      <c r="A8739" t="s">
        <v>1</v>
      </c>
    </row>
    <row r="8740" spans="1:1" x14ac:dyDescent="0.2">
      <c r="A8740" t="s">
        <v>1</v>
      </c>
    </row>
    <row r="8741" spans="1:1" x14ac:dyDescent="0.2">
      <c r="A8741" t="s">
        <v>1</v>
      </c>
    </row>
    <row r="8742" spans="1:1" x14ac:dyDescent="0.2">
      <c r="A8742" t="s">
        <v>1</v>
      </c>
    </row>
    <row r="8743" spans="1:1" x14ac:dyDescent="0.2">
      <c r="A8743" t="s">
        <v>1</v>
      </c>
    </row>
    <row r="8744" spans="1:1" x14ac:dyDescent="0.2">
      <c r="A8744" t="s">
        <v>1</v>
      </c>
    </row>
    <row r="8745" spans="1:1" x14ac:dyDescent="0.2">
      <c r="A8745" t="s">
        <v>1</v>
      </c>
    </row>
    <row r="8746" spans="1:1" x14ac:dyDescent="0.2">
      <c r="A8746" t="s">
        <v>1</v>
      </c>
    </row>
    <row r="8747" spans="1:1" x14ac:dyDescent="0.2">
      <c r="A8747" t="s">
        <v>1</v>
      </c>
    </row>
    <row r="8748" spans="1:1" x14ac:dyDescent="0.2">
      <c r="A8748" t="s">
        <v>1</v>
      </c>
    </row>
    <row r="8749" spans="1:1" x14ac:dyDescent="0.2">
      <c r="A8749" t="s">
        <v>1</v>
      </c>
    </row>
    <row r="8750" spans="1:1" x14ac:dyDescent="0.2">
      <c r="A8750" t="s">
        <v>1</v>
      </c>
    </row>
    <row r="8751" spans="1:1" x14ac:dyDescent="0.2">
      <c r="A8751" t="s">
        <v>1</v>
      </c>
    </row>
    <row r="8752" spans="1:1" x14ac:dyDescent="0.2">
      <c r="A8752" t="s">
        <v>1</v>
      </c>
    </row>
    <row r="8753" spans="1:1" x14ac:dyDescent="0.2">
      <c r="A8753" t="s">
        <v>1</v>
      </c>
    </row>
    <row r="8754" spans="1:1" x14ac:dyDescent="0.2">
      <c r="A8754" t="s">
        <v>1</v>
      </c>
    </row>
    <row r="8755" spans="1:1" x14ac:dyDescent="0.2">
      <c r="A8755" t="s">
        <v>1</v>
      </c>
    </row>
    <row r="8756" spans="1:1" x14ac:dyDescent="0.2">
      <c r="A8756" t="s">
        <v>1</v>
      </c>
    </row>
    <row r="8757" spans="1:1" x14ac:dyDescent="0.2">
      <c r="A8757" t="s">
        <v>1</v>
      </c>
    </row>
    <row r="8758" spans="1:1" x14ac:dyDescent="0.2">
      <c r="A8758" t="s">
        <v>1</v>
      </c>
    </row>
    <row r="8759" spans="1:1" x14ac:dyDescent="0.2">
      <c r="A8759" t="s">
        <v>1</v>
      </c>
    </row>
    <row r="8760" spans="1:1" x14ac:dyDescent="0.2">
      <c r="A8760" t="s">
        <v>1</v>
      </c>
    </row>
    <row r="8761" spans="1:1" x14ac:dyDescent="0.2">
      <c r="A8761" t="s">
        <v>1</v>
      </c>
    </row>
    <row r="8762" spans="1:1" x14ac:dyDescent="0.2">
      <c r="A8762" t="s">
        <v>1</v>
      </c>
    </row>
    <row r="8763" spans="1:1" x14ac:dyDescent="0.2">
      <c r="A8763" t="s">
        <v>1</v>
      </c>
    </row>
    <row r="8764" spans="1:1" x14ac:dyDescent="0.2">
      <c r="A8764" t="s">
        <v>1</v>
      </c>
    </row>
    <row r="8765" spans="1:1" x14ac:dyDescent="0.2">
      <c r="A8765" t="s">
        <v>1</v>
      </c>
    </row>
    <row r="8766" spans="1:1" x14ac:dyDescent="0.2">
      <c r="A8766" t="s">
        <v>1</v>
      </c>
    </row>
    <row r="8767" spans="1:1" x14ac:dyDescent="0.2">
      <c r="A8767" t="s">
        <v>1</v>
      </c>
    </row>
    <row r="8768" spans="1:1" x14ac:dyDescent="0.2">
      <c r="A8768" t="s">
        <v>1</v>
      </c>
    </row>
    <row r="8769" spans="1:1" x14ac:dyDescent="0.2">
      <c r="A8769" t="s">
        <v>1</v>
      </c>
    </row>
    <row r="8770" spans="1:1" x14ac:dyDescent="0.2">
      <c r="A8770" t="s">
        <v>1</v>
      </c>
    </row>
    <row r="8771" spans="1:1" x14ac:dyDescent="0.2">
      <c r="A8771" t="s">
        <v>1</v>
      </c>
    </row>
    <row r="8772" spans="1:1" x14ac:dyDescent="0.2">
      <c r="A8772" t="s">
        <v>1</v>
      </c>
    </row>
    <row r="8773" spans="1:1" x14ac:dyDescent="0.2">
      <c r="A8773" t="s">
        <v>1</v>
      </c>
    </row>
    <row r="8774" spans="1:1" x14ac:dyDescent="0.2">
      <c r="A8774" t="s">
        <v>1</v>
      </c>
    </row>
    <row r="8775" spans="1:1" x14ac:dyDescent="0.2">
      <c r="A8775" t="s">
        <v>1</v>
      </c>
    </row>
    <row r="8776" spans="1:1" x14ac:dyDescent="0.2">
      <c r="A8776" t="s">
        <v>1</v>
      </c>
    </row>
    <row r="8777" spans="1:1" x14ac:dyDescent="0.2">
      <c r="A8777" t="s">
        <v>1</v>
      </c>
    </row>
    <row r="8778" spans="1:1" x14ac:dyDescent="0.2">
      <c r="A8778" t="s">
        <v>1</v>
      </c>
    </row>
    <row r="8779" spans="1:1" x14ac:dyDescent="0.2">
      <c r="A8779" t="s">
        <v>1</v>
      </c>
    </row>
    <row r="8780" spans="1:1" x14ac:dyDescent="0.2">
      <c r="A8780" t="s">
        <v>1</v>
      </c>
    </row>
    <row r="8781" spans="1:1" x14ac:dyDescent="0.2">
      <c r="A8781" t="s">
        <v>1</v>
      </c>
    </row>
    <row r="8782" spans="1:1" x14ac:dyDescent="0.2">
      <c r="A8782" t="s">
        <v>1</v>
      </c>
    </row>
    <row r="8783" spans="1:1" x14ac:dyDescent="0.2">
      <c r="A8783" t="s">
        <v>1</v>
      </c>
    </row>
    <row r="8784" spans="1:1" x14ac:dyDescent="0.2">
      <c r="A8784" t="s">
        <v>1</v>
      </c>
    </row>
    <row r="8785" spans="1:1" x14ac:dyDescent="0.2">
      <c r="A8785" t="s">
        <v>1</v>
      </c>
    </row>
    <row r="8786" spans="1:1" x14ac:dyDescent="0.2">
      <c r="A8786" t="s">
        <v>1</v>
      </c>
    </row>
    <row r="8787" spans="1:1" x14ac:dyDescent="0.2">
      <c r="A8787" t="s">
        <v>1</v>
      </c>
    </row>
    <row r="8788" spans="1:1" x14ac:dyDescent="0.2">
      <c r="A8788" t="s">
        <v>1</v>
      </c>
    </row>
    <row r="8789" spans="1:1" x14ac:dyDescent="0.2">
      <c r="A8789" t="s">
        <v>1</v>
      </c>
    </row>
    <row r="8790" spans="1:1" x14ac:dyDescent="0.2">
      <c r="A8790" t="s">
        <v>1</v>
      </c>
    </row>
    <row r="8791" spans="1:1" x14ac:dyDescent="0.2">
      <c r="A8791" t="s">
        <v>1</v>
      </c>
    </row>
    <row r="8792" spans="1:1" x14ac:dyDescent="0.2">
      <c r="A8792" t="s">
        <v>1</v>
      </c>
    </row>
    <row r="8793" spans="1:1" x14ac:dyDescent="0.2">
      <c r="A8793" t="s">
        <v>1</v>
      </c>
    </row>
    <row r="8794" spans="1:1" x14ac:dyDescent="0.2">
      <c r="A8794" t="s">
        <v>1</v>
      </c>
    </row>
    <row r="8795" spans="1:1" x14ac:dyDescent="0.2">
      <c r="A8795" t="s">
        <v>1</v>
      </c>
    </row>
    <row r="8796" spans="1:1" x14ac:dyDescent="0.2">
      <c r="A8796" t="s">
        <v>1</v>
      </c>
    </row>
    <row r="8797" spans="1:1" x14ac:dyDescent="0.2">
      <c r="A8797" t="s">
        <v>1</v>
      </c>
    </row>
    <row r="8798" spans="1:1" x14ac:dyDescent="0.2">
      <c r="A8798" t="s">
        <v>1</v>
      </c>
    </row>
    <row r="8799" spans="1:1" x14ac:dyDescent="0.2">
      <c r="A8799" t="s">
        <v>1</v>
      </c>
    </row>
    <row r="8800" spans="1:1" x14ac:dyDescent="0.2">
      <c r="A8800" t="s">
        <v>1</v>
      </c>
    </row>
    <row r="8801" spans="1:1" x14ac:dyDescent="0.2">
      <c r="A8801" t="s">
        <v>1</v>
      </c>
    </row>
    <row r="8802" spans="1:1" x14ac:dyDescent="0.2">
      <c r="A8802" t="s">
        <v>1</v>
      </c>
    </row>
    <row r="8803" spans="1:1" x14ac:dyDescent="0.2">
      <c r="A8803" t="s">
        <v>1</v>
      </c>
    </row>
    <row r="8804" spans="1:1" x14ac:dyDescent="0.2">
      <c r="A8804" t="s">
        <v>1</v>
      </c>
    </row>
    <row r="8805" spans="1:1" x14ac:dyDescent="0.2">
      <c r="A8805" t="s">
        <v>1</v>
      </c>
    </row>
    <row r="8806" spans="1:1" x14ac:dyDescent="0.2">
      <c r="A8806" t="s">
        <v>1</v>
      </c>
    </row>
    <row r="8807" spans="1:1" x14ac:dyDescent="0.2">
      <c r="A8807" t="s">
        <v>1</v>
      </c>
    </row>
    <row r="8808" spans="1:1" x14ac:dyDescent="0.2">
      <c r="A8808" t="s">
        <v>1</v>
      </c>
    </row>
    <row r="8809" spans="1:1" x14ac:dyDescent="0.2">
      <c r="A8809" t="s">
        <v>1</v>
      </c>
    </row>
    <row r="8810" spans="1:1" x14ac:dyDescent="0.2">
      <c r="A8810" t="s">
        <v>1</v>
      </c>
    </row>
    <row r="8811" spans="1:1" x14ac:dyDescent="0.2">
      <c r="A8811" t="s">
        <v>1</v>
      </c>
    </row>
    <row r="8812" spans="1:1" x14ac:dyDescent="0.2">
      <c r="A8812" t="s">
        <v>1</v>
      </c>
    </row>
    <row r="8813" spans="1:1" x14ac:dyDescent="0.2">
      <c r="A8813" t="s">
        <v>1</v>
      </c>
    </row>
    <row r="8814" spans="1:1" x14ac:dyDescent="0.2">
      <c r="A8814" t="s">
        <v>1</v>
      </c>
    </row>
    <row r="8815" spans="1:1" x14ac:dyDescent="0.2">
      <c r="A8815" t="s">
        <v>1</v>
      </c>
    </row>
    <row r="8816" spans="1:1" x14ac:dyDescent="0.2">
      <c r="A8816" t="s">
        <v>1</v>
      </c>
    </row>
    <row r="8817" spans="1:1" x14ac:dyDescent="0.2">
      <c r="A8817" t="s">
        <v>1</v>
      </c>
    </row>
    <row r="8818" spans="1:1" x14ac:dyDescent="0.2">
      <c r="A8818" t="s">
        <v>1</v>
      </c>
    </row>
    <row r="8819" spans="1:1" x14ac:dyDescent="0.2">
      <c r="A8819" t="s">
        <v>1</v>
      </c>
    </row>
    <row r="8820" spans="1:1" x14ac:dyDescent="0.2">
      <c r="A8820" t="s">
        <v>1</v>
      </c>
    </row>
    <row r="8821" spans="1:1" x14ac:dyDescent="0.2">
      <c r="A8821" t="s">
        <v>1</v>
      </c>
    </row>
    <row r="8822" spans="1:1" x14ac:dyDescent="0.2">
      <c r="A8822" t="s">
        <v>1</v>
      </c>
    </row>
    <row r="8823" spans="1:1" x14ac:dyDescent="0.2">
      <c r="A8823" t="s">
        <v>1</v>
      </c>
    </row>
    <row r="8824" spans="1:1" x14ac:dyDescent="0.2">
      <c r="A8824" t="s">
        <v>1</v>
      </c>
    </row>
    <row r="8825" spans="1:1" x14ac:dyDescent="0.2">
      <c r="A8825" t="s">
        <v>1</v>
      </c>
    </row>
    <row r="8826" spans="1:1" x14ac:dyDescent="0.2">
      <c r="A8826" t="s">
        <v>1</v>
      </c>
    </row>
    <row r="8827" spans="1:1" x14ac:dyDescent="0.2">
      <c r="A8827" t="s">
        <v>1</v>
      </c>
    </row>
    <row r="8828" spans="1:1" x14ac:dyDescent="0.2">
      <c r="A8828" t="s">
        <v>1</v>
      </c>
    </row>
    <row r="8829" spans="1:1" x14ac:dyDescent="0.2">
      <c r="A8829" t="s">
        <v>1</v>
      </c>
    </row>
    <row r="8830" spans="1:1" x14ac:dyDescent="0.2">
      <c r="A8830" t="s">
        <v>1</v>
      </c>
    </row>
    <row r="8831" spans="1:1" x14ac:dyDescent="0.2">
      <c r="A8831" t="s">
        <v>1</v>
      </c>
    </row>
    <row r="8832" spans="1:1" x14ac:dyDescent="0.2">
      <c r="A8832" t="s">
        <v>1</v>
      </c>
    </row>
    <row r="8833" spans="1:1" x14ac:dyDescent="0.2">
      <c r="A8833" t="s">
        <v>1</v>
      </c>
    </row>
    <row r="8834" spans="1:1" x14ac:dyDescent="0.2">
      <c r="A8834" t="s">
        <v>1</v>
      </c>
    </row>
    <row r="8835" spans="1:1" x14ac:dyDescent="0.2">
      <c r="A8835" t="s">
        <v>1</v>
      </c>
    </row>
    <row r="8836" spans="1:1" x14ac:dyDescent="0.2">
      <c r="A8836" t="s">
        <v>1</v>
      </c>
    </row>
    <row r="8837" spans="1:1" x14ac:dyDescent="0.2">
      <c r="A8837" t="s">
        <v>1</v>
      </c>
    </row>
    <row r="8838" spans="1:1" x14ac:dyDescent="0.2">
      <c r="A8838" t="s">
        <v>1</v>
      </c>
    </row>
    <row r="8839" spans="1:1" x14ac:dyDescent="0.2">
      <c r="A8839" t="s">
        <v>1</v>
      </c>
    </row>
    <row r="8840" spans="1:1" x14ac:dyDescent="0.2">
      <c r="A8840" t="s">
        <v>1</v>
      </c>
    </row>
    <row r="8841" spans="1:1" x14ac:dyDescent="0.2">
      <c r="A8841" t="s">
        <v>1</v>
      </c>
    </row>
    <row r="8842" spans="1:1" x14ac:dyDescent="0.2">
      <c r="A8842" t="s">
        <v>1</v>
      </c>
    </row>
    <row r="8843" spans="1:1" x14ac:dyDescent="0.2">
      <c r="A8843" t="s">
        <v>1</v>
      </c>
    </row>
    <row r="8844" spans="1:1" x14ac:dyDescent="0.2">
      <c r="A8844" t="s">
        <v>1</v>
      </c>
    </row>
    <row r="8845" spans="1:1" x14ac:dyDescent="0.2">
      <c r="A8845" t="s">
        <v>1</v>
      </c>
    </row>
    <row r="8846" spans="1:1" x14ac:dyDescent="0.2">
      <c r="A8846" t="s">
        <v>1</v>
      </c>
    </row>
    <row r="8847" spans="1:1" x14ac:dyDescent="0.2">
      <c r="A8847" t="s">
        <v>1</v>
      </c>
    </row>
    <row r="8848" spans="1:1" x14ac:dyDescent="0.2">
      <c r="A8848" t="s">
        <v>1</v>
      </c>
    </row>
    <row r="8849" spans="1:1" x14ac:dyDescent="0.2">
      <c r="A8849" t="s">
        <v>1</v>
      </c>
    </row>
    <row r="8850" spans="1:1" x14ac:dyDescent="0.2">
      <c r="A8850" t="s">
        <v>1</v>
      </c>
    </row>
    <row r="8851" spans="1:1" x14ac:dyDescent="0.2">
      <c r="A8851" t="s">
        <v>1</v>
      </c>
    </row>
    <row r="8852" spans="1:1" x14ac:dyDescent="0.2">
      <c r="A8852" t="s">
        <v>1</v>
      </c>
    </row>
    <row r="8853" spans="1:1" x14ac:dyDescent="0.2">
      <c r="A8853" t="s">
        <v>1</v>
      </c>
    </row>
    <row r="8854" spans="1:1" x14ac:dyDescent="0.2">
      <c r="A8854" t="s">
        <v>1</v>
      </c>
    </row>
    <row r="8855" spans="1:1" x14ac:dyDescent="0.2">
      <c r="A8855" t="s">
        <v>1</v>
      </c>
    </row>
    <row r="8856" spans="1:1" x14ac:dyDescent="0.2">
      <c r="A8856" t="s">
        <v>1</v>
      </c>
    </row>
    <row r="8857" spans="1:1" x14ac:dyDescent="0.2">
      <c r="A8857" t="s">
        <v>1</v>
      </c>
    </row>
    <row r="8858" spans="1:1" x14ac:dyDescent="0.2">
      <c r="A8858" t="s">
        <v>1</v>
      </c>
    </row>
    <row r="8859" spans="1:1" x14ac:dyDescent="0.2">
      <c r="A8859" t="s">
        <v>1</v>
      </c>
    </row>
    <row r="8860" spans="1:1" x14ac:dyDescent="0.2">
      <c r="A8860" t="s">
        <v>1</v>
      </c>
    </row>
    <row r="8861" spans="1:1" x14ac:dyDescent="0.2">
      <c r="A8861" t="s">
        <v>1</v>
      </c>
    </row>
    <row r="8862" spans="1:1" x14ac:dyDescent="0.2">
      <c r="A8862" t="s">
        <v>1</v>
      </c>
    </row>
    <row r="8863" spans="1:1" x14ac:dyDescent="0.2">
      <c r="A8863" t="s">
        <v>1</v>
      </c>
    </row>
    <row r="8864" spans="1:1" x14ac:dyDescent="0.2">
      <c r="A8864" t="s">
        <v>1</v>
      </c>
    </row>
    <row r="8865" spans="1:1" x14ac:dyDescent="0.2">
      <c r="A8865" t="s">
        <v>1</v>
      </c>
    </row>
    <row r="8866" spans="1:1" x14ac:dyDescent="0.2">
      <c r="A8866" t="s">
        <v>1</v>
      </c>
    </row>
    <row r="8867" spans="1:1" x14ac:dyDescent="0.2">
      <c r="A8867" t="s">
        <v>1</v>
      </c>
    </row>
    <row r="8868" spans="1:1" x14ac:dyDescent="0.2">
      <c r="A8868" t="s">
        <v>1</v>
      </c>
    </row>
    <row r="8869" spans="1:1" x14ac:dyDescent="0.2">
      <c r="A8869" t="s">
        <v>1</v>
      </c>
    </row>
    <row r="8870" spans="1:1" x14ac:dyDescent="0.2">
      <c r="A8870" t="s">
        <v>1</v>
      </c>
    </row>
    <row r="8871" spans="1:1" x14ac:dyDescent="0.2">
      <c r="A8871" t="s">
        <v>1</v>
      </c>
    </row>
    <row r="8872" spans="1:1" x14ac:dyDescent="0.2">
      <c r="A8872" t="s">
        <v>1</v>
      </c>
    </row>
    <row r="8873" spans="1:1" x14ac:dyDescent="0.2">
      <c r="A8873" t="s">
        <v>1</v>
      </c>
    </row>
    <row r="8874" spans="1:1" x14ac:dyDescent="0.2">
      <c r="A8874" t="s">
        <v>1</v>
      </c>
    </row>
    <row r="8875" spans="1:1" x14ac:dyDescent="0.2">
      <c r="A8875" t="s">
        <v>1</v>
      </c>
    </row>
    <row r="8876" spans="1:1" x14ac:dyDescent="0.2">
      <c r="A8876" t="s">
        <v>1</v>
      </c>
    </row>
    <row r="8877" spans="1:1" x14ac:dyDescent="0.2">
      <c r="A8877" t="s">
        <v>1</v>
      </c>
    </row>
    <row r="8878" spans="1:1" x14ac:dyDescent="0.2">
      <c r="A8878" t="s">
        <v>1</v>
      </c>
    </row>
    <row r="8879" spans="1:1" x14ac:dyDescent="0.2">
      <c r="A8879" t="s">
        <v>1</v>
      </c>
    </row>
    <row r="8880" spans="1:1" x14ac:dyDescent="0.2">
      <c r="A8880" t="s">
        <v>1</v>
      </c>
    </row>
    <row r="8881" spans="1:1" x14ac:dyDescent="0.2">
      <c r="A8881" t="s">
        <v>1</v>
      </c>
    </row>
    <row r="8882" spans="1:1" x14ac:dyDescent="0.2">
      <c r="A8882" t="s">
        <v>1</v>
      </c>
    </row>
    <row r="8883" spans="1:1" x14ac:dyDescent="0.2">
      <c r="A8883" t="s">
        <v>1</v>
      </c>
    </row>
    <row r="8884" spans="1:1" x14ac:dyDescent="0.2">
      <c r="A8884" t="s">
        <v>1</v>
      </c>
    </row>
    <row r="8885" spans="1:1" x14ac:dyDescent="0.2">
      <c r="A8885" t="s">
        <v>1</v>
      </c>
    </row>
    <row r="8886" spans="1:1" x14ac:dyDescent="0.2">
      <c r="A8886" t="s">
        <v>1</v>
      </c>
    </row>
    <row r="8887" spans="1:1" x14ac:dyDescent="0.2">
      <c r="A8887" t="s">
        <v>1</v>
      </c>
    </row>
    <row r="8888" spans="1:1" x14ac:dyDescent="0.2">
      <c r="A8888" t="s">
        <v>1</v>
      </c>
    </row>
    <row r="8889" spans="1:1" x14ac:dyDescent="0.2">
      <c r="A8889" t="s">
        <v>1</v>
      </c>
    </row>
    <row r="8890" spans="1:1" x14ac:dyDescent="0.2">
      <c r="A8890" t="s">
        <v>1</v>
      </c>
    </row>
    <row r="8891" spans="1:1" x14ac:dyDescent="0.2">
      <c r="A8891" t="s">
        <v>1</v>
      </c>
    </row>
    <row r="8892" spans="1:1" x14ac:dyDescent="0.2">
      <c r="A8892" t="s">
        <v>1</v>
      </c>
    </row>
    <row r="8893" spans="1:1" x14ac:dyDescent="0.2">
      <c r="A8893" t="s">
        <v>1</v>
      </c>
    </row>
    <row r="8894" spans="1:1" x14ac:dyDescent="0.2">
      <c r="A8894" t="s">
        <v>1</v>
      </c>
    </row>
    <row r="8895" spans="1:1" x14ac:dyDescent="0.2">
      <c r="A8895" t="s">
        <v>1</v>
      </c>
    </row>
    <row r="8896" spans="1:1" x14ac:dyDescent="0.2">
      <c r="A8896" t="s">
        <v>1</v>
      </c>
    </row>
    <row r="8897" spans="1:1" x14ac:dyDescent="0.2">
      <c r="A8897" t="s">
        <v>1</v>
      </c>
    </row>
    <row r="8898" spans="1:1" x14ac:dyDescent="0.2">
      <c r="A8898" t="s">
        <v>1</v>
      </c>
    </row>
    <row r="8899" spans="1:1" x14ac:dyDescent="0.2">
      <c r="A8899" t="s">
        <v>1</v>
      </c>
    </row>
    <row r="8900" spans="1:1" x14ac:dyDescent="0.2">
      <c r="A8900" t="s">
        <v>1</v>
      </c>
    </row>
    <row r="8901" spans="1:1" x14ac:dyDescent="0.2">
      <c r="A8901" t="s">
        <v>1</v>
      </c>
    </row>
    <row r="8902" spans="1:1" x14ac:dyDescent="0.2">
      <c r="A8902" t="s">
        <v>1</v>
      </c>
    </row>
    <row r="8903" spans="1:1" x14ac:dyDescent="0.2">
      <c r="A8903" t="s">
        <v>1</v>
      </c>
    </row>
    <row r="8904" spans="1:1" x14ac:dyDescent="0.2">
      <c r="A8904" t="s">
        <v>1</v>
      </c>
    </row>
    <row r="8905" spans="1:1" x14ac:dyDescent="0.2">
      <c r="A8905" t="s">
        <v>1</v>
      </c>
    </row>
    <row r="8906" spans="1:1" x14ac:dyDescent="0.2">
      <c r="A8906" t="s">
        <v>1</v>
      </c>
    </row>
    <row r="8907" spans="1:1" x14ac:dyDescent="0.2">
      <c r="A8907" t="s">
        <v>1</v>
      </c>
    </row>
    <row r="8908" spans="1:1" x14ac:dyDescent="0.2">
      <c r="A8908" t="s">
        <v>1</v>
      </c>
    </row>
    <row r="8909" spans="1:1" x14ac:dyDescent="0.2">
      <c r="A8909" t="s">
        <v>1</v>
      </c>
    </row>
    <row r="8910" spans="1:1" x14ac:dyDescent="0.2">
      <c r="A8910" t="s">
        <v>1</v>
      </c>
    </row>
    <row r="8911" spans="1:1" x14ac:dyDescent="0.2">
      <c r="A8911" t="s">
        <v>1</v>
      </c>
    </row>
    <row r="8912" spans="1:1" x14ac:dyDescent="0.2">
      <c r="A8912" t="s">
        <v>1</v>
      </c>
    </row>
    <row r="8913" spans="1:1" x14ac:dyDescent="0.2">
      <c r="A8913" t="s">
        <v>1</v>
      </c>
    </row>
    <row r="8914" spans="1:1" x14ac:dyDescent="0.2">
      <c r="A8914" t="s">
        <v>1</v>
      </c>
    </row>
    <row r="8915" spans="1:1" x14ac:dyDescent="0.2">
      <c r="A8915" t="s">
        <v>1</v>
      </c>
    </row>
    <row r="8916" spans="1:1" x14ac:dyDescent="0.2">
      <c r="A8916" t="s">
        <v>1</v>
      </c>
    </row>
    <row r="8917" spans="1:1" x14ac:dyDescent="0.2">
      <c r="A8917" t="s">
        <v>1</v>
      </c>
    </row>
    <row r="8918" spans="1:1" x14ac:dyDescent="0.2">
      <c r="A8918" t="s">
        <v>1</v>
      </c>
    </row>
    <row r="8919" spans="1:1" x14ac:dyDescent="0.2">
      <c r="A8919" t="s">
        <v>1</v>
      </c>
    </row>
    <row r="8920" spans="1:1" x14ac:dyDescent="0.2">
      <c r="A8920" t="s">
        <v>1</v>
      </c>
    </row>
    <row r="8921" spans="1:1" x14ac:dyDescent="0.2">
      <c r="A8921" t="s">
        <v>1</v>
      </c>
    </row>
    <row r="8922" spans="1:1" x14ac:dyDescent="0.2">
      <c r="A8922" t="s">
        <v>1</v>
      </c>
    </row>
    <row r="8923" spans="1:1" x14ac:dyDescent="0.2">
      <c r="A8923" t="s">
        <v>1</v>
      </c>
    </row>
    <row r="8924" spans="1:1" x14ac:dyDescent="0.2">
      <c r="A8924" t="s">
        <v>1</v>
      </c>
    </row>
    <row r="8925" spans="1:1" x14ac:dyDescent="0.2">
      <c r="A8925" t="s">
        <v>1</v>
      </c>
    </row>
    <row r="8926" spans="1:1" x14ac:dyDescent="0.2">
      <c r="A8926" t="s">
        <v>1</v>
      </c>
    </row>
    <row r="8927" spans="1:1" x14ac:dyDescent="0.2">
      <c r="A8927" t="s">
        <v>1</v>
      </c>
    </row>
    <row r="8928" spans="1:1" x14ac:dyDescent="0.2">
      <c r="A8928" t="s">
        <v>1</v>
      </c>
    </row>
    <row r="8929" spans="1:1" x14ac:dyDescent="0.2">
      <c r="A8929" t="s">
        <v>1</v>
      </c>
    </row>
    <row r="8930" spans="1:1" x14ac:dyDescent="0.2">
      <c r="A8930" t="s">
        <v>1</v>
      </c>
    </row>
    <row r="8931" spans="1:1" x14ac:dyDescent="0.2">
      <c r="A8931" t="s">
        <v>1</v>
      </c>
    </row>
    <row r="8932" spans="1:1" x14ac:dyDescent="0.2">
      <c r="A8932" t="s">
        <v>1</v>
      </c>
    </row>
    <row r="8933" spans="1:1" x14ac:dyDescent="0.2">
      <c r="A8933" t="s">
        <v>1</v>
      </c>
    </row>
    <row r="8934" spans="1:1" x14ac:dyDescent="0.2">
      <c r="A8934" t="s">
        <v>1</v>
      </c>
    </row>
    <row r="8935" spans="1:1" x14ac:dyDescent="0.2">
      <c r="A8935" t="s">
        <v>1</v>
      </c>
    </row>
    <row r="8936" spans="1:1" x14ac:dyDescent="0.2">
      <c r="A8936" t="s">
        <v>1</v>
      </c>
    </row>
    <row r="8937" spans="1:1" x14ac:dyDescent="0.2">
      <c r="A8937" t="s">
        <v>1</v>
      </c>
    </row>
    <row r="8938" spans="1:1" x14ac:dyDescent="0.2">
      <c r="A8938" t="s">
        <v>1</v>
      </c>
    </row>
    <row r="8939" spans="1:1" x14ac:dyDescent="0.2">
      <c r="A8939" t="s">
        <v>1</v>
      </c>
    </row>
    <row r="8940" spans="1:1" x14ac:dyDescent="0.2">
      <c r="A8940" t="s">
        <v>1</v>
      </c>
    </row>
    <row r="8941" spans="1:1" x14ac:dyDescent="0.2">
      <c r="A8941" t="s">
        <v>1</v>
      </c>
    </row>
    <row r="8942" spans="1:1" x14ac:dyDescent="0.2">
      <c r="A8942" t="s">
        <v>1</v>
      </c>
    </row>
    <row r="8943" spans="1:1" x14ac:dyDescent="0.2">
      <c r="A8943" t="s">
        <v>1</v>
      </c>
    </row>
    <row r="8944" spans="1:1" x14ac:dyDescent="0.2">
      <c r="A8944" t="s">
        <v>1</v>
      </c>
    </row>
    <row r="8945" spans="1:1" x14ac:dyDescent="0.2">
      <c r="A8945" t="s">
        <v>1</v>
      </c>
    </row>
    <row r="8946" spans="1:1" x14ac:dyDescent="0.2">
      <c r="A8946" t="s">
        <v>1</v>
      </c>
    </row>
    <row r="8947" spans="1:1" x14ac:dyDescent="0.2">
      <c r="A8947" t="s">
        <v>1</v>
      </c>
    </row>
    <row r="8948" spans="1:1" x14ac:dyDescent="0.2">
      <c r="A8948" t="s">
        <v>1</v>
      </c>
    </row>
    <row r="8949" spans="1:1" x14ac:dyDescent="0.2">
      <c r="A8949" t="s">
        <v>1</v>
      </c>
    </row>
    <row r="8950" spans="1:1" x14ac:dyDescent="0.2">
      <c r="A8950" t="s">
        <v>1</v>
      </c>
    </row>
    <row r="8951" spans="1:1" x14ac:dyDescent="0.2">
      <c r="A8951" t="s">
        <v>1</v>
      </c>
    </row>
    <row r="8952" spans="1:1" x14ac:dyDescent="0.2">
      <c r="A8952" t="s">
        <v>1</v>
      </c>
    </row>
    <row r="8953" spans="1:1" x14ac:dyDescent="0.2">
      <c r="A8953" t="s">
        <v>1</v>
      </c>
    </row>
    <row r="8954" spans="1:1" x14ac:dyDescent="0.2">
      <c r="A8954" t="s">
        <v>1</v>
      </c>
    </row>
    <row r="8955" spans="1:1" x14ac:dyDescent="0.2">
      <c r="A8955" t="s">
        <v>1</v>
      </c>
    </row>
    <row r="8956" spans="1:1" x14ac:dyDescent="0.2">
      <c r="A8956" t="s">
        <v>1</v>
      </c>
    </row>
    <row r="8957" spans="1:1" x14ac:dyDescent="0.2">
      <c r="A8957" t="s">
        <v>1</v>
      </c>
    </row>
    <row r="8958" spans="1:1" x14ac:dyDescent="0.2">
      <c r="A8958" t="s">
        <v>1</v>
      </c>
    </row>
    <row r="8959" spans="1:1" x14ac:dyDescent="0.2">
      <c r="A8959" t="s">
        <v>1</v>
      </c>
    </row>
    <row r="8960" spans="1:1" x14ac:dyDescent="0.2">
      <c r="A8960" t="s">
        <v>1</v>
      </c>
    </row>
    <row r="8961" spans="1:1" x14ac:dyDescent="0.2">
      <c r="A8961" t="s">
        <v>1</v>
      </c>
    </row>
    <row r="8962" spans="1:1" x14ac:dyDescent="0.2">
      <c r="A8962" t="s">
        <v>1</v>
      </c>
    </row>
    <row r="8963" spans="1:1" x14ac:dyDescent="0.2">
      <c r="A8963" t="s">
        <v>1</v>
      </c>
    </row>
    <row r="8964" spans="1:1" x14ac:dyDescent="0.2">
      <c r="A8964" t="s">
        <v>1</v>
      </c>
    </row>
    <row r="8965" spans="1:1" x14ac:dyDescent="0.2">
      <c r="A8965" t="s">
        <v>1</v>
      </c>
    </row>
    <row r="8966" spans="1:1" x14ac:dyDescent="0.2">
      <c r="A8966" t="s">
        <v>1</v>
      </c>
    </row>
    <row r="8967" spans="1:1" x14ac:dyDescent="0.2">
      <c r="A8967" t="s">
        <v>1</v>
      </c>
    </row>
    <row r="8968" spans="1:1" x14ac:dyDescent="0.2">
      <c r="A8968" t="s">
        <v>1</v>
      </c>
    </row>
    <row r="8969" spans="1:1" x14ac:dyDescent="0.2">
      <c r="A8969" t="s">
        <v>1</v>
      </c>
    </row>
    <row r="8970" spans="1:1" x14ac:dyDescent="0.2">
      <c r="A8970" t="s">
        <v>1</v>
      </c>
    </row>
    <row r="8971" spans="1:1" x14ac:dyDescent="0.2">
      <c r="A8971" t="s">
        <v>1</v>
      </c>
    </row>
    <row r="8972" spans="1:1" x14ac:dyDescent="0.2">
      <c r="A8972" t="s">
        <v>1</v>
      </c>
    </row>
    <row r="8973" spans="1:1" x14ac:dyDescent="0.2">
      <c r="A8973" t="s">
        <v>1</v>
      </c>
    </row>
    <row r="8974" spans="1:1" x14ac:dyDescent="0.2">
      <c r="A8974" t="s">
        <v>1</v>
      </c>
    </row>
    <row r="8975" spans="1:1" x14ac:dyDescent="0.2">
      <c r="A8975" t="s">
        <v>1</v>
      </c>
    </row>
    <row r="8976" spans="1:1" x14ac:dyDescent="0.2">
      <c r="A8976" t="s">
        <v>1</v>
      </c>
    </row>
    <row r="8977" spans="1:1" x14ac:dyDescent="0.2">
      <c r="A8977" t="s">
        <v>1</v>
      </c>
    </row>
    <row r="8978" spans="1:1" x14ac:dyDescent="0.2">
      <c r="A8978" t="s">
        <v>1</v>
      </c>
    </row>
    <row r="8979" spans="1:1" x14ac:dyDescent="0.2">
      <c r="A8979" t="s">
        <v>1</v>
      </c>
    </row>
    <row r="8980" spans="1:1" x14ac:dyDescent="0.2">
      <c r="A8980" t="s">
        <v>1</v>
      </c>
    </row>
    <row r="8981" spans="1:1" x14ac:dyDescent="0.2">
      <c r="A8981" t="s">
        <v>1</v>
      </c>
    </row>
    <row r="8982" spans="1:1" x14ac:dyDescent="0.2">
      <c r="A8982" t="s">
        <v>1</v>
      </c>
    </row>
    <row r="8983" spans="1:1" x14ac:dyDescent="0.2">
      <c r="A8983" t="s">
        <v>1</v>
      </c>
    </row>
    <row r="8984" spans="1:1" x14ac:dyDescent="0.2">
      <c r="A8984" t="s">
        <v>1</v>
      </c>
    </row>
    <row r="8985" spans="1:1" x14ac:dyDescent="0.2">
      <c r="A8985" t="s">
        <v>1</v>
      </c>
    </row>
    <row r="8986" spans="1:1" x14ac:dyDescent="0.2">
      <c r="A8986" t="s">
        <v>1</v>
      </c>
    </row>
    <row r="8987" spans="1:1" x14ac:dyDescent="0.2">
      <c r="A8987" t="s">
        <v>1</v>
      </c>
    </row>
    <row r="8988" spans="1:1" x14ac:dyDescent="0.2">
      <c r="A8988" t="s">
        <v>1</v>
      </c>
    </row>
    <row r="8989" spans="1:1" x14ac:dyDescent="0.2">
      <c r="A8989" t="s">
        <v>1</v>
      </c>
    </row>
    <row r="8990" spans="1:1" x14ac:dyDescent="0.2">
      <c r="A8990" t="s">
        <v>1</v>
      </c>
    </row>
    <row r="8991" spans="1:1" x14ac:dyDescent="0.2">
      <c r="A8991" t="s">
        <v>1</v>
      </c>
    </row>
    <row r="8992" spans="1:1" x14ac:dyDescent="0.2">
      <c r="A8992" t="s">
        <v>1</v>
      </c>
    </row>
    <row r="8993" spans="1:1" x14ac:dyDescent="0.2">
      <c r="A8993" t="s">
        <v>1</v>
      </c>
    </row>
    <row r="8994" spans="1:1" x14ac:dyDescent="0.2">
      <c r="A8994" t="s">
        <v>1</v>
      </c>
    </row>
    <row r="8995" spans="1:1" x14ac:dyDescent="0.2">
      <c r="A8995" t="s">
        <v>1</v>
      </c>
    </row>
    <row r="8996" spans="1:1" x14ac:dyDescent="0.2">
      <c r="A8996" t="s">
        <v>1</v>
      </c>
    </row>
    <row r="8997" spans="1:1" x14ac:dyDescent="0.2">
      <c r="A8997" t="s">
        <v>1</v>
      </c>
    </row>
    <row r="8998" spans="1:1" x14ac:dyDescent="0.2">
      <c r="A8998" t="s">
        <v>1</v>
      </c>
    </row>
    <row r="8999" spans="1:1" x14ac:dyDescent="0.2">
      <c r="A8999" t="s">
        <v>1</v>
      </c>
    </row>
    <row r="9000" spans="1:1" x14ac:dyDescent="0.2">
      <c r="A9000" t="s">
        <v>1</v>
      </c>
    </row>
    <row r="9001" spans="1:1" x14ac:dyDescent="0.2">
      <c r="A9001" t="s">
        <v>1</v>
      </c>
    </row>
    <row r="9002" spans="1:1" x14ac:dyDescent="0.2">
      <c r="A9002" t="s">
        <v>1</v>
      </c>
    </row>
    <row r="9003" spans="1:1" x14ac:dyDescent="0.2">
      <c r="A9003" t="s">
        <v>1</v>
      </c>
    </row>
    <row r="9004" spans="1:1" x14ac:dyDescent="0.2">
      <c r="A9004" t="s">
        <v>1</v>
      </c>
    </row>
    <row r="9005" spans="1:1" x14ac:dyDescent="0.2">
      <c r="A9005" t="s">
        <v>1</v>
      </c>
    </row>
    <row r="9006" spans="1:1" x14ac:dyDescent="0.2">
      <c r="A9006" t="s">
        <v>1</v>
      </c>
    </row>
    <row r="9007" spans="1:1" x14ac:dyDescent="0.2">
      <c r="A9007" t="s">
        <v>1</v>
      </c>
    </row>
    <row r="9008" spans="1:1" x14ac:dyDescent="0.2">
      <c r="A9008" t="s">
        <v>1</v>
      </c>
    </row>
    <row r="9009" spans="1:1" x14ac:dyDescent="0.2">
      <c r="A9009" t="s">
        <v>1</v>
      </c>
    </row>
    <row r="9010" spans="1:1" x14ac:dyDescent="0.2">
      <c r="A9010" t="s">
        <v>1</v>
      </c>
    </row>
    <row r="9011" spans="1:1" x14ac:dyDescent="0.2">
      <c r="A9011" t="s">
        <v>1</v>
      </c>
    </row>
    <row r="9012" spans="1:1" x14ac:dyDescent="0.2">
      <c r="A9012" t="s">
        <v>1</v>
      </c>
    </row>
    <row r="9013" spans="1:1" x14ac:dyDescent="0.2">
      <c r="A9013" t="s">
        <v>1</v>
      </c>
    </row>
    <row r="9014" spans="1:1" x14ac:dyDescent="0.2">
      <c r="A9014" t="s">
        <v>1</v>
      </c>
    </row>
    <row r="9015" spans="1:1" x14ac:dyDescent="0.2">
      <c r="A9015" t="s">
        <v>1</v>
      </c>
    </row>
    <row r="9016" spans="1:1" x14ac:dyDescent="0.2">
      <c r="A9016" t="s">
        <v>1</v>
      </c>
    </row>
    <row r="9017" spans="1:1" x14ac:dyDescent="0.2">
      <c r="A9017" t="s">
        <v>1</v>
      </c>
    </row>
    <row r="9018" spans="1:1" x14ac:dyDescent="0.2">
      <c r="A9018" t="s">
        <v>1</v>
      </c>
    </row>
    <row r="9019" spans="1:1" x14ac:dyDescent="0.2">
      <c r="A9019" t="s">
        <v>1</v>
      </c>
    </row>
    <row r="9020" spans="1:1" x14ac:dyDescent="0.2">
      <c r="A9020" t="s">
        <v>1</v>
      </c>
    </row>
    <row r="9021" spans="1:1" x14ac:dyDescent="0.2">
      <c r="A9021" t="s">
        <v>1</v>
      </c>
    </row>
    <row r="9022" spans="1:1" x14ac:dyDescent="0.2">
      <c r="A9022" t="s">
        <v>1</v>
      </c>
    </row>
    <row r="9023" spans="1:1" x14ac:dyDescent="0.2">
      <c r="A9023" t="s">
        <v>1</v>
      </c>
    </row>
    <row r="9024" spans="1:1" x14ac:dyDescent="0.2">
      <c r="A9024" t="s">
        <v>1</v>
      </c>
    </row>
    <row r="9025" spans="1:1" x14ac:dyDescent="0.2">
      <c r="A9025" t="s">
        <v>1</v>
      </c>
    </row>
    <row r="9026" spans="1:1" x14ac:dyDescent="0.2">
      <c r="A9026" t="s">
        <v>1</v>
      </c>
    </row>
    <row r="9027" spans="1:1" x14ac:dyDescent="0.2">
      <c r="A9027" t="s">
        <v>1</v>
      </c>
    </row>
    <row r="9028" spans="1:1" x14ac:dyDescent="0.2">
      <c r="A9028" t="s">
        <v>1</v>
      </c>
    </row>
    <row r="9029" spans="1:1" x14ac:dyDescent="0.2">
      <c r="A9029" t="s">
        <v>1</v>
      </c>
    </row>
    <row r="9030" spans="1:1" x14ac:dyDescent="0.2">
      <c r="A9030" t="s">
        <v>1</v>
      </c>
    </row>
    <row r="9031" spans="1:1" x14ac:dyDescent="0.2">
      <c r="A9031" t="s">
        <v>1</v>
      </c>
    </row>
    <row r="9032" spans="1:1" x14ac:dyDescent="0.2">
      <c r="A9032" t="s">
        <v>1</v>
      </c>
    </row>
    <row r="9033" spans="1:1" x14ac:dyDescent="0.2">
      <c r="A9033" t="s">
        <v>1</v>
      </c>
    </row>
    <row r="9034" spans="1:1" x14ac:dyDescent="0.2">
      <c r="A9034" t="s">
        <v>1</v>
      </c>
    </row>
    <row r="9035" spans="1:1" x14ac:dyDescent="0.2">
      <c r="A9035" t="s">
        <v>1</v>
      </c>
    </row>
    <row r="9036" spans="1:1" x14ac:dyDescent="0.2">
      <c r="A9036" t="s">
        <v>1</v>
      </c>
    </row>
    <row r="9037" spans="1:1" x14ac:dyDescent="0.2">
      <c r="A9037" t="s">
        <v>1</v>
      </c>
    </row>
    <row r="9038" spans="1:1" x14ac:dyDescent="0.2">
      <c r="A9038" t="s">
        <v>1</v>
      </c>
    </row>
    <row r="9039" spans="1:1" x14ac:dyDescent="0.2">
      <c r="A9039" t="s">
        <v>1</v>
      </c>
    </row>
    <row r="9040" spans="1:1" x14ac:dyDescent="0.2">
      <c r="A9040" t="s">
        <v>1</v>
      </c>
    </row>
    <row r="9041" spans="1:1" x14ac:dyDescent="0.2">
      <c r="A9041" t="s">
        <v>1</v>
      </c>
    </row>
    <row r="9042" spans="1:1" x14ac:dyDescent="0.2">
      <c r="A9042" t="s">
        <v>1</v>
      </c>
    </row>
    <row r="9043" spans="1:1" x14ac:dyDescent="0.2">
      <c r="A9043" t="s">
        <v>1</v>
      </c>
    </row>
    <row r="9044" spans="1:1" x14ac:dyDescent="0.2">
      <c r="A9044" t="s">
        <v>1</v>
      </c>
    </row>
    <row r="9045" spans="1:1" x14ac:dyDescent="0.2">
      <c r="A9045" t="s">
        <v>1</v>
      </c>
    </row>
    <row r="9046" spans="1:1" x14ac:dyDescent="0.2">
      <c r="A9046" t="s">
        <v>1</v>
      </c>
    </row>
    <row r="9047" spans="1:1" x14ac:dyDescent="0.2">
      <c r="A9047" t="s">
        <v>1</v>
      </c>
    </row>
    <row r="9048" spans="1:1" x14ac:dyDescent="0.2">
      <c r="A9048" t="s">
        <v>1</v>
      </c>
    </row>
    <row r="9049" spans="1:1" x14ac:dyDescent="0.2">
      <c r="A9049" t="s">
        <v>1</v>
      </c>
    </row>
    <row r="9050" spans="1:1" x14ac:dyDescent="0.2">
      <c r="A9050" t="s">
        <v>1</v>
      </c>
    </row>
    <row r="9051" spans="1:1" x14ac:dyDescent="0.2">
      <c r="A9051" t="s">
        <v>1</v>
      </c>
    </row>
    <row r="9052" spans="1:1" x14ac:dyDescent="0.2">
      <c r="A9052" t="s">
        <v>1</v>
      </c>
    </row>
    <row r="9053" spans="1:1" x14ac:dyDescent="0.2">
      <c r="A9053" t="s">
        <v>1</v>
      </c>
    </row>
    <row r="9054" spans="1:1" x14ac:dyDescent="0.2">
      <c r="A9054" t="s">
        <v>1</v>
      </c>
    </row>
    <row r="9055" spans="1:1" x14ac:dyDescent="0.2">
      <c r="A9055" t="s">
        <v>1</v>
      </c>
    </row>
    <row r="9056" spans="1:1" x14ac:dyDescent="0.2">
      <c r="A9056" t="s">
        <v>1</v>
      </c>
    </row>
    <row r="9057" spans="1:1" x14ac:dyDescent="0.2">
      <c r="A9057" t="s">
        <v>1</v>
      </c>
    </row>
    <row r="9058" spans="1:1" x14ac:dyDescent="0.2">
      <c r="A9058" t="s">
        <v>1</v>
      </c>
    </row>
    <row r="9059" spans="1:1" x14ac:dyDescent="0.2">
      <c r="A9059" t="s">
        <v>1</v>
      </c>
    </row>
    <row r="9060" spans="1:1" x14ac:dyDescent="0.2">
      <c r="A9060" t="s">
        <v>1</v>
      </c>
    </row>
    <row r="9061" spans="1:1" x14ac:dyDescent="0.2">
      <c r="A9061" t="s">
        <v>1</v>
      </c>
    </row>
    <row r="9062" spans="1:1" x14ac:dyDescent="0.2">
      <c r="A9062" t="s">
        <v>1</v>
      </c>
    </row>
    <row r="9063" spans="1:1" x14ac:dyDescent="0.2">
      <c r="A9063" t="s">
        <v>1</v>
      </c>
    </row>
    <row r="9064" spans="1:1" x14ac:dyDescent="0.2">
      <c r="A9064" t="s">
        <v>1</v>
      </c>
    </row>
    <row r="9065" spans="1:1" x14ac:dyDescent="0.2">
      <c r="A9065" t="s">
        <v>1</v>
      </c>
    </row>
    <row r="9066" spans="1:1" x14ac:dyDescent="0.2">
      <c r="A9066" t="s">
        <v>1</v>
      </c>
    </row>
    <row r="9067" spans="1:1" x14ac:dyDescent="0.2">
      <c r="A9067" t="s">
        <v>1</v>
      </c>
    </row>
    <row r="9068" spans="1:1" x14ac:dyDescent="0.2">
      <c r="A9068" t="s">
        <v>1</v>
      </c>
    </row>
    <row r="9069" spans="1:1" x14ac:dyDescent="0.2">
      <c r="A9069" t="s">
        <v>1</v>
      </c>
    </row>
    <row r="9070" spans="1:1" x14ac:dyDescent="0.2">
      <c r="A9070" t="s">
        <v>1</v>
      </c>
    </row>
    <row r="9071" spans="1:1" x14ac:dyDescent="0.2">
      <c r="A9071" t="s">
        <v>1</v>
      </c>
    </row>
    <row r="9072" spans="1:1" x14ac:dyDescent="0.2">
      <c r="A9072" t="s">
        <v>1</v>
      </c>
    </row>
    <row r="9073" spans="1:1" x14ac:dyDescent="0.2">
      <c r="A9073" t="s">
        <v>1</v>
      </c>
    </row>
    <row r="9074" spans="1:1" x14ac:dyDescent="0.2">
      <c r="A9074" t="s">
        <v>1</v>
      </c>
    </row>
    <row r="9075" spans="1:1" x14ac:dyDescent="0.2">
      <c r="A9075" t="s">
        <v>1</v>
      </c>
    </row>
    <row r="9076" spans="1:1" x14ac:dyDescent="0.2">
      <c r="A9076" t="s">
        <v>1</v>
      </c>
    </row>
    <row r="9077" spans="1:1" x14ac:dyDescent="0.2">
      <c r="A9077" t="s">
        <v>1</v>
      </c>
    </row>
    <row r="9078" spans="1:1" x14ac:dyDescent="0.2">
      <c r="A9078" t="s">
        <v>1</v>
      </c>
    </row>
    <row r="9079" spans="1:1" x14ac:dyDescent="0.2">
      <c r="A9079" t="s">
        <v>1</v>
      </c>
    </row>
    <row r="9080" spans="1:1" x14ac:dyDescent="0.2">
      <c r="A9080" t="s">
        <v>1</v>
      </c>
    </row>
    <row r="9081" spans="1:1" x14ac:dyDescent="0.2">
      <c r="A9081" t="s">
        <v>1</v>
      </c>
    </row>
    <row r="9082" spans="1:1" x14ac:dyDescent="0.2">
      <c r="A9082" t="s">
        <v>1</v>
      </c>
    </row>
    <row r="9083" spans="1:1" x14ac:dyDescent="0.2">
      <c r="A9083" t="s">
        <v>1</v>
      </c>
    </row>
    <row r="9084" spans="1:1" x14ac:dyDescent="0.2">
      <c r="A9084" t="s">
        <v>1</v>
      </c>
    </row>
    <row r="9085" spans="1:1" x14ac:dyDescent="0.2">
      <c r="A9085" t="s">
        <v>1</v>
      </c>
    </row>
    <row r="9086" spans="1:1" x14ac:dyDescent="0.2">
      <c r="A9086" t="s">
        <v>1</v>
      </c>
    </row>
    <row r="9087" spans="1:1" x14ac:dyDescent="0.2">
      <c r="A9087" t="s">
        <v>1</v>
      </c>
    </row>
    <row r="9088" spans="1:1" x14ac:dyDescent="0.2">
      <c r="A9088" t="s">
        <v>1</v>
      </c>
    </row>
    <row r="9089" spans="1:1" x14ac:dyDescent="0.2">
      <c r="A9089" t="s">
        <v>1</v>
      </c>
    </row>
    <row r="9090" spans="1:1" x14ac:dyDescent="0.2">
      <c r="A9090" t="s">
        <v>1</v>
      </c>
    </row>
    <row r="9091" spans="1:1" x14ac:dyDescent="0.2">
      <c r="A9091" t="s">
        <v>1</v>
      </c>
    </row>
    <row r="9092" spans="1:1" x14ac:dyDescent="0.2">
      <c r="A9092" t="s">
        <v>1</v>
      </c>
    </row>
    <row r="9093" spans="1:1" x14ac:dyDescent="0.2">
      <c r="A9093" t="s">
        <v>1</v>
      </c>
    </row>
    <row r="9094" spans="1:1" x14ac:dyDescent="0.2">
      <c r="A9094" t="s">
        <v>1</v>
      </c>
    </row>
    <row r="9095" spans="1:1" x14ac:dyDescent="0.2">
      <c r="A9095" t="s">
        <v>1</v>
      </c>
    </row>
    <row r="9096" spans="1:1" x14ac:dyDescent="0.2">
      <c r="A9096" t="s">
        <v>1</v>
      </c>
    </row>
    <row r="9097" spans="1:1" x14ac:dyDescent="0.2">
      <c r="A9097" t="s">
        <v>1</v>
      </c>
    </row>
    <row r="9098" spans="1:1" x14ac:dyDescent="0.2">
      <c r="A9098" t="s">
        <v>1</v>
      </c>
    </row>
    <row r="9099" spans="1:1" x14ac:dyDescent="0.2">
      <c r="A9099" t="s">
        <v>1</v>
      </c>
    </row>
    <row r="9100" spans="1:1" x14ac:dyDescent="0.2">
      <c r="A9100" t="s">
        <v>1</v>
      </c>
    </row>
    <row r="9101" spans="1:1" x14ac:dyDescent="0.2">
      <c r="A9101" t="s">
        <v>1</v>
      </c>
    </row>
    <row r="9102" spans="1:1" x14ac:dyDescent="0.2">
      <c r="A9102" t="s">
        <v>1</v>
      </c>
    </row>
    <row r="9103" spans="1:1" x14ac:dyDescent="0.2">
      <c r="A9103" t="s">
        <v>1</v>
      </c>
    </row>
    <row r="9104" spans="1:1" x14ac:dyDescent="0.2">
      <c r="A9104" t="s">
        <v>1</v>
      </c>
    </row>
    <row r="9105" spans="1:1" x14ac:dyDescent="0.2">
      <c r="A9105" t="s">
        <v>1</v>
      </c>
    </row>
    <row r="9106" spans="1:1" x14ac:dyDescent="0.2">
      <c r="A9106" t="s">
        <v>1</v>
      </c>
    </row>
    <row r="9107" spans="1:1" x14ac:dyDescent="0.2">
      <c r="A9107" t="s">
        <v>1</v>
      </c>
    </row>
    <row r="9108" spans="1:1" x14ac:dyDescent="0.2">
      <c r="A9108" t="s">
        <v>1</v>
      </c>
    </row>
    <row r="9109" spans="1:1" x14ac:dyDescent="0.2">
      <c r="A9109" t="s">
        <v>1</v>
      </c>
    </row>
    <row r="9110" spans="1:1" x14ac:dyDescent="0.2">
      <c r="A9110" t="s">
        <v>1</v>
      </c>
    </row>
    <row r="9111" spans="1:1" x14ac:dyDescent="0.2">
      <c r="A9111" t="s">
        <v>1</v>
      </c>
    </row>
    <row r="9112" spans="1:1" x14ac:dyDescent="0.2">
      <c r="A9112" t="s">
        <v>1</v>
      </c>
    </row>
    <row r="9113" spans="1:1" x14ac:dyDescent="0.2">
      <c r="A9113" t="s">
        <v>1</v>
      </c>
    </row>
    <row r="9114" spans="1:1" x14ac:dyDescent="0.2">
      <c r="A9114" t="s">
        <v>1</v>
      </c>
    </row>
    <row r="9115" spans="1:1" x14ac:dyDescent="0.2">
      <c r="A9115" t="s">
        <v>1</v>
      </c>
    </row>
    <row r="9116" spans="1:1" x14ac:dyDescent="0.2">
      <c r="A9116" t="s">
        <v>1</v>
      </c>
    </row>
    <row r="9117" spans="1:1" x14ac:dyDescent="0.2">
      <c r="A9117" t="s">
        <v>1</v>
      </c>
    </row>
    <row r="9118" spans="1:1" x14ac:dyDescent="0.2">
      <c r="A9118" t="s">
        <v>1</v>
      </c>
    </row>
    <row r="9119" spans="1:1" x14ac:dyDescent="0.2">
      <c r="A9119" t="s">
        <v>1</v>
      </c>
    </row>
    <row r="9120" spans="1:1" x14ac:dyDescent="0.2">
      <c r="A9120" t="s">
        <v>1</v>
      </c>
    </row>
    <row r="9121" spans="1:1" x14ac:dyDescent="0.2">
      <c r="A9121" t="s">
        <v>1</v>
      </c>
    </row>
    <row r="9122" spans="1:1" x14ac:dyDescent="0.2">
      <c r="A9122" t="s">
        <v>1</v>
      </c>
    </row>
    <row r="9123" spans="1:1" x14ac:dyDescent="0.2">
      <c r="A9123" t="s">
        <v>1</v>
      </c>
    </row>
    <row r="9124" spans="1:1" x14ac:dyDescent="0.2">
      <c r="A9124" t="s">
        <v>1</v>
      </c>
    </row>
    <row r="9125" spans="1:1" x14ac:dyDescent="0.2">
      <c r="A9125" t="s">
        <v>1</v>
      </c>
    </row>
    <row r="9126" spans="1:1" x14ac:dyDescent="0.2">
      <c r="A9126" t="s">
        <v>1</v>
      </c>
    </row>
    <row r="9127" spans="1:1" x14ac:dyDescent="0.2">
      <c r="A9127" t="s">
        <v>1</v>
      </c>
    </row>
    <row r="9128" spans="1:1" x14ac:dyDescent="0.2">
      <c r="A9128" t="s">
        <v>1</v>
      </c>
    </row>
    <row r="9129" spans="1:1" x14ac:dyDescent="0.2">
      <c r="A9129" t="s">
        <v>1</v>
      </c>
    </row>
    <row r="9130" spans="1:1" x14ac:dyDescent="0.2">
      <c r="A9130" t="s">
        <v>1</v>
      </c>
    </row>
    <row r="9131" spans="1:1" x14ac:dyDescent="0.2">
      <c r="A9131" t="s">
        <v>1</v>
      </c>
    </row>
    <row r="9132" spans="1:1" x14ac:dyDescent="0.2">
      <c r="A9132" t="s">
        <v>1</v>
      </c>
    </row>
    <row r="9133" spans="1:1" x14ac:dyDescent="0.2">
      <c r="A9133" t="s">
        <v>1</v>
      </c>
    </row>
    <row r="9134" spans="1:1" x14ac:dyDescent="0.2">
      <c r="A9134" t="s">
        <v>1</v>
      </c>
    </row>
    <row r="9135" spans="1:1" x14ac:dyDescent="0.2">
      <c r="A9135" t="s">
        <v>1</v>
      </c>
    </row>
    <row r="9136" spans="1:1" x14ac:dyDescent="0.2">
      <c r="A9136" t="s">
        <v>1</v>
      </c>
    </row>
    <row r="9137" spans="1:1" x14ac:dyDescent="0.2">
      <c r="A9137" t="s">
        <v>1</v>
      </c>
    </row>
    <row r="9138" spans="1:1" x14ac:dyDescent="0.2">
      <c r="A9138" t="s">
        <v>1</v>
      </c>
    </row>
    <row r="9139" spans="1:1" x14ac:dyDescent="0.2">
      <c r="A9139" t="s">
        <v>1</v>
      </c>
    </row>
    <row r="9140" spans="1:1" x14ac:dyDescent="0.2">
      <c r="A9140" t="s">
        <v>1</v>
      </c>
    </row>
    <row r="9141" spans="1:1" x14ac:dyDescent="0.2">
      <c r="A9141" t="s">
        <v>1</v>
      </c>
    </row>
    <row r="9142" spans="1:1" x14ac:dyDescent="0.2">
      <c r="A9142" t="s">
        <v>1</v>
      </c>
    </row>
    <row r="9143" spans="1:1" x14ac:dyDescent="0.2">
      <c r="A9143" t="s">
        <v>1</v>
      </c>
    </row>
    <row r="9144" spans="1:1" x14ac:dyDescent="0.2">
      <c r="A9144" t="s">
        <v>1</v>
      </c>
    </row>
    <row r="9145" spans="1:1" x14ac:dyDescent="0.2">
      <c r="A9145" t="s">
        <v>1</v>
      </c>
    </row>
    <row r="9146" spans="1:1" x14ac:dyDescent="0.2">
      <c r="A9146" t="s">
        <v>1</v>
      </c>
    </row>
    <row r="9147" spans="1:1" x14ac:dyDescent="0.2">
      <c r="A9147" t="s">
        <v>1</v>
      </c>
    </row>
    <row r="9148" spans="1:1" x14ac:dyDescent="0.2">
      <c r="A9148" t="s">
        <v>1</v>
      </c>
    </row>
    <row r="9149" spans="1:1" x14ac:dyDescent="0.2">
      <c r="A9149" t="s">
        <v>1</v>
      </c>
    </row>
    <row r="9150" spans="1:1" x14ac:dyDescent="0.2">
      <c r="A9150" t="s">
        <v>1</v>
      </c>
    </row>
    <row r="9151" spans="1:1" x14ac:dyDescent="0.2">
      <c r="A9151" t="s">
        <v>1</v>
      </c>
    </row>
    <row r="9152" spans="1:1" x14ac:dyDescent="0.2">
      <c r="A9152" t="s">
        <v>1</v>
      </c>
    </row>
    <row r="9153" spans="1:1" x14ac:dyDescent="0.2">
      <c r="A9153" t="s">
        <v>1</v>
      </c>
    </row>
    <row r="9154" spans="1:1" x14ac:dyDescent="0.2">
      <c r="A9154" t="s">
        <v>1</v>
      </c>
    </row>
    <row r="9155" spans="1:1" x14ac:dyDescent="0.2">
      <c r="A9155" t="s">
        <v>1</v>
      </c>
    </row>
    <row r="9156" spans="1:1" x14ac:dyDescent="0.2">
      <c r="A9156" t="s">
        <v>1</v>
      </c>
    </row>
    <row r="9157" spans="1:1" x14ac:dyDescent="0.2">
      <c r="A9157" t="s">
        <v>1</v>
      </c>
    </row>
    <row r="9158" spans="1:1" x14ac:dyDescent="0.2">
      <c r="A9158" t="s">
        <v>1</v>
      </c>
    </row>
    <row r="9159" spans="1:1" x14ac:dyDescent="0.2">
      <c r="A9159" t="s">
        <v>1</v>
      </c>
    </row>
    <row r="9160" spans="1:1" x14ac:dyDescent="0.2">
      <c r="A9160" t="s">
        <v>1</v>
      </c>
    </row>
    <row r="9161" spans="1:1" x14ac:dyDescent="0.2">
      <c r="A9161" t="s">
        <v>1</v>
      </c>
    </row>
    <row r="9162" spans="1:1" x14ac:dyDescent="0.2">
      <c r="A9162" t="s">
        <v>1</v>
      </c>
    </row>
    <row r="9163" spans="1:1" x14ac:dyDescent="0.2">
      <c r="A9163" t="s">
        <v>1</v>
      </c>
    </row>
    <row r="9164" spans="1:1" x14ac:dyDescent="0.2">
      <c r="A9164" t="s">
        <v>1</v>
      </c>
    </row>
    <row r="9165" spans="1:1" x14ac:dyDescent="0.2">
      <c r="A9165" t="s">
        <v>1</v>
      </c>
    </row>
    <row r="9166" spans="1:1" x14ac:dyDescent="0.2">
      <c r="A9166" t="s">
        <v>1</v>
      </c>
    </row>
    <row r="9167" spans="1:1" x14ac:dyDescent="0.2">
      <c r="A9167" t="s">
        <v>1</v>
      </c>
    </row>
    <row r="9168" spans="1:1" x14ac:dyDescent="0.2">
      <c r="A9168" t="s">
        <v>1</v>
      </c>
    </row>
    <row r="9169" spans="1:1" x14ac:dyDescent="0.2">
      <c r="A9169" t="s">
        <v>1</v>
      </c>
    </row>
    <row r="9170" spans="1:1" x14ac:dyDescent="0.2">
      <c r="A9170" t="s">
        <v>1</v>
      </c>
    </row>
    <row r="9171" spans="1:1" x14ac:dyDescent="0.2">
      <c r="A9171" t="s">
        <v>1</v>
      </c>
    </row>
    <row r="9172" spans="1:1" x14ac:dyDescent="0.2">
      <c r="A9172" t="s">
        <v>1</v>
      </c>
    </row>
    <row r="9173" spans="1:1" x14ac:dyDescent="0.2">
      <c r="A9173" t="s">
        <v>1</v>
      </c>
    </row>
    <row r="9174" spans="1:1" x14ac:dyDescent="0.2">
      <c r="A9174" t="s">
        <v>1</v>
      </c>
    </row>
    <row r="9175" spans="1:1" x14ac:dyDescent="0.2">
      <c r="A9175" t="s">
        <v>1</v>
      </c>
    </row>
    <row r="9176" spans="1:1" x14ac:dyDescent="0.2">
      <c r="A9176" t="s">
        <v>1</v>
      </c>
    </row>
    <row r="9177" spans="1:1" x14ac:dyDescent="0.2">
      <c r="A9177" t="s">
        <v>1</v>
      </c>
    </row>
    <row r="9178" spans="1:1" x14ac:dyDescent="0.2">
      <c r="A9178" t="s">
        <v>1</v>
      </c>
    </row>
    <row r="9179" spans="1:1" x14ac:dyDescent="0.2">
      <c r="A9179" t="s">
        <v>1</v>
      </c>
    </row>
    <row r="9180" spans="1:1" x14ac:dyDescent="0.2">
      <c r="A9180" t="s">
        <v>1</v>
      </c>
    </row>
    <row r="9181" spans="1:1" x14ac:dyDescent="0.2">
      <c r="A9181" t="s">
        <v>1</v>
      </c>
    </row>
    <row r="9182" spans="1:1" x14ac:dyDescent="0.2">
      <c r="A9182" t="s">
        <v>1</v>
      </c>
    </row>
    <row r="9183" spans="1:1" x14ac:dyDescent="0.2">
      <c r="A9183" t="s">
        <v>1</v>
      </c>
    </row>
    <row r="9184" spans="1:1" x14ac:dyDescent="0.2">
      <c r="A9184" t="s">
        <v>1</v>
      </c>
    </row>
    <row r="9185" spans="1:1" x14ac:dyDescent="0.2">
      <c r="A9185" t="s">
        <v>1</v>
      </c>
    </row>
    <row r="9186" spans="1:1" x14ac:dyDescent="0.2">
      <c r="A9186" t="s">
        <v>1</v>
      </c>
    </row>
    <row r="9187" spans="1:1" x14ac:dyDescent="0.2">
      <c r="A9187" t="s">
        <v>1</v>
      </c>
    </row>
    <row r="9188" spans="1:1" x14ac:dyDescent="0.2">
      <c r="A9188" t="s">
        <v>1</v>
      </c>
    </row>
    <row r="9189" spans="1:1" x14ac:dyDescent="0.2">
      <c r="A9189" t="s">
        <v>1</v>
      </c>
    </row>
    <row r="9190" spans="1:1" x14ac:dyDescent="0.2">
      <c r="A9190" t="s">
        <v>1</v>
      </c>
    </row>
    <row r="9191" spans="1:1" x14ac:dyDescent="0.2">
      <c r="A9191" t="s">
        <v>1</v>
      </c>
    </row>
    <row r="9192" spans="1:1" x14ac:dyDescent="0.2">
      <c r="A9192" t="s">
        <v>1</v>
      </c>
    </row>
    <row r="9193" spans="1:1" x14ac:dyDescent="0.2">
      <c r="A9193" t="s">
        <v>1</v>
      </c>
    </row>
    <row r="9194" spans="1:1" x14ac:dyDescent="0.2">
      <c r="A9194" t="s">
        <v>1</v>
      </c>
    </row>
    <row r="9195" spans="1:1" x14ac:dyDescent="0.2">
      <c r="A9195" t="s">
        <v>1</v>
      </c>
    </row>
    <row r="9196" spans="1:1" x14ac:dyDescent="0.2">
      <c r="A9196" t="s">
        <v>1</v>
      </c>
    </row>
    <row r="9197" spans="1:1" x14ac:dyDescent="0.2">
      <c r="A9197" t="s">
        <v>1</v>
      </c>
    </row>
    <row r="9198" spans="1:1" x14ac:dyDescent="0.2">
      <c r="A9198" t="s">
        <v>1</v>
      </c>
    </row>
    <row r="9199" spans="1:1" x14ac:dyDescent="0.2">
      <c r="A9199" t="s">
        <v>1</v>
      </c>
    </row>
    <row r="9200" spans="1:1" x14ac:dyDescent="0.2">
      <c r="A9200" t="s">
        <v>1</v>
      </c>
    </row>
    <row r="9201" spans="1:1" x14ac:dyDescent="0.2">
      <c r="A9201" t="s">
        <v>1</v>
      </c>
    </row>
    <row r="9202" spans="1:1" x14ac:dyDescent="0.2">
      <c r="A9202" t="s">
        <v>1</v>
      </c>
    </row>
    <row r="9203" spans="1:1" x14ac:dyDescent="0.2">
      <c r="A9203" t="s">
        <v>1</v>
      </c>
    </row>
    <row r="9204" spans="1:1" x14ac:dyDescent="0.2">
      <c r="A9204" t="s">
        <v>1</v>
      </c>
    </row>
    <row r="9205" spans="1:1" x14ac:dyDescent="0.2">
      <c r="A9205" t="s">
        <v>1</v>
      </c>
    </row>
    <row r="9206" spans="1:1" x14ac:dyDescent="0.2">
      <c r="A9206" t="s">
        <v>1</v>
      </c>
    </row>
    <row r="9207" spans="1:1" x14ac:dyDescent="0.2">
      <c r="A9207" t="s">
        <v>1</v>
      </c>
    </row>
    <row r="9208" spans="1:1" x14ac:dyDescent="0.2">
      <c r="A9208" t="s">
        <v>1</v>
      </c>
    </row>
    <row r="9209" spans="1:1" x14ac:dyDescent="0.2">
      <c r="A9209" t="s">
        <v>1</v>
      </c>
    </row>
    <row r="9210" spans="1:1" x14ac:dyDescent="0.2">
      <c r="A9210" t="s">
        <v>1</v>
      </c>
    </row>
    <row r="9211" spans="1:1" x14ac:dyDescent="0.2">
      <c r="A9211" t="s">
        <v>1</v>
      </c>
    </row>
    <row r="9212" spans="1:1" x14ac:dyDescent="0.2">
      <c r="A9212" t="s">
        <v>1</v>
      </c>
    </row>
    <row r="9213" spans="1:1" x14ac:dyDescent="0.2">
      <c r="A9213" t="s">
        <v>1</v>
      </c>
    </row>
    <row r="9214" spans="1:1" x14ac:dyDescent="0.2">
      <c r="A9214" t="s">
        <v>1</v>
      </c>
    </row>
    <row r="9215" spans="1:1" x14ac:dyDescent="0.2">
      <c r="A9215" t="s">
        <v>1</v>
      </c>
    </row>
    <row r="9216" spans="1:1" x14ac:dyDescent="0.2">
      <c r="A9216" t="s">
        <v>1</v>
      </c>
    </row>
    <row r="9217" spans="1:1" x14ac:dyDescent="0.2">
      <c r="A9217" t="s">
        <v>1</v>
      </c>
    </row>
    <row r="9218" spans="1:1" x14ac:dyDescent="0.2">
      <c r="A9218" t="s">
        <v>1</v>
      </c>
    </row>
    <row r="9219" spans="1:1" x14ac:dyDescent="0.2">
      <c r="A9219" t="s">
        <v>1</v>
      </c>
    </row>
    <row r="9220" spans="1:1" x14ac:dyDescent="0.2">
      <c r="A9220" t="s">
        <v>1</v>
      </c>
    </row>
    <row r="9221" spans="1:1" x14ac:dyDescent="0.2">
      <c r="A9221" t="s">
        <v>1</v>
      </c>
    </row>
    <row r="9222" spans="1:1" x14ac:dyDescent="0.2">
      <c r="A9222" t="s">
        <v>1</v>
      </c>
    </row>
    <row r="9223" spans="1:1" x14ac:dyDescent="0.2">
      <c r="A9223" t="s">
        <v>1</v>
      </c>
    </row>
    <row r="9224" spans="1:1" x14ac:dyDescent="0.2">
      <c r="A9224" t="s">
        <v>1</v>
      </c>
    </row>
    <row r="9225" spans="1:1" x14ac:dyDescent="0.2">
      <c r="A9225" t="s">
        <v>1</v>
      </c>
    </row>
    <row r="9226" spans="1:1" x14ac:dyDescent="0.2">
      <c r="A9226" t="s">
        <v>1</v>
      </c>
    </row>
    <row r="9227" spans="1:1" x14ac:dyDescent="0.2">
      <c r="A9227" t="s">
        <v>1</v>
      </c>
    </row>
    <row r="9228" spans="1:1" x14ac:dyDescent="0.2">
      <c r="A9228" t="s">
        <v>1</v>
      </c>
    </row>
    <row r="9229" spans="1:1" x14ac:dyDescent="0.2">
      <c r="A9229" t="s">
        <v>1</v>
      </c>
    </row>
    <row r="9230" spans="1:1" x14ac:dyDescent="0.2">
      <c r="A9230" t="s">
        <v>1</v>
      </c>
    </row>
    <row r="9231" spans="1:1" x14ac:dyDescent="0.2">
      <c r="A9231" t="s">
        <v>1</v>
      </c>
    </row>
    <row r="9232" spans="1:1" x14ac:dyDescent="0.2">
      <c r="A9232" t="s">
        <v>1</v>
      </c>
    </row>
    <row r="9233" spans="1:1" x14ac:dyDescent="0.2">
      <c r="A9233" t="s">
        <v>1</v>
      </c>
    </row>
    <row r="9234" spans="1:1" x14ac:dyDescent="0.2">
      <c r="A9234" t="s">
        <v>1</v>
      </c>
    </row>
    <row r="9235" spans="1:1" x14ac:dyDescent="0.2">
      <c r="A9235" t="s">
        <v>1</v>
      </c>
    </row>
    <row r="9236" spans="1:1" x14ac:dyDescent="0.2">
      <c r="A9236" t="s">
        <v>1</v>
      </c>
    </row>
    <row r="9237" spans="1:1" x14ac:dyDescent="0.2">
      <c r="A9237" t="s">
        <v>1</v>
      </c>
    </row>
    <row r="9238" spans="1:1" x14ac:dyDescent="0.2">
      <c r="A9238" t="s">
        <v>1</v>
      </c>
    </row>
    <row r="9239" spans="1:1" x14ac:dyDescent="0.2">
      <c r="A9239" t="s">
        <v>1</v>
      </c>
    </row>
    <row r="9240" spans="1:1" x14ac:dyDescent="0.2">
      <c r="A9240" t="s">
        <v>1</v>
      </c>
    </row>
    <row r="9241" spans="1:1" x14ac:dyDescent="0.2">
      <c r="A9241" t="s">
        <v>1</v>
      </c>
    </row>
    <row r="9242" spans="1:1" x14ac:dyDescent="0.2">
      <c r="A9242" t="s">
        <v>1</v>
      </c>
    </row>
    <row r="9243" spans="1:1" x14ac:dyDescent="0.2">
      <c r="A9243" t="s">
        <v>1</v>
      </c>
    </row>
    <row r="9244" spans="1:1" x14ac:dyDescent="0.2">
      <c r="A9244" t="s">
        <v>1</v>
      </c>
    </row>
    <row r="9245" spans="1:1" x14ac:dyDescent="0.2">
      <c r="A9245" t="s">
        <v>1</v>
      </c>
    </row>
    <row r="9246" spans="1:1" x14ac:dyDescent="0.2">
      <c r="A9246" t="s">
        <v>1</v>
      </c>
    </row>
    <row r="9247" spans="1:1" x14ac:dyDescent="0.2">
      <c r="A9247" t="s">
        <v>1</v>
      </c>
    </row>
    <row r="9248" spans="1:1" x14ac:dyDescent="0.2">
      <c r="A9248" t="s">
        <v>1</v>
      </c>
    </row>
    <row r="9249" spans="1:1" x14ac:dyDescent="0.2">
      <c r="A9249" t="s">
        <v>1</v>
      </c>
    </row>
    <row r="9250" spans="1:1" x14ac:dyDescent="0.2">
      <c r="A9250" t="s">
        <v>1</v>
      </c>
    </row>
    <row r="9251" spans="1:1" x14ac:dyDescent="0.2">
      <c r="A9251" t="s">
        <v>1</v>
      </c>
    </row>
    <row r="9252" spans="1:1" x14ac:dyDescent="0.2">
      <c r="A9252" t="s">
        <v>1</v>
      </c>
    </row>
    <row r="9253" spans="1:1" x14ac:dyDescent="0.2">
      <c r="A9253" t="s">
        <v>1</v>
      </c>
    </row>
    <row r="9254" spans="1:1" x14ac:dyDescent="0.2">
      <c r="A9254" t="s">
        <v>1</v>
      </c>
    </row>
    <row r="9255" spans="1:1" x14ac:dyDescent="0.2">
      <c r="A9255" t="s">
        <v>1</v>
      </c>
    </row>
    <row r="9256" spans="1:1" x14ac:dyDescent="0.2">
      <c r="A9256" t="s">
        <v>1</v>
      </c>
    </row>
    <row r="9257" spans="1:1" x14ac:dyDescent="0.2">
      <c r="A9257" t="s">
        <v>1</v>
      </c>
    </row>
    <row r="9258" spans="1:1" x14ac:dyDescent="0.2">
      <c r="A9258" t="s">
        <v>1</v>
      </c>
    </row>
    <row r="9259" spans="1:1" x14ac:dyDescent="0.2">
      <c r="A9259" t="s">
        <v>1</v>
      </c>
    </row>
    <row r="9260" spans="1:1" x14ac:dyDescent="0.2">
      <c r="A9260" t="s">
        <v>1</v>
      </c>
    </row>
    <row r="9261" spans="1:1" x14ac:dyDescent="0.2">
      <c r="A9261" t="s">
        <v>1</v>
      </c>
    </row>
    <row r="9262" spans="1:1" x14ac:dyDescent="0.2">
      <c r="A9262" t="s">
        <v>1</v>
      </c>
    </row>
    <row r="9263" spans="1:1" x14ac:dyDescent="0.2">
      <c r="A9263" t="s">
        <v>1</v>
      </c>
    </row>
    <row r="9264" spans="1:1" x14ac:dyDescent="0.2">
      <c r="A9264" t="s">
        <v>1</v>
      </c>
    </row>
    <row r="9265" spans="1:1" x14ac:dyDescent="0.2">
      <c r="A9265" t="s">
        <v>1</v>
      </c>
    </row>
    <row r="9266" spans="1:1" x14ac:dyDescent="0.2">
      <c r="A9266" t="s">
        <v>1</v>
      </c>
    </row>
    <row r="9267" spans="1:1" x14ac:dyDescent="0.2">
      <c r="A9267" t="s">
        <v>1</v>
      </c>
    </row>
    <row r="9268" spans="1:1" x14ac:dyDescent="0.2">
      <c r="A9268" t="s">
        <v>1</v>
      </c>
    </row>
    <row r="9269" spans="1:1" x14ac:dyDescent="0.2">
      <c r="A9269" t="s">
        <v>1</v>
      </c>
    </row>
    <row r="9270" spans="1:1" x14ac:dyDescent="0.2">
      <c r="A9270" t="s">
        <v>1</v>
      </c>
    </row>
    <row r="9271" spans="1:1" x14ac:dyDescent="0.2">
      <c r="A9271" t="s">
        <v>1</v>
      </c>
    </row>
    <row r="9272" spans="1:1" x14ac:dyDescent="0.2">
      <c r="A9272" t="s">
        <v>1</v>
      </c>
    </row>
    <row r="9273" spans="1:1" x14ac:dyDescent="0.2">
      <c r="A9273" t="s">
        <v>1</v>
      </c>
    </row>
    <row r="9274" spans="1:1" x14ac:dyDescent="0.2">
      <c r="A9274" t="s">
        <v>1</v>
      </c>
    </row>
    <row r="9275" spans="1:1" x14ac:dyDescent="0.2">
      <c r="A9275" t="s">
        <v>1</v>
      </c>
    </row>
    <row r="9276" spans="1:1" x14ac:dyDescent="0.2">
      <c r="A9276" t="s">
        <v>1</v>
      </c>
    </row>
    <row r="9277" spans="1:1" x14ac:dyDescent="0.2">
      <c r="A9277" t="s">
        <v>1</v>
      </c>
    </row>
    <row r="9278" spans="1:1" x14ac:dyDescent="0.2">
      <c r="A9278" t="s">
        <v>1</v>
      </c>
    </row>
    <row r="9279" spans="1:1" x14ac:dyDescent="0.2">
      <c r="A9279" t="s">
        <v>1</v>
      </c>
    </row>
    <row r="9280" spans="1:1" x14ac:dyDescent="0.2">
      <c r="A9280" t="s">
        <v>1</v>
      </c>
    </row>
    <row r="9281" spans="1:1" x14ac:dyDescent="0.2">
      <c r="A9281" t="s">
        <v>1</v>
      </c>
    </row>
    <row r="9282" spans="1:1" x14ac:dyDescent="0.2">
      <c r="A9282" t="s">
        <v>1</v>
      </c>
    </row>
    <row r="9283" spans="1:1" x14ac:dyDescent="0.2">
      <c r="A9283" t="s">
        <v>1</v>
      </c>
    </row>
    <row r="9284" spans="1:1" x14ac:dyDescent="0.2">
      <c r="A9284" t="s">
        <v>1</v>
      </c>
    </row>
    <row r="9285" spans="1:1" x14ac:dyDescent="0.2">
      <c r="A9285" t="s">
        <v>1</v>
      </c>
    </row>
    <row r="9286" spans="1:1" x14ac:dyDescent="0.2">
      <c r="A9286" t="s">
        <v>1</v>
      </c>
    </row>
    <row r="9287" spans="1:1" x14ac:dyDescent="0.2">
      <c r="A9287" t="s">
        <v>1</v>
      </c>
    </row>
    <row r="9288" spans="1:1" x14ac:dyDescent="0.2">
      <c r="A9288" t="s">
        <v>1</v>
      </c>
    </row>
    <row r="9289" spans="1:1" x14ac:dyDescent="0.2">
      <c r="A9289" t="s">
        <v>1</v>
      </c>
    </row>
    <row r="9290" spans="1:1" x14ac:dyDescent="0.2">
      <c r="A9290" t="s">
        <v>1</v>
      </c>
    </row>
    <row r="9291" spans="1:1" x14ac:dyDescent="0.2">
      <c r="A9291" t="s">
        <v>1</v>
      </c>
    </row>
    <row r="9292" spans="1:1" x14ac:dyDescent="0.2">
      <c r="A9292" t="s">
        <v>1</v>
      </c>
    </row>
    <row r="9293" spans="1:1" x14ac:dyDescent="0.2">
      <c r="A9293" t="s">
        <v>1</v>
      </c>
    </row>
    <row r="9294" spans="1:1" x14ac:dyDescent="0.2">
      <c r="A9294" t="s">
        <v>1</v>
      </c>
    </row>
    <row r="9295" spans="1:1" x14ac:dyDescent="0.2">
      <c r="A9295" t="s">
        <v>1</v>
      </c>
    </row>
    <row r="9296" spans="1:1" x14ac:dyDescent="0.2">
      <c r="A9296" t="s">
        <v>1</v>
      </c>
    </row>
    <row r="9297" spans="1:1" x14ac:dyDescent="0.2">
      <c r="A9297" t="s">
        <v>1</v>
      </c>
    </row>
    <row r="9298" spans="1:1" x14ac:dyDescent="0.2">
      <c r="A9298" t="s">
        <v>1</v>
      </c>
    </row>
    <row r="9299" spans="1:1" x14ac:dyDescent="0.2">
      <c r="A9299" t="s">
        <v>1</v>
      </c>
    </row>
    <row r="9300" spans="1:1" x14ac:dyDescent="0.2">
      <c r="A9300" t="s">
        <v>1</v>
      </c>
    </row>
    <row r="9301" spans="1:1" x14ac:dyDescent="0.2">
      <c r="A9301" t="s">
        <v>1</v>
      </c>
    </row>
    <row r="9302" spans="1:1" x14ac:dyDescent="0.2">
      <c r="A9302" t="s">
        <v>1</v>
      </c>
    </row>
    <row r="9303" spans="1:1" x14ac:dyDescent="0.2">
      <c r="A9303" t="s">
        <v>1</v>
      </c>
    </row>
    <row r="9304" spans="1:1" x14ac:dyDescent="0.2">
      <c r="A9304" t="s">
        <v>1</v>
      </c>
    </row>
    <row r="9305" spans="1:1" x14ac:dyDescent="0.2">
      <c r="A9305" t="s">
        <v>1</v>
      </c>
    </row>
    <row r="9306" spans="1:1" x14ac:dyDescent="0.2">
      <c r="A9306" t="s">
        <v>1</v>
      </c>
    </row>
    <row r="9307" spans="1:1" x14ac:dyDescent="0.2">
      <c r="A9307" t="s">
        <v>1</v>
      </c>
    </row>
    <row r="9308" spans="1:1" x14ac:dyDescent="0.2">
      <c r="A9308" t="s">
        <v>1</v>
      </c>
    </row>
    <row r="9309" spans="1:1" x14ac:dyDescent="0.2">
      <c r="A9309" t="s">
        <v>1</v>
      </c>
    </row>
    <row r="9310" spans="1:1" x14ac:dyDescent="0.2">
      <c r="A9310" t="s">
        <v>1</v>
      </c>
    </row>
    <row r="9311" spans="1:1" x14ac:dyDescent="0.2">
      <c r="A9311" t="s">
        <v>1</v>
      </c>
    </row>
    <row r="9312" spans="1:1" x14ac:dyDescent="0.2">
      <c r="A9312" t="s">
        <v>1</v>
      </c>
    </row>
    <row r="9313" spans="1:1" x14ac:dyDescent="0.2">
      <c r="A9313" t="s">
        <v>1</v>
      </c>
    </row>
    <row r="9314" spans="1:1" x14ac:dyDescent="0.2">
      <c r="A9314" t="s">
        <v>1</v>
      </c>
    </row>
    <row r="9315" spans="1:1" x14ac:dyDescent="0.2">
      <c r="A9315" t="s">
        <v>1</v>
      </c>
    </row>
    <row r="9316" spans="1:1" x14ac:dyDescent="0.2">
      <c r="A9316" t="s">
        <v>1</v>
      </c>
    </row>
    <row r="9317" spans="1:1" x14ac:dyDescent="0.2">
      <c r="A9317" t="s">
        <v>1</v>
      </c>
    </row>
    <row r="9318" spans="1:1" x14ac:dyDescent="0.2">
      <c r="A9318" t="s">
        <v>1</v>
      </c>
    </row>
    <row r="9319" spans="1:1" x14ac:dyDescent="0.2">
      <c r="A9319" t="s">
        <v>1</v>
      </c>
    </row>
    <row r="9320" spans="1:1" x14ac:dyDescent="0.2">
      <c r="A9320" t="s">
        <v>1</v>
      </c>
    </row>
    <row r="9321" spans="1:1" x14ac:dyDescent="0.2">
      <c r="A9321" t="s">
        <v>1</v>
      </c>
    </row>
    <row r="9322" spans="1:1" x14ac:dyDescent="0.2">
      <c r="A9322" t="s">
        <v>1</v>
      </c>
    </row>
    <row r="9323" spans="1:1" x14ac:dyDescent="0.2">
      <c r="A9323" t="s">
        <v>1</v>
      </c>
    </row>
    <row r="9324" spans="1:1" x14ac:dyDescent="0.2">
      <c r="A9324" t="s">
        <v>1</v>
      </c>
    </row>
    <row r="9325" spans="1:1" x14ac:dyDescent="0.2">
      <c r="A9325" t="s">
        <v>1</v>
      </c>
    </row>
    <row r="9326" spans="1:1" x14ac:dyDescent="0.2">
      <c r="A9326" t="s">
        <v>1</v>
      </c>
    </row>
    <row r="9327" spans="1:1" x14ac:dyDescent="0.2">
      <c r="A9327" t="s">
        <v>1</v>
      </c>
    </row>
    <row r="9328" spans="1:1" x14ac:dyDescent="0.2">
      <c r="A9328" t="s">
        <v>1</v>
      </c>
    </row>
    <row r="9329" spans="1:1" x14ac:dyDescent="0.2">
      <c r="A9329" t="s">
        <v>1</v>
      </c>
    </row>
    <row r="9330" spans="1:1" x14ac:dyDescent="0.2">
      <c r="A9330" t="s">
        <v>1</v>
      </c>
    </row>
    <row r="9331" spans="1:1" x14ac:dyDescent="0.2">
      <c r="A9331" t="s">
        <v>1</v>
      </c>
    </row>
    <row r="9332" spans="1:1" x14ac:dyDescent="0.2">
      <c r="A9332" t="s">
        <v>1</v>
      </c>
    </row>
    <row r="9333" spans="1:1" x14ac:dyDescent="0.2">
      <c r="A9333" t="s">
        <v>1</v>
      </c>
    </row>
    <row r="9334" spans="1:1" x14ac:dyDescent="0.2">
      <c r="A9334" t="s">
        <v>1</v>
      </c>
    </row>
    <row r="9335" spans="1:1" x14ac:dyDescent="0.2">
      <c r="A9335" t="s">
        <v>1</v>
      </c>
    </row>
    <row r="9336" spans="1:1" x14ac:dyDescent="0.2">
      <c r="A9336" t="s">
        <v>1</v>
      </c>
    </row>
    <row r="9337" spans="1:1" x14ac:dyDescent="0.2">
      <c r="A9337" t="s">
        <v>1</v>
      </c>
    </row>
    <row r="9338" spans="1:1" x14ac:dyDescent="0.2">
      <c r="A9338" t="s">
        <v>1</v>
      </c>
    </row>
    <row r="9339" spans="1:1" x14ac:dyDescent="0.2">
      <c r="A9339" t="s">
        <v>1</v>
      </c>
    </row>
    <row r="9340" spans="1:1" x14ac:dyDescent="0.2">
      <c r="A9340" t="s">
        <v>1</v>
      </c>
    </row>
    <row r="9341" spans="1:1" x14ac:dyDescent="0.2">
      <c r="A9341" t="s">
        <v>1</v>
      </c>
    </row>
    <row r="9342" spans="1:1" x14ac:dyDescent="0.2">
      <c r="A9342" t="s">
        <v>1</v>
      </c>
    </row>
    <row r="9343" spans="1:1" x14ac:dyDescent="0.2">
      <c r="A9343" t="s">
        <v>1</v>
      </c>
    </row>
    <row r="9344" spans="1:1" x14ac:dyDescent="0.2">
      <c r="A9344" t="s">
        <v>1</v>
      </c>
    </row>
    <row r="9345" spans="1:1" x14ac:dyDescent="0.2">
      <c r="A9345" t="s">
        <v>1</v>
      </c>
    </row>
    <row r="9346" spans="1:1" x14ac:dyDescent="0.2">
      <c r="A9346" t="s">
        <v>1</v>
      </c>
    </row>
    <row r="9347" spans="1:1" x14ac:dyDescent="0.2">
      <c r="A9347" t="s">
        <v>1</v>
      </c>
    </row>
    <row r="9348" spans="1:1" x14ac:dyDescent="0.2">
      <c r="A9348" t="s">
        <v>1</v>
      </c>
    </row>
    <row r="9349" spans="1:1" x14ac:dyDescent="0.2">
      <c r="A9349" t="s">
        <v>1</v>
      </c>
    </row>
    <row r="9350" spans="1:1" x14ac:dyDescent="0.2">
      <c r="A9350" t="s">
        <v>1</v>
      </c>
    </row>
    <row r="9351" spans="1:1" x14ac:dyDescent="0.2">
      <c r="A9351" t="s">
        <v>1</v>
      </c>
    </row>
    <row r="9352" spans="1:1" x14ac:dyDescent="0.2">
      <c r="A9352" t="s">
        <v>1</v>
      </c>
    </row>
    <row r="9353" spans="1:1" x14ac:dyDescent="0.2">
      <c r="A9353" t="s">
        <v>1</v>
      </c>
    </row>
    <row r="9354" spans="1:1" x14ac:dyDescent="0.2">
      <c r="A9354" t="s">
        <v>1</v>
      </c>
    </row>
    <row r="9355" spans="1:1" x14ac:dyDescent="0.2">
      <c r="A9355" t="s">
        <v>1</v>
      </c>
    </row>
    <row r="9356" spans="1:1" x14ac:dyDescent="0.2">
      <c r="A9356" t="s">
        <v>1</v>
      </c>
    </row>
    <row r="9357" spans="1:1" x14ac:dyDescent="0.2">
      <c r="A9357" t="s">
        <v>1</v>
      </c>
    </row>
    <row r="9358" spans="1:1" x14ac:dyDescent="0.2">
      <c r="A9358" t="s">
        <v>1</v>
      </c>
    </row>
    <row r="9359" spans="1:1" x14ac:dyDescent="0.2">
      <c r="A9359" t="s">
        <v>1</v>
      </c>
    </row>
    <row r="9360" spans="1:1" x14ac:dyDescent="0.2">
      <c r="A9360" t="s">
        <v>1</v>
      </c>
    </row>
    <row r="9361" spans="1:1" x14ac:dyDescent="0.2">
      <c r="A9361" t="s">
        <v>1</v>
      </c>
    </row>
    <row r="9362" spans="1:1" x14ac:dyDescent="0.2">
      <c r="A9362" t="s">
        <v>1</v>
      </c>
    </row>
    <row r="9363" spans="1:1" x14ac:dyDescent="0.2">
      <c r="A9363" t="s">
        <v>1</v>
      </c>
    </row>
    <row r="9364" spans="1:1" x14ac:dyDescent="0.2">
      <c r="A9364" t="s">
        <v>1</v>
      </c>
    </row>
    <row r="9365" spans="1:1" x14ac:dyDescent="0.2">
      <c r="A9365" t="s">
        <v>1</v>
      </c>
    </row>
    <row r="9366" spans="1:1" x14ac:dyDescent="0.2">
      <c r="A9366" t="s">
        <v>1</v>
      </c>
    </row>
    <row r="9367" spans="1:1" x14ac:dyDescent="0.2">
      <c r="A9367" t="s">
        <v>1</v>
      </c>
    </row>
    <row r="9368" spans="1:1" x14ac:dyDescent="0.2">
      <c r="A9368" t="s">
        <v>1</v>
      </c>
    </row>
    <row r="9369" spans="1:1" x14ac:dyDescent="0.2">
      <c r="A9369" t="s">
        <v>1</v>
      </c>
    </row>
    <row r="9370" spans="1:1" x14ac:dyDescent="0.2">
      <c r="A9370" t="s">
        <v>1</v>
      </c>
    </row>
    <row r="9371" spans="1:1" x14ac:dyDescent="0.2">
      <c r="A9371" t="s">
        <v>1</v>
      </c>
    </row>
    <row r="9372" spans="1:1" x14ac:dyDescent="0.2">
      <c r="A9372" t="s">
        <v>1</v>
      </c>
    </row>
    <row r="9373" spans="1:1" x14ac:dyDescent="0.2">
      <c r="A9373" t="s">
        <v>1</v>
      </c>
    </row>
    <row r="9374" spans="1:1" x14ac:dyDescent="0.2">
      <c r="A9374" t="s">
        <v>1</v>
      </c>
    </row>
    <row r="9375" spans="1:1" x14ac:dyDescent="0.2">
      <c r="A9375" t="s">
        <v>1</v>
      </c>
    </row>
    <row r="9376" spans="1:1" x14ac:dyDescent="0.2">
      <c r="A9376" t="s">
        <v>1</v>
      </c>
    </row>
    <row r="9377" spans="1:1" x14ac:dyDescent="0.2">
      <c r="A9377" t="s">
        <v>1</v>
      </c>
    </row>
    <row r="9378" spans="1:1" x14ac:dyDescent="0.2">
      <c r="A9378" t="s">
        <v>1</v>
      </c>
    </row>
    <row r="9379" spans="1:1" x14ac:dyDescent="0.2">
      <c r="A9379" t="s">
        <v>1</v>
      </c>
    </row>
    <row r="9380" spans="1:1" x14ac:dyDescent="0.2">
      <c r="A9380" t="s">
        <v>1</v>
      </c>
    </row>
    <row r="9381" spans="1:1" x14ac:dyDescent="0.2">
      <c r="A9381" t="s">
        <v>1</v>
      </c>
    </row>
    <row r="9382" spans="1:1" x14ac:dyDescent="0.2">
      <c r="A9382" t="s">
        <v>1</v>
      </c>
    </row>
    <row r="9383" spans="1:1" x14ac:dyDescent="0.2">
      <c r="A9383" t="s">
        <v>1</v>
      </c>
    </row>
    <row r="9384" spans="1:1" x14ac:dyDescent="0.2">
      <c r="A9384" t="s">
        <v>1</v>
      </c>
    </row>
    <row r="9385" spans="1:1" x14ac:dyDescent="0.2">
      <c r="A9385" t="s">
        <v>1</v>
      </c>
    </row>
    <row r="9386" spans="1:1" x14ac:dyDescent="0.2">
      <c r="A9386" t="s">
        <v>1</v>
      </c>
    </row>
    <row r="9387" spans="1:1" x14ac:dyDescent="0.2">
      <c r="A9387" t="s">
        <v>1</v>
      </c>
    </row>
    <row r="9388" spans="1:1" x14ac:dyDescent="0.2">
      <c r="A9388" t="s">
        <v>1</v>
      </c>
    </row>
    <row r="9389" spans="1:1" x14ac:dyDescent="0.2">
      <c r="A9389" t="s">
        <v>1</v>
      </c>
    </row>
    <row r="9390" spans="1:1" x14ac:dyDescent="0.2">
      <c r="A9390" t="s">
        <v>1</v>
      </c>
    </row>
    <row r="9391" spans="1:1" x14ac:dyDescent="0.2">
      <c r="A9391" t="s">
        <v>1</v>
      </c>
    </row>
    <row r="9392" spans="1:1" x14ac:dyDescent="0.2">
      <c r="A9392" t="s">
        <v>1</v>
      </c>
    </row>
    <row r="9393" spans="1:1" x14ac:dyDescent="0.2">
      <c r="A9393" t="s">
        <v>1</v>
      </c>
    </row>
    <row r="9394" spans="1:1" x14ac:dyDescent="0.2">
      <c r="A9394" t="s">
        <v>1</v>
      </c>
    </row>
    <row r="9395" spans="1:1" x14ac:dyDescent="0.2">
      <c r="A9395" t="s">
        <v>1</v>
      </c>
    </row>
    <row r="9396" spans="1:1" x14ac:dyDescent="0.2">
      <c r="A9396" t="s">
        <v>1</v>
      </c>
    </row>
    <row r="9397" spans="1:1" x14ac:dyDescent="0.2">
      <c r="A9397" t="s">
        <v>1</v>
      </c>
    </row>
    <row r="9398" spans="1:1" x14ac:dyDescent="0.2">
      <c r="A9398" t="s">
        <v>1</v>
      </c>
    </row>
    <row r="9399" spans="1:1" x14ac:dyDescent="0.2">
      <c r="A9399" t="s">
        <v>1</v>
      </c>
    </row>
    <row r="9400" spans="1:1" x14ac:dyDescent="0.2">
      <c r="A9400" t="s">
        <v>1</v>
      </c>
    </row>
    <row r="9401" spans="1:1" x14ac:dyDescent="0.2">
      <c r="A9401" t="s">
        <v>1</v>
      </c>
    </row>
    <row r="9402" spans="1:1" x14ac:dyDescent="0.2">
      <c r="A9402" t="s">
        <v>1</v>
      </c>
    </row>
    <row r="9403" spans="1:1" x14ac:dyDescent="0.2">
      <c r="A9403" t="s">
        <v>1</v>
      </c>
    </row>
    <row r="9404" spans="1:1" x14ac:dyDescent="0.2">
      <c r="A9404" t="s">
        <v>1</v>
      </c>
    </row>
    <row r="9405" spans="1:1" x14ac:dyDescent="0.2">
      <c r="A9405" t="s">
        <v>1</v>
      </c>
    </row>
    <row r="9406" spans="1:1" x14ac:dyDescent="0.2">
      <c r="A9406" t="s">
        <v>1</v>
      </c>
    </row>
    <row r="9407" spans="1:1" x14ac:dyDescent="0.2">
      <c r="A9407" t="s">
        <v>1</v>
      </c>
    </row>
    <row r="9408" spans="1:1" x14ac:dyDescent="0.2">
      <c r="A9408" t="s">
        <v>1</v>
      </c>
    </row>
    <row r="9409" spans="1:1" x14ac:dyDescent="0.2">
      <c r="A9409" t="s">
        <v>1</v>
      </c>
    </row>
    <row r="9410" spans="1:1" x14ac:dyDescent="0.2">
      <c r="A9410" t="s">
        <v>1</v>
      </c>
    </row>
    <row r="9411" spans="1:1" x14ac:dyDescent="0.2">
      <c r="A9411" t="s">
        <v>1</v>
      </c>
    </row>
    <row r="9412" spans="1:1" x14ac:dyDescent="0.2">
      <c r="A9412" t="s">
        <v>1</v>
      </c>
    </row>
    <row r="9413" spans="1:1" x14ac:dyDescent="0.2">
      <c r="A9413" t="s">
        <v>1</v>
      </c>
    </row>
    <row r="9414" spans="1:1" x14ac:dyDescent="0.2">
      <c r="A9414" t="s">
        <v>1</v>
      </c>
    </row>
    <row r="9415" spans="1:1" x14ac:dyDescent="0.2">
      <c r="A9415" t="s">
        <v>1</v>
      </c>
    </row>
    <row r="9416" spans="1:1" x14ac:dyDescent="0.2">
      <c r="A9416" t="s">
        <v>1</v>
      </c>
    </row>
    <row r="9417" spans="1:1" x14ac:dyDescent="0.2">
      <c r="A9417" t="s">
        <v>1</v>
      </c>
    </row>
    <row r="9418" spans="1:1" x14ac:dyDescent="0.2">
      <c r="A9418" t="s">
        <v>1</v>
      </c>
    </row>
    <row r="9419" spans="1:1" x14ac:dyDescent="0.2">
      <c r="A9419" t="s">
        <v>1</v>
      </c>
    </row>
    <row r="9420" spans="1:1" x14ac:dyDescent="0.2">
      <c r="A9420" t="s">
        <v>1</v>
      </c>
    </row>
    <row r="9421" spans="1:1" x14ac:dyDescent="0.2">
      <c r="A9421" t="s">
        <v>1</v>
      </c>
    </row>
    <row r="9422" spans="1:1" x14ac:dyDescent="0.2">
      <c r="A9422" t="s">
        <v>1</v>
      </c>
    </row>
    <row r="9423" spans="1:1" x14ac:dyDescent="0.2">
      <c r="A9423" t="s">
        <v>1</v>
      </c>
    </row>
    <row r="9424" spans="1:1" x14ac:dyDescent="0.2">
      <c r="A9424" t="s">
        <v>1</v>
      </c>
    </row>
    <row r="9425" spans="1:1" x14ac:dyDescent="0.2">
      <c r="A9425" t="s">
        <v>1</v>
      </c>
    </row>
    <row r="9426" spans="1:1" x14ac:dyDescent="0.2">
      <c r="A9426" t="s">
        <v>1</v>
      </c>
    </row>
    <row r="9427" spans="1:1" x14ac:dyDescent="0.2">
      <c r="A9427" t="s">
        <v>1</v>
      </c>
    </row>
    <row r="9428" spans="1:1" x14ac:dyDescent="0.2">
      <c r="A9428" t="s">
        <v>1</v>
      </c>
    </row>
    <row r="9429" spans="1:1" x14ac:dyDescent="0.2">
      <c r="A9429" t="s">
        <v>1</v>
      </c>
    </row>
    <row r="9430" spans="1:1" x14ac:dyDescent="0.2">
      <c r="A9430" t="s">
        <v>1</v>
      </c>
    </row>
    <row r="9431" spans="1:1" x14ac:dyDescent="0.2">
      <c r="A9431" t="s">
        <v>1</v>
      </c>
    </row>
    <row r="9432" spans="1:1" x14ac:dyDescent="0.2">
      <c r="A9432" t="s">
        <v>1</v>
      </c>
    </row>
    <row r="9433" spans="1:1" x14ac:dyDescent="0.2">
      <c r="A9433" t="s">
        <v>1</v>
      </c>
    </row>
    <row r="9434" spans="1:1" x14ac:dyDescent="0.2">
      <c r="A9434" t="s">
        <v>1</v>
      </c>
    </row>
    <row r="9435" spans="1:1" x14ac:dyDescent="0.2">
      <c r="A9435" t="s">
        <v>1</v>
      </c>
    </row>
    <row r="9436" spans="1:1" x14ac:dyDescent="0.2">
      <c r="A9436" t="s">
        <v>1</v>
      </c>
    </row>
    <row r="9437" spans="1:1" x14ac:dyDescent="0.2">
      <c r="A9437" t="s">
        <v>1</v>
      </c>
    </row>
    <row r="9438" spans="1:1" x14ac:dyDescent="0.2">
      <c r="A9438" t="s">
        <v>1</v>
      </c>
    </row>
    <row r="9439" spans="1:1" x14ac:dyDescent="0.2">
      <c r="A9439" t="s">
        <v>1</v>
      </c>
    </row>
    <row r="9440" spans="1:1" x14ac:dyDescent="0.2">
      <c r="A9440" t="s">
        <v>1</v>
      </c>
    </row>
    <row r="9441" spans="1:33" x14ac:dyDescent="0.2">
      <c r="A9441" t="s">
        <v>1</v>
      </c>
    </row>
    <row r="9442" spans="1:33" x14ac:dyDescent="0.2">
      <c r="A9442" t="s">
        <v>1</v>
      </c>
    </row>
    <row r="9443" spans="1:33" x14ac:dyDescent="0.2">
      <c r="A9443" t="s">
        <v>1</v>
      </c>
    </row>
    <row r="9444" spans="1:33" x14ac:dyDescent="0.2">
      <c r="A9444" t="s">
        <v>1</v>
      </c>
    </row>
    <row r="9445" spans="1:33" x14ac:dyDescent="0.2">
      <c r="A9445" t="s">
        <v>1</v>
      </c>
    </row>
    <row r="9446" spans="1:33" x14ac:dyDescent="0.2">
      <c r="A9446" t="s">
        <v>1</v>
      </c>
    </row>
    <row r="9447" spans="1:33" x14ac:dyDescent="0.2">
      <c r="A9447" t="s">
        <v>1</v>
      </c>
    </row>
    <row r="9448" spans="1:33" x14ac:dyDescent="0.2">
      <c r="A9448" t="s">
        <v>1</v>
      </c>
    </row>
    <row r="9449" spans="1:33" x14ac:dyDescent="0.2">
      <c r="A9449" t="s">
        <v>1</v>
      </c>
    </row>
    <row r="9450" spans="1:33" x14ac:dyDescent="0.2">
      <c r="A9450" t="s">
        <v>1</v>
      </c>
    </row>
    <row r="9451" spans="1:33" x14ac:dyDescent="0.2">
      <c r="A9451" t="s">
        <v>1</v>
      </c>
    </row>
    <row r="9452" spans="1:33" x14ac:dyDescent="0.2">
      <c r="A9452" t="s">
        <v>1</v>
      </c>
    </row>
    <row r="9453" spans="1:33" x14ac:dyDescent="0.2">
      <c r="A9453" t="s">
        <v>1</v>
      </c>
    </row>
    <row r="9454" spans="1:33" x14ac:dyDescent="0.2">
      <c r="A9454" t="s">
        <v>1</v>
      </c>
    </row>
    <row r="9455" spans="1:33" x14ac:dyDescent="0.2">
      <c r="A9455" t="s">
        <v>1</v>
      </c>
    </row>
    <row r="9456" spans="1:33" x14ac:dyDescent="0.2">
      <c r="C9456" t="s">
        <v>822</v>
      </c>
      <c r="E9456" t="s">
        <v>823</v>
      </c>
      <c r="F9456" t="s">
        <v>824</v>
      </c>
      <c r="G9456" t="s">
        <v>825</v>
      </c>
      <c r="H9456" t="s">
        <v>25</v>
      </c>
      <c r="I9456" t="s">
        <v>826</v>
      </c>
      <c r="K9456" t="s">
        <v>827</v>
      </c>
      <c r="M9456" t="s">
        <v>828</v>
      </c>
      <c r="O9456" t="s">
        <v>829</v>
      </c>
      <c r="P9456" t="s">
        <v>32</v>
      </c>
      <c r="Q9456" t="s">
        <v>830</v>
      </c>
      <c r="R9456" t="s">
        <v>831</v>
      </c>
      <c r="S9456" t="s">
        <v>832</v>
      </c>
      <c r="T9456" t="s">
        <v>833</v>
      </c>
      <c r="U9456" t="s">
        <v>834</v>
      </c>
      <c r="Y9456" s="1" t="s">
        <v>1554</v>
      </c>
      <c r="AB9456" t="s">
        <v>835</v>
      </c>
      <c r="AD9456" t="s">
        <v>836</v>
      </c>
      <c r="AE9456" t="s">
        <v>837</v>
      </c>
      <c r="AF9456" t="s">
        <v>838</v>
      </c>
      <c r="AG9456" t="s">
        <v>839</v>
      </c>
    </row>
    <row r="9457" spans="3:33" x14ac:dyDescent="0.2">
      <c r="C9457" t="s">
        <v>840</v>
      </c>
      <c r="E9457" t="s">
        <v>841</v>
      </c>
      <c r="F9457" t="s">
        <v>842</v>
      </c>
      <c r="G9457" t="s">
        <v>843</v>
      </c>
      <c r="H9457" t="s">
        <v>844</v>
      </c>
      <c r="I9457" t="s">
        <v>845</v>
      </c>
      <c r="K9457" t="s">
        <v>846</v>
      </c>
      <c r="M9457" t="s">
        <v>847</v>
      </c>
      <c r="O9457" t="s">
        <v>848</v>
      </c>
      <c r="P9457" t="s">
        <v>849</v>
      </c>
      <c r="Q9457" t="s">
        <v>850</v>
      </c>
      <c r="R9457" t="s">
        <v>851</v>
      </c>
      <c r="S9457" t="s">
        <v>852</v>
      </c>
      <c r="T9457" t="s">
        <v>853</v>
      </c>
      <c r="U9457" t="s">
        <v>854</v>
      </c>
      <c r="Y9457" s="1" t="s">
        <v>1555</v>
      </c>
      <c r="AB9457" t="s">
        <v>855</v>
      </c>
      <c r="AD9457" t="s">
        <v>856</v>
      </c>
      <c r="AE9457" t="s">
        <v>840</v>
      </c>
      <c r="AF9457" t="s">
        <v>857</v>
      </c>
      <c r="AG9457" t="s">
        <v>858</v>
      </c>
    </row>
    <row r="9458" spans="3:33" x14ac:dyDescent="0.2">
      <c r="C9458" t="s">
        <v>859</v>
      </c>
      <c r="E9458" t="s">
        <v>860</v>
      </c>
      <c r="F9458" t="s">
        <v>861</v>
      </c>
      <c r="G9458" t="s">
        <v>862</v>
      </c>
      <c r="H9458" t="s">
        <v>863</v>
      </c>
      <c r="I9458" t="s">
        <v>864</v>
      </c>
      <c r="K9458" t="s">
        <v>865</v>
      </c>
      <c r="M9458" t="s">
        <v>866</v>
      </c>
      <c r="O9458" t="s">
        <v>867</v>
      </c>
      <c r="P9458" t="s">
        <v>868</v>
      </c>
      <c r="Q9458" t="s">
        <v>869</v>
      </c>
      <c r="R9458" t="s">
        <v>870</v>
      </c>
      <c r="S9458" t="s">
        <v>871</v>
      </c>
      <c r="T9458" t="s">
        <v>872</v>
      </c>
      <c r="U9458" t="s">
        <v>873</v>
      </c>
      <c r="Y9458" s="1" t="s">
        <v>1556</v>
      </c>
      <c r="AB9458" t="s">
        <v>874</v>
      </c>
      <c r="AE9458" t="s">
        <v>875</v>
      </c>
      <c r="AF9458" t="s">
        <v>876</v>
      </c>
      <c r="AG9458" t="s">
        <v>877</v>
      </c>
    </row>
    <row r="9459" spans="3:33" x14ac:dyDescent="0.2">
      <c r="C9459" t="s">
        <v>878</v>
      </c>
      <c r="E9459" t="s">
        <v>879</v>
      </c>
      <c r="F9459" t="s">
        <v>880</v>
      </c>
      <c r="G9459" t="s">
        <v>881</v>
      </c>
      <c r="H9459" t="s">
        <v>882</v>
      </c>
      <c r="I9459" t="s">
        <v>883</v>
      </c>
      <c r="K9459" t="s">
        <v>884</v>
      </c>
      <c r="M9459" t="s">
        <v>885</v>
      </c>
      <c r="O9459" t="s">
        <v>886</v>
      </c>
      <c r="P9459" t="s">
        <v>887</v>
      </c>
      <c r="Q9459" t="s">
        <v>888</v>
      </c>
      <c r="S9459" t="s">
        <v>889</v>
      </c>
      <c r="T9459" t="s">
        <v>890</v>
      </c>
      <c r="U9459" t="s">
        <v>891</v>
      </c>
      <c r="Y9459" s="1" t="s">
        <v>1557</v>
      </c>
      <c r="AB9459" t="s">
        <v>892</v>
      </c>
      <c r="AE9459" t="s">
        <v>893</v>
      </c>
      <c r="AF9459" t="s">
        <v>894</v>
      </c>
      <c r="AG9459" t="s">
        <v>895</v>
      </c>
    </row>
    <row r="9460" spans="3:33" x14ac:dyDescent="0.2">
      <c r="C9460" t="s">
        <v>896</v>
      </c>
      <c r="E9460" t="s">
        <v>897</v>
      </c>
      <c r="F9460" t="s">
        <v>898</v>
      </c>
      <c r="G9460" t="s">
        <v>899</v>
      </c>
      <c r="H9460" t="s">
        <v>900</v>
      </c>
      <c r="I9460" t="s">
        <v>901</v>
      </c>
      <c r="K9460" t="s">
        <v>902</v>
      </c>
      <c r="M9460" t="s">
        <v>903</v>
      </c>
      <c r="O9460" t="s">
        <v>904</v>
      </c>
      <c r="P9460" t="s">
        <v>905</v>
      </c>
      <c r="Q9460" t="s">
        <v>906</v>
      </c>
      <c r="S9460" t="s">
        <v>907</v>
      </c>
      <c r="T9460" t="s">
        <v>908</v>
      </c>
      <c r="U9460" t="s">
        <v>909</v>
      </c>
      <c r="Y9460" s="1" t="s">
        <v>1558</v>
      </c>
      <c r="AB9460" t="s">
        <v>910</v>
      </c>
      <c r="AE9460" t="s">
        <v>911</v>
      </c>
      <c r="AG9460" t="s">
        <v>912</v>
      </c>
    </row>
    <row r="9461" spans="3:33" x14ac:dyDescent="0.2">
      <c r="C9461" t="s">
        <v>913</v>
      </c>
      <c r="E9461" t="s">
        <v>914</v>
      </c>
      <c r="F9461" t="s">
        <v>915</v>
      </c>
      <c r="G9461" t="s">
        <v>916</v>
      </c>
      <c r="H9461" t="s">
        <v>917</v>
      </c>
      <c r="I9461" t="s">
        <v>918</v>
      </c>
      <c r="K9461" t="s">
        <v>919</v>
      </c>
      <c r="M9461" t="s">
        <v>920</v>
      </c>
      <c r="O9461" t="s">
        <v>921</v>
      </c>
      <c r="P9461" t="s">
        <v>922</v>
      </c>
      <c r="Q9461" t="s">
        <v>923</v>
      </c>
      <c r="S9461" t="s">
        <v>924</v>
      </c>
      <c r="T9461" t="s">
        <v>925</v>
      </c>
      <c r="U9461" t="s">
        <v>926</v>
      </c>
      <c r="Y9461" s="1" t="s">
        <v>1559</v>
      </c>
      <c r="AB9461" t="s">
        <v>927</v>
      </c>
      <c r="AE9461" t="s">
        <v>928</v>
      </c>
      <c r="AG9461" t="s">
        <v>929</v>
      </c>
    </row>
    <row r="9462" spans="3:33" x14ac:dyDescent="0.2">
      <c r="C9462" t="s">
        <v>930</v>
      </c>
      <c r="E9462" t="s">
        <v>931</v>
      </c>
      <c r="F9462" t="s">
        <v>932</v>
      </c>
      <c r="G9462" t="s">
        <v>933</v>
      </c>
      <c r="H9462" t="s">
        <v>934</v>
      </c>
      <c r="I9462" t="s">
        <v>935</v>
      </c>
      <c r="K9462" t="s">
        <v>936</v>
      </c>
      <c r="M9462" t="s">
        <v>937</v>
      </c>
      <c r="O9462" t="s">
        <v>938</v>
      </c>
      <c r="P9462" t="s">
        <v>939</v>
      </c>
      <c r="Q9462" t="s">
        <v>940</v>
      </c>
      <c r="S9462" t="s">
        <v>941</v>
      </c>
      <c r="T9462" t="s">
        <v>942</v>
      </c>
      <c r="U9462" t="s">
        <v>943</v>
      </c>
      <c r="Y9462" s="1" t="s">
        <v>1560</v>
      </c>
      <c r="AB9462" t="s">
        <v>944</v>
      </c>
      <c r="AE9462" t="s">
        <v>945</v>
      </c>
      <c r="AG9462" t="s">
        <v>946</v>
      </c>
    </row>
    <row r="9463" spans="3:33" x14ac:dyDescent="0.2">
      <c r="C9463" t="s">
        <v>947</v>
      </c>
      <c r="E9463" t="s">
        <v>948</v>
      </c>
      <c r="F9463" t="s">
        <v>949</v>
      </c>
      <c r="G9463" t="s">
        <v>950</v>
      </c>
      <c r="H9463" t="s">
        <v>951</v>
      </c>
      <c r="I9463" t="s">
        <v>952</v>
      </c>
      <c r="K9463" t="s">
        <v>953</v>
      </c>
      <c r="M9463" t="s">
        <v>954</v>
      </c>
      <c r="O9463" t="s">
        <v>955</v>
      </c>
      <c r="P9463" t="s">
        <v>956</v>
      </c>
      <c r="Q9463" t="s">
        <v>957</v>
      </c>
      <c r="S9463" t="s">
        <v>958</v>
      </c>
      <c r="T9463" t="s">
        <v>959</v>
      </c>
      <c r="U9463" t="s">
        <v>960</v>
      </c>
      <c r="Y9463" s="1" t="s">
        <v>1561</v>
      </c>
      <c r="AB9463" t="s">
        <v>961</v>
      </c>
      <c r="AE9463" t="s">
        <v>962</v>
      </c>
      <c r="AG9463" t="s">
        <v>963</v>
      </c>
    </row>
    <row r="9464" spans="3:33" x14ac:dyDescent="0.2">
      <c r="C9464" t="s">
        <v>964</v>
      </c>
      <c r="E9464" t="s">
        <v>965</v>
      </c>
      <c r="F9464" t="s">
        <v>966</v>
      </c>
      <c r="G9464" t="s">
        <v>967</v>
      </c>
      <c r="H9464" t="s">
        <v>968</v>
      </c>
      <c r="I9464" t="s">
        <v>969</v>
      </c>
      <c r="K9464" t="s">
        <v>970</v>
      </c>
      <c r="M9464" t="s">
        <v>971</v>
      </c>
      <c r="O9464" t="s">
        <v>972</v>
      </c>
      <c r="P9464" t="s">
        <v>973</v>
      </c>
      <c r="Q9464" t="s">
        <v>974</v>
      </c>
      <c r="S9464" t="s">
        <v>975</v>
      </c>
      <c r="U9464" t="s">
        <v>976</v>
      </c>
      <c r="Y9464" s="1" t="s">
        <v>1562</v>
      </c>
      <c r="AB9464" t="s">
        <v>977</v>
      </c>
      <c r="AE9464" t="s">
        <v>978</v>
      </c>
      <c r="AG9464" t="s">
        <v>979</v>
      </c>
    </row>
    <row r="9465" spans="3:33" x14ac:dyDescent="0.2">
      <c r="C9465" t="s">
        <v>980</v>
      </c>
      <c r="E9465" t="s">
        <v>981</v>
      </c>
      <c r="F9465" t="s">
        <v>982</v>
      </c>
      <c r="G9465" t="s">
        <v>983</v>
      </c>
      <c r="H9465" t="s">
        <v>984</v>
      </c>
      <c r="I9465" t="s">
        <v>985</v>
      </c>
      <c r="K9465" t="s">
        <v>986</v>
      </c>
      <c r="M9465" t="s">
        <v>987</v>
      </c>
      <c r="P9465" t="s">
        <v>988</v>
      </c>
      <c r="Q9465" t="s">
        <v>989</v>
      </c>
      <c r="S9465" t="s">
        <v>990</v>
      </c>
      <c r="U9465" t="s">
        <v>991</v>
      </c>
      <c r="Y9465" s="1" t="s">
        <v>1563</v>
      </c>
      <c r="AB9465" t="s">
        <v>992</v>
      </c>
      <c r="AE9465" t="s">
        <v>993</v>
      </c>
      <c r="AG9465" t="s">
        <v>994</v>
      </c>
    </row>
    <row r="9466" spans="3:33" x14ac:dyDescent="0.2">
      <c r="C9466" t="s">
        <v>993</v>
      </c>
      <c r="E9466" t="s">
        <v>995</v>
      </c>
      <c r="F9466" t="s">
        <v>996</v>
      </c>
      <c r="G9466" t="s">
        <v>997</v>
      </c>
      <c r="H9466" t="s">
        <v>998</v>
      </c>
      <c r="I9466" t="s">
        <v>999</v>
      </c>
      <c r="K9466" t="s">
        <v>1000</v>
      </c>
      <c r="M9466" t="s">
        <v>1001</v>
      </c>
      <c r="P9466" t="s">
        <v>1002</v>
      </c>
      <c r="Q9466" t="s">
        <v>1003</v>
      </c>
      <c r="U9466" t="s">
        <v>1004</v>
      </c>
      <c r="Y9466" s="1" t="s">
        <v>1564</v>
      </c>
      <c r="AB9466" t="s">
        <v>1005</v>
      </c>
      <c r="AE9466" t="s">
        <v>1006</v>
      </c>
      <c r="AG9466" t="s">
        <v>1007</v>
      </c>
    </row>
    <row r="9467" spans="3:33" x14ac:dyDescent="0.2">
      <c r="C9467" t="s">
        <v>1006</v>
      </c>
      <c r="E9467" t="s">
        <v>1008</v>
      </c>
      <c r="F9467" t="s">
        <v>1009</v>
      </c>
      <c r="G9467" t="s">
        <v>1010</v>
      </c>
      <c r="H9467" t="s">
        <v>1011</v>
      </c>
      <c r="I9467" t="s">
        <v>1012</v>
      </c>
      <c r="K9467" t="s">
        <v>884</v>
      </c>
      <c r="M9467" t="s">
        <v>1013</v>
      </c>
      <c r="P9467" t="s">
        <v>1014</v>
      </c>
      <c r="Q9467" t="s">
        <v>1015</v>
      </c>
      <c r="U9467" t="s">
        <v>1016</v>
      </c>
      <c r="Y9467" s="1" t="s">
        <v>1565</v>
      </c>
      <c r="AB9467" t="s">
        <v>1017</v>
      </c>
      <c r="AG9467" t="s">
        <v>1018</v>
      </c>
    </row>
    <row r="9468" spans="3:33" x14ac:dyDescent="0.2">
      <c r="E9468" t="s">
        <v>1019</v>
      </c>
      <c r="F9468" t="s">
        <v>1020</v>
      </c>
      <c r="G9468" t="s">
        <v>1021</v>
      </c>
      <c r="H9468" t="s">
        <v>1022</v>
      </c>
      <c r="I9468" t="s">
        <v>1023</v>
      </c>
      <c r="K9468" t="s">
        <v>902</v>
      </c>
      <c r="M9468" t="s">
        <v>1024</v>
      </c>
      <c r="P9468" t="s">
        <v>1025</v>
      </c>
      <c r="Q9468" t="s">
        <v>1026</v>
      </c>
      <c r="U9468" t="s">
        <v>1027</v>
      </c>
      <c r="Y9468" s="1" t="s">
        <v>1566</v>
      </c>
      <c r="AB9468" t="s">
        <v>1028</v>
      </c>
      <c r="AG9468" t="s">
        <v>1029</v>
      </c>
    </row>
    <row r="9469" spans="3:33" x14ac:dyDescent="0.2">
      <c r="E9469" t="s">
        <v>1030</v>
      </c>
      <c r="F9469" t="s">
        <v>1031</v>
      </c>
      <c r="G9469" t="s">
        <v>1032</v>
      </c>
      <c r="H9469" t="s">
        <v>1033</v>
      </c>
      <c r="I9469" t="s">
        <v>1034</v>
      </c>
      <c r="K9469" t="s">
        <v>919</v>
      </c>
      <c r="M9469" t="s">
        <v>1035</v>
      </c>
      <c r="P9469" t="s">
        <v>1036</v>
      </c>
      <c r="Q9469" t="s">
        <v>1037</v>
      </c>
      <c r="U9469" t="s">
        <v>1038</v>
      </c>
      <c r="Y9469" s="1" t="s">
        <v>1567</v>
      </c>
      <c r="AB9469" t="s">
        <v>1039</v>
      </c>
      <c r="AG9469" t="s">
        <v>1040</v>
      </c>
    </row>
    <row r="9470" spans="3:33" x14ac:dyDescent="0.2">
      <c r="E9470" t="s">
        <v>1041</v>
      </c>
      <c r="F9470" t="s">
        <v>1042</v>
      </c>
      <c r="G9470" t="s">
        <v>1043</v>
      </c>
      <c r="H9470" t="s">
        <v>1044</v>
      </c>
      <c r="I9470" t="s">
        <v>1045</v>
      </c>
      <c r="K9470" t="s">
        <v>936</v>
      </c>
      <c r="M9470" t="s">
        <v>1046</v>
      </c>
      <c r="P9470" t="s">
        <v>1047</v>
      </c>
      <c r="Q9470" t="s">
        <v>1048</v>
      </c>
      <c r="U9470" t="s">
        <v>1049</v>
      </c>
      <c r="Y9470" s="1" t="s">
        <v>1568</v>
      </c>
      <c r="AB9470" t="s">
        <v>1050</v>
      </c>
      <c r="AG9470" t="s">
        <v>1051</v>
      </c>
    </row>
    <row r="9471" spans="3:33" x14ac:dyDescent="0.2">
      <c r="E9471" t="s">
        <v>1052</v>
      </c>
      <c r="F9471" t="s">
        <v>1053</v>
      </c>
      <c r="G9471" t="s">
        <v>1054</v>
      </c>
      <c r="H9471" t="s">
        <v>1055</v>
      </c>
      <c r="I9471" t="s">
        <v>1056</v>
      </c>
      <c r="K9471" t="s">
        <v>953</v>
      </c>
      <c r="M9471" t="s">
        <v>1057</v>
      </c>
      <c r="P9471" t="s">
        <v>1058</v>
      </c>
      <c r="Q9471" t="s">
        <v>1059</v>
      </c>
      <c r="U9471" t="s">
        <v>1060</v>
      </c>
      <c r="Y9471" s="1" t="s">
        <v>1569</v>
      </c>
      <c r="AB9471" t="s">
        <v>1061</v>
      </c>
      <c r="AG9471" t="s">
        <v>1062</v>
      </c>
    </row>
    <row r="9472" spans="3:33" x14ac:dyDescent="0.2">
      <c r="E9472" t="s">
        <v>1063</v>
      </c>
      <c r="F9472" t="s">
        <v>1064</v>
      </c>
      <c r="G9472" t="s">
        <v>1065</v>
      </c>
      <c r="H9472" t="s">
        <v>1066</v>
      </c>
      <c r="I9472" t="s">
        <v>1067</v>
      </c>
      <c r="K9472" t="s">
        <v>970</v>
      </c>
      <c r="M9472" t="s">
        <v>1068</v>
      </c>
      <c r="P9472" t="s">
        <v>1069</v>
      </c>
      <c r="Q9472" t="s">
        <v>1070</v>
      </c>
      <c r="U9472" t="s">
        <v>1071</v>
      </c>
      <c r="Y9472" s="1" t="s">
        <v>1570</v>
      </c>
      <c r="AB9472" t="s">
        <v>1072</v>
      </c>
      <c r="AG9472" t="s">
        <v>1073</v>
      </c>
    </row>
    <row r="9473" spans="5:33" x14ac:dyDescent="0.2">
      <c r="E9473" t="s">
        <v>1074</v>
      </c>
      <c r="F9473" t="s">
        <v>1075</v>
      </c>
      <c r="G9473" t="s">
        <v>1076</v>
      </c>
      <c r="H9473" t="s">
        <v>1077</v>
      </c>
      <c r="I9473" t="s">
        <v>1078</v>
      </c>
      <c r="K9473" t="s">
        <v>986</v>
      </c>
      <c r="M9473" t="s">
        <v>1079</v>
      </c>
      <c r="P9473" t="s">
        <v>1080</v>
      </c>
      <c r="Q9473" t="s">
        <v>1081</v>
      </c>
      <c r="U9473" t="s">
        <v>1082</v>
      </c>
      <c r="Y9473" s="1" t="s">
        <v>1571</v>
      </c>
      <c r="AB9473" t="s">
        <v>1083</v>
      </c>
      <c r="AG9473" t="s">
        <v>1084</v>
      </c>
    </row>
    <row r="9474" spans="5:33" x14ac:dyDescent="0.2">
      <c r="E9474" t="s">
        <v>1085</v>
      </c>
      <c r="F9474" t="s">
        <v>1086</v>
      </c>
      <c r="G9474" t="s">
        <v>1087</v>
      </c>
      <c r="H9474" t="s">
        <v>1088</v>
      </c>
      <c r="I9474" t="s">
        <v>1089</v>
      </c>
      <c r="K9474" t="s">
        <v>1000</v>
      </c>
      <c r="M9474" t="s">
        <v>1090</v>
      </c>
      <c r="P9474" t="s">
        <v>1091</v>
      </c>
      <c r="Q9474" t="s">
        <v>1092</v>
      </c>
      <c r="U9474" t="s">
        <v>1093</v>
      </c>
      <c r="Y9474" s="1" t="s">
        <v>1572</v>
      </c>
      <c r="AB9474" t="s">
        <v>1094</v>
      </c>
      <c r="AG9474" t="s">
        <v>1095</v>
      </c>
    </row>
    <row r="9475" spans="5:33" x14ac:dyDescent="0.2">
      <c r="F9475" t="s">
        <v>1096</v>
      </c>
      <c r="G9475" t="s">
        <v>1097</v>
      </c>
      <c r="H9475" t="s">
        <v>1098</v>
      </c>
      <c r="I9475" t="s">
        <v>1099</v>
      </c>
      <c r="K9475" t="s">
        <v>1100</v>
      </c>
      <c r="M9475" t="s">
        <v>1101</v>
      </c>
      <c r="P9475" t="s">
        <v>1102</v>
      </c>
      <c r="Q9475" t="s">
        <v>1103</v>
      </c>
      <c r="U9475" t="s">
        <v>1104</v>
      </c>
      <c r="Y9475" s="1" t="s">
        <v>1573</v>
      </c>
      <c r="AB9475" t="s">
        <v>1105</v>
      </c>
      <c r="AG9475" t="s">
        <v>1106</v>
      </c>
    </row>
    <row r="9476" spans="5:33" x14ac:dyDescent="0.2">
      <c r="F9476" t="s">
        <v>1107</v>
      </c>
      <c r="G9476" t="s">
        <v>1108</v>
      </c>
      <c r="H9476" t="s">
        <v>1109</v>
      </c>
      <c r="I9476" t="s">
        <v>1110</v>
      </c>
      <c r="K9476" t="s">
        <v>1111</v>
      </c>
      <c r="M9476" t="s">
        <v>1112</v>
      </c>
      <c r="P9476" t="s">
        <v>1113</v>
      </c>
      <c r="Q9476" t="s">
        <v>1114</v>
      </c>
      <c r="U9476" t="s">
        <v>1115</v>
      </c>
      <c r="Y9476" s="1" t="s">
        <v>1574</v>
      </c>
      <c r="AB9476" t="s">
        <v>1116</v>
      </c>
      <c r="AG9476" t="s">
        <v>1117</v>
      </c>
    </row>
    <row r="9477" spans="5:33" x14ac:dyDescent="0.2">
      <c r="F9477" t="s">
        <v>1118</v>
      </c>
      <c r="G9477" t="s">
        <v>1119</v>
      </c>
      <c r="H9477" t="s">
        <v>1120</v>
      </c>
      <c r="I9477" t="s">
        <v>1121</v>
      </c>
      <c r="K9477" t="s">
        <v>1122</v>
      </c>
      <c r="M9477" t="s">
        <v>1123</v>
      </c>
      <c r="P9477" t="s">
        <v>1124</v>
      </c>
      <c r="Q9477" t="s">
        <v>1125</v>
      </c>
      <c r="Y9477" s="1" t="s">
        <v>1575</v>
      </c>
      <c r="AB9477" t="s">
        <v>1126</v>
      </c>
      <c r="AG9477" t="s">
        <v>1127</v>
      </c>
    </row>
    <row r="9478" spans="5:33" x14ac:dyDescent="0.2">
      <c r="F9478" t="s">
        <v>1128</v>
      </c>
      <c r="G9478" t="s">
        <v>1129</v>
      </c>
      <c r="H9478" t="s">
        <v>1130</v>
      </c>
      <c r="I9478" t="s">
        <v>1131</v>
      </c>
      <c r="K9478" t="s">
        <v>1132</v>
      </c>
      <c r="M9478" t="s">
        <v>1133</v>
      </c>
      <c r="P9478" t="s">
        <v>1134</v>
      </c>
      <c r="Q9478" t="s">
        <v>1135</v>
      </c>
      <c r="Y9478" s="1" t="s">
        <v>1576</v>
      </c>
      <c r="AB9478" t="s">
        <v>902</v>
      </c>
      <c r="AG9478" t="s">
        <v>1136</v>
      </c>
    </row>
    <row r="9479" spans="5:33" x14ac:dyDescent="0.2">
      <c r="F9479" t="s">
        <v>1137</v>
      </c>
      <c r="G9479" t="s">
        <v>1138</v>
      </c>
      <c r="H9479" t="s">
        <v>1139</v>
      </c>
      <c r="I9479" t="s">
        <v>1140</v>
      </c>
      <c r="K9479" t="s">
        <v>1141</v>
      </c>
      <c r="M9479" t="s">
        <v>1142</v>
      </c>
      <c r="P9479" t="s">
        <v>1143</v>
      </c>
      <c r="Q9479" t="s">
        <v>1144</v>
      </c>
      <c r="Y9479" s="1" t="s">
        <v>1577</v>
      </c>
      <c r="AB9479" t="s">
        <v>1145</v>
      </c>
      <c r="AG9479" t="s">
        <v>1146</v>
      </c>
    </row>
    <row r="9480" spans="5:33" x14ac:dyDescent="0.2">
      <c r="F9480" t="s">
        <v>1147</v>
      </c>
      <c r="G9480" t="s">
        <v>1148</v>
      </c>
      <c r="H9480" t="s">
        <v>1149</v>
      </c>
      <c r="I9480" t="s">
        <v>1150</v>
      </c>
      <c r="K9480" t="s">
        <v>1141</v>
      </c>
      <c r="M9480" t="s">
        <v>1151</v>
      </c>
      <c r="P9480" t="s">
        <v>1152</v>
      </c>
      <c r="Q9480" t="s">
        <v>1153</v>
      </c>
      <c r="Y9480" s="1" t="s">
        <v>1578</v>
      </c>
      <c r="AB9480" t="s">
        <v>1154</v>
      </c>
      <c r="AG9480" t="s">
        <v>1155</v>
      </c>
    </row>
    <row r="9481" spans="5:33" x14ac:dyDescent="0.2">
      <c r="F9481" t="s">
        <v>1156</v>
      </c>
      <c r="G9481" t="s">
        <v>1157</v>
      </c>
      <c r="H9481" t="s">
        <v>1158</v>
      </c>
      <c r="I9481" t="s">
        <v>1159</v>
      </c>
      <c r="K9481" t="s">
        <v>1160</v>
      </c>
      <c r="M9481" t="s">
        <v>1161</v>
      </c>
      <c r="P9481" t="s">
        <v>1162</v>
      </c>
      <c r="Q9481" t="s">
        <v>1163</v>
      </c>
      <c r="Y9481" s="1" t="s">
        <v>1579</v>
      </c>
      <c r="AB9481" t="s">
        <v>1164</v>
      </c>
      <c r="AG9481" t="s">
        <v>1165</v>
      </c>
    </row>
    <row r="9482" spans="5:33" x14ac:dyDescent="0.2">
      <c r="F9482" t="s">
        <v>1166</v>
      </c>
      <c r="G9482" t="s">
        <v>1167</v>
      </c>
      <c r="H9482" t="s">
        <v>1168</v>
      </c>
      <c r="I9482" t="s">
        <v>1169</v>
      </c>
      <c r="K9482" t="s">
        <v>1170</v>
      </c>
      <c r="M9482" t="s">
        <v>1171</v>
      </c>
      <c r="P9482" t="s">
        <v>1172</v>
      </c>
      <c r="Q9482" t="s">
        <v>1173</v>
      </c>
      <c r="Y9482" s="1" t="s">
        <v>1580</v>
      </c>
      <c r="AB9482" t="s">
        <v>1174</v>
      </c>
      <c r="AG9482" t="s">
        <v>1175</v>
      </c>
    </row>
    <row r="9483" spans="5:33" x14ac:dyDescent="0.2">
      <c r="F9483" t="s">
        <v>1176</v>
      </c>
      <c r="G9483" t="s">
        <v>1177</v>
      </c>
      <c r="H9483" t="s">
        <v>1178</v>
      </c>
      <c r="I9483" t="s">
        <v>1179</v>
      </c>
      <c r="K9483" t="s">
        <v>1180</v>
      </c>
      <c r="M9483" t="s">
        <v>1181</v>
      </c>
      <c r="P9483" t="s">
        <v>1182</v>
      </c>
      <c r="Q9483" t="s">
        <v>1183</v>
      </c>
      <c r="Y9483" s="1" t="s">
        <v>1581</v>
      </c>
      <c r="AB9483" t="s">
        <v>1184</v>
      </c>
    </row>
    <row r="9484" spans="5:33" x14ac:dyDescent="0.2">
      <c r="F9484" t="s">
        <v>1185</v>
      </c>
      <c r="G9484" t="s">
        <v>1186</v>
      </c>
      <c r="H9484" t="s">
        <v>1187</v>
      </c>
      <c r="I9484" t="s">
        <v>1188</v>
      </c>
      <c r="K9484" t="s">
        <v>1170</v>
      </c>
      <c r="M9484" t="s">
        <v>1189</v>
      </c>
      <c r="P9484" t="s">
        <v>1190</v>
      </c>
      <c r="Q9484" t="s">
        <v>1191</v>
      </c>
      <c r="Y9484" s="1" t="s">
        <v>1582</v>
      </c>
      <c r="AB9484" t="s">
        <v>1192</v>
      </c>
    </row>
    <row r="9485" spans="5:33" x14ac:dyDescent="0.2">
      <c r="F9485" t="s">
        <v>1193</v>
      </c>
      <c r="G9485" t="s">
        <v>1194</v>
      </c>
      <c r="H9485" t="s">
        <v>1195</v>
      </c>
      <c r="I9485" t="s">
        <v>1196</v>
      </c>
      <c r="K9485" t="s">
        <v>1180</v>
      </c>
      <c r="M9485" t="s">
        <v>1197</v>
      </c>
      <c r="P9485" t="s">
        <v>1198</v>
      </c>
      <c r="Q9485" t="s">
        <v>1199</v>
      </c>
      <c r="Y9485" s="1" t="s">
        <v>1583</v>
      </c>
      <c r="AB9485" t="s">
        <v>1200</v>
      </c>
    </row>
    <row r="9486" spans="5:33" x14ac:dyDescent="0.2">
      <c r="F9486" t="s">
        <v>1201</v>
      </c>
      <c r="G9486" t="s">
        <v>1202</v>
      </c>
      <c r="H9486" t="s">
        <v>1203</v>
      </c>
      <c r="I9486" t="s">
        <v>1204</v>
      </c>
      <c r="K9486" t="s">
        <v>1205</v>
      </c>
      <c r="M9486" t="s">
        <v>1206</v>
      </c>
      <c r="P9486" t="s">
        <v>1207</v>
      </c>
      <c r="Q9486" t="s">
        <v>1208</v>
      </c>
      <c r="Y9486" s="1" t="s">
        <v>1584</v>
      </c>
      <c r="AB9486" t="s">
        <v>1209</v>
      </c>
    </row>
    <row r="9487" spans="5:33" x14ac:dyDescent="0.2">
      <c r="F9487" t="s">
        <v>1210</v>
      </c>
      <c r="G9487" t="s">
        <v>1211</v>
      </c>
      <c r="H9487" t="s">
        <v>1212</v>
      </c>
      <c r="I9487" t="s">
        <v>1213</v>
      </c>
      <c r="K9487" t="s">
        <v>1214</v>
      </c>
      <c r="M9487" t="s">
        <v>1215</v>
      </c>
      <c r="P9487" t="s">
        <v>1216</v>
      </c>
      <c r="Q9487" t="s">
        <v>1217</v>
      </c>
      <c r="Y9487" s="1" t="s">
        <v>1585</v>
      </c>
      <c r="AB9487" t="s">
        <v>1218</v>
      </c>
    </row>
    <row r="9488" spans="5:33" x14ac:dyDescent="0.2">
      <c r="F9488" t="s">
        <v>1219</v>
      </c>
      <c r="G9488" t="s">
        <v>1220</v>
      </c>
      <c r="H9488" t="s">
        <v>1221</v>
      </c>
      <c r="I9488" t="s">
        <v>1222</v>
      </c>
      <c r="K9488" t="s">
        <v>1223</v>
      </c>
      <c r="M9488" t="s">
        <v>1224</v>
      </c>
      <c r="P9488" t="s">
        <v>1225</v>
      </c>
      <c r="Q9488" t="s">
        <v>1226</v>
      </c>
      <c r="Y9488" s="1" t="s">
        <v>1586</v>
      </c>
      <c r="AB9488" t="s">
        <v>1227</v>
      </c>
    </row>
    <row r="9489" spans="6:28" x14ac:dyDescent="0.2">
      <c r="F9489" t="s">
        <v>1228</v>
      </c>
      <c r="G9489" t="s">
        <v>1229</v>
      </c>
      <c r="H9489" t="s">
        <v>1230</v>
      </c>
      <c r="I9489" t="s">
        <v>1231</v>
      </c>
      <c r="K9489" t="s">
        <v>1232</v>
      </c>
      <c r="M9489" t="s">
        <v>1233</v>
      </c>
      <c r="P9489" t="s">
        <v>1234</v>
      </c>
      <c r="Q9489" t="s">
        <v>1235</v>
      </c>
      <c r="Y9489" s="1" t="s">
        <v>1587</v>
      </c>
      <c r="AB9489" t="s">
        <v>1236</v>
      </c>
    </row>
    <row r="9490" spans="6:28" x14ac:dyDescent="0.2">
      <c r="F9490" t="s">
        <v>1237</v>
      </c>
      <c r="G9490" t="s">
        <v>1238</v>
      </c>
      <c r="H9490" t="s">
        <v>1239</v>
      </c>
      <c r="I9490" t="s">
        <v>1240</v>
      </c>
      <c r="K9490" t="s">
        <v>1241</v>
      </c>
      <c r="M9490" t="s">
        <v>1242</v>
      </c>
      <c r="P9490" t="s">
        <v>1243</v>
      </c>
      <c r="Q9490" t="s">
        <v>1244</v>
      </c>
      <c r="Y9490" s="1" t="s">
        <v>1588</v>
      </c>
      <c r="AB9490" t="s">
        <v>1245</v>
      </c>
    </row>
    <row r="9491" spans="6:28" x14ac:dyDescent="0.2">
      <c r="F9491" t="s">
        <v>1246</v>
      </c>
      <c r="G9491" t="s">
        <v>1247</v>
      </c>
      <c r="H9491" t="s">
        <v>1248</v>
      </c>
      <c r="I9491" t="s">
        <v>1249</v>
      </c>
      <c r="K9491" t="s">
        <v>1250</v>
      </c>
      <c r="M9491" t="s">
        <v>1251</v>
      </c>
      <c r="P9491" t="s">
        <v>1252</v>
      </c>
      <c r="Q9491" t="s">
        <v>1253</v>
      </c>
      <c r="Y9491" s="1" t="s">
        <v>1589</v>
      </c>
      <c r="AB9491" t="s">
        <v>1254</v>
      </c>
    </row>
    <row r="9492" spans="6:28" x14ac:dyDescent="0.2">
      <c r="F9492" t="s">
        <v>1255</v>
      </c>
      <c r="G9492" t="s">
        <v>1256</v>
      </c>
      <c r="H9492" t="s">
        <v>1257</v>
      </c>
      <c r="I9492" t="s">
        <v>1258</v>
      </c>
      <c r="K9492" t="s">
        <v>1259</v>
      </c>
      <c r="M9492" t="s">
        <v>1260</v>
      </c>
      <c r="P9492" t="s">
        <v>1261</v>
      </c>
      <c r="Q9492" t="s">
        <v>1262</v>
      </c>
      <c r="Y9492" s="1" t="s">
        <v>1590</v>
      </c>
      <c r="AB9492" t="s">
        <v>1263</v>
      </c>
    </row>
    <row r="9493" spans="6:28" x14ac:dyDescent="0.2">
      <c r="F9493" t="s">
        <v>1264</v>
      </c>
      <c r="G9493" t="s">
        <v>1265</v>
      </c>
      <c r="H9493" t="s">
        <v>1266</v>
      </c>
      <c r="I9493" t="s">
        <v>1267</v>
      </c>
      <c r="K9493" t="s">
        <v>1268</v>
      </c>
      <c r="M9493" t="s">
        <v>1269</v>
      </c>
      <c r="P9493" t="s">
        <v>1270</v>
      </c>
      <c r="Q9493" t="s">
        <v>1271</v>
      </c>
      <c r="Y9493" s="1" t="s">
        <v>1591</v>
      </c>
      <c r="AB9493" t="s">
        <v>1272</v>
      </c>
    </row>
    <row r="9494" spans="6:28" x14ac:dyDescent="0.2">
      <c r="F9494" t="s">
        <v>1273</v>
      </c>
      <c r="G9494" t="s">
        <v>1274</v>
      </c>
      <c r="H9494" t="s">
        <v>1275</v>
      </c>
      <c r="I9494" t="s">
        <v>1276</v>
      </c>
      <c r="K9494" t="s">
        <v>865</v>
      </c>
      <c r="M9494" t="s">
        <v>1277</v>
      </c>
      <c r="P9494" t="s">
        <v>1278</v>
      </c>
      <c r="Q9494" t="s">
        <v>1279</v>
      </c>
      <c r="Y9494" s="1" t="s">
        <v>1592</v>
      </c>
      <c r="AB9494" t="s">
        <v>1094</v>
      </c>
    </row>
    <row r="9495" spans="6:28" x14ac:dyDescent="0.2">
      <c r="F9495" t="s">
        <v>1280</v>
      </c>
      <c r="G9495" t="s">
        <v>1281</v>
      </c>
      <c r="H9495" t="s">
        <v>1282</v>
      </c>
      <c r="I9495" t="s">
        <v>1283</v>
      </c>
      <c r="K9495" t="s">
        <v>884</v>
      </c>
      <c r="M9495" t="s">
        <v>1284</v>
      </c>
      <c r="P9495" t="s">
        <v>1285</v>
      </c>
      <c r="Q9495" t="s">
        <v>1286</v>
      </c>
      <c r="Y9495" s="1" t="s">
        <v>1593</v>
      </c>
      <c r="AB9495" t="s">
        <v>1287</v>
      </c>
    </row>
    <row r="9496" spans="6:28" x14ac:dyDescent="0.2">
      <c r="F9496" t="s">
        <v>1288</v>
      </c>
      <c r="G9496" t="s">
        <v>1289</v>
      </c>
      <c r="H9496" t="s">
        <v>1290</v>
      </c>
      <c r="I9496" t="s">
        <v>1291</v>
      </c>
      <c r="K9496" t="s">
        <v>902</v>
      </c>
      <c r="M9496" t="s">
        <v>1292</v>
      </c>
      <c r="P9496" t="s">
        <v>1293</v>
      </c>
      <c r="Q9496" t="s">
        <v>1294</v>
      </c>
      <c r="Y9496" s="1" t="s">
        <v>1594</v>
      </c>
      <c r="AB9496" t="s">
        <v>1295</v>
      </c>
    </row>
    <row r="9497" spans="6:28" x14ac:dyDescent="0.2">
      <c r="F9497" t="s">
        <v>1296</v>
      </c>
      <c r="G9497" t="s">
        <v>1297</v>
      </c>
      <c r="H9497" t="s">
        <v>1298</v>
      </c>
      <c r="I9497" t="s">
        <v>1299</v>
      </c>
      <c r="K9497" t="s">
        <v>919</v>
      </c>
      <c r="M9497" t="s">
        <v>1300</v>
      </c>
      <c r="P9497" t="s">
        <v>1301</v>
      </c>
      <c r="Q9497" t="s">
        <v>1302</v>
      </c>
      <c r="Y9497" s="1" t="s">
        <v>1595</v>
      </c>
      <c r="AB9497" t="s">
        <v>1303</v>
      </c>
    </row>
    <row r="9498" spans="6:28" x14ac:dyDescent="0.2">
      <c r="F9498" t="s">
        <v>1304</v>
      </c>
      <c r="G9498" t="s">
        <v>1305</v>
      </c>
      <c r="H9498" t="s">
        <v>1306</v>
      </c>
      <c r="K9498" t="s">
        <v>936</v>
      </c>
      <c r="M9498" t="s">
        <v>1307</v>
      </c>
      <c r="P9498" t="s">
        <v>1308</v>
      </c>
      <c r="Q9498" t="s">
        <v>1309</v>
      </c>
      <c r="Y9498" s="1" t="s">
        <v>1596</v>
      </c>
      <c r="AB9498" t="s">
        <v>1310</v>
      </c>
    </row>
    <row r="9499" spans="6:28" x14ac:dyDescent="0.2">
      <c r="F9499" t="s">
        <v>1311</v>
      </c>
      <c r="G9499" t="s">
        <v>1312</v>
      </c>
      <c r="H9499" t="s">
        <v>1313</v>
      </c>
      <c r="K9499" t="s">
        <v>953</v>
      </c>
      <c r="M9499" t="s">
        <v>1314</v>
      </c>
      <c r="P9499" t="s">
        <v>1315</v>
      </c>
      <c r="Q9499" t="s">
        <v>1316</v>
      </c>
      <c r="Y9499" s="1" t="s">
        <v>1597</v>
      </c>
      <c r="AB9499" t="s">
        <v>1317</v>
      </c>
    </row>
    <row r="9500" spans="6:28" x14ac:dyDescent="0.2">
      <c r="F9500" t="s">
        <v>1318</v>
      </c>
      <c r="G9500" t="s">
        <v>1319</v>
      </c>
      <c r="H9500" t="s">
        <v>1320</v>
      </c>
      <c r="K9500" t="s">
        <v>970</v>
      </c>
      <c r="M9500" t="s">
        <v>1321</v>
      </c>
      <c r="P9500" t="s">
        <v>1322</v>
      </c>
      <c r="Q9500" t="s">
        <v>1323</v>
      </c>
      <c r="Y9500" s="1" t="s">
        <v>1598</v>
      </c>
      <c r="AB9500" t="s">
        <v>1324</v>
      </c>
    </row>
    <row r="9501" spans="6:28" x14ac:dyDescent="0.2">
      <c r="F9501" t="s">
        <v>1325</v>
      </c>
      <c r="G9501" t="s">
        <v>1326</v>
      </c>
      <c r="H9501" t="s">
        <v>1327</v>
      </c>
      <c r="K9501" t="s">
        <v>986</v>
      </c>
      <c r="M9501" t="s">
        <v>1328</v>
      </c>
      <c r="P9501" t="s">
        <v>1329</v>
      </c>
      <c r="Y9501" s="1" t="s">
        <v>1599</v>
      </c>
      <c r="AB9501" t="s">
        <v>1330</v>
      </c>
    </row>
    <row r="9502" spans="6:28" x14ac:dyDescent="0.2">
      <c r="F9502" t="s">
        <v>1331</v>
      </c>
      <c r="G9502" t="s">
        <v>1332</v>
      </c>
      <c r="H9502" t="s">
        <v>1333</v>
      </c>
      <c r="K9502" t="s">
        <v>1000</v>
      </c>
      <c r="M9502" t="s">
        <v>1334</v>
      </c>
      <c r="P9502" t="s">
        <v>1335</v>
      </c>
      <c r="Y9502" s="1" t="s">
        <v>1600</v>
      </c>
      <c r="AB9502" t="s">
        <v>1336</v>
      </c>
    </row>
    <row r="9503" spans="6:28" x14ac:dyDescent="0.2">
      <c r="F9503" t="s">
        <v>1337</v>
      </c>
      <c r="G9503" t="s">
        <v>1338</v>
      </c>
      <c r="H9503" t="s">
        <v>1339</v>
      </c>
      <c r="K9503" t="s">
        <v>884</v>
      </c>
      <c r="M9503" t="s">
        <v>1340</v>
      </c>
      <c r="P9503" t="s">
        <v>1341</v>
      </c>
      <c r="Y9503" s="1" t="s">
        <v>1601</v>
      </c>
      <c r="AB9503" t="s">
        <v>1342</v>
      </c>
    </row>
    <row r="9504" spans="6:28" x14ac:dyDescent="0.2">
      <c r="F9504" t="s">
        <v>1343</v>
      </c>
      <c r="G9504" t="s">
        <v>1344</v>
      </c>
      <c r="H9504" t="s">
        <v>1345</v>
      </c>
      <c r="K9504" t="s">
        <v>902</v>
      </c>
      <c r="M9504" t="s">
        <v>1346</v>
      </c>
      <c r="P9504" t="s">
        <v>1347</v>
      </c>
      <c r="Y9504" s="1" t="s">
        <v>1602</v>
      </c>
      <c r="AB9504" t="s">
        <v>1348</v>
      </c>
    </row>
    <row r="9505" spans="6:28" x14ac:dyDescent="0.2">
      <c r="F9505" t="s">
        <v>1349</v>
      </c>
      <c r="G9505" t="s">
        <v>1350</v>
      </c>
      <c r="H9505" t="s">
        <v>1351</v>
      </c>
      <c r="K9505" t="s">
        <v>919</v>
      </c>
      <c r="P9505" t="s">
        <v>1352</v>
      </c>
      <c r="Y9505" s="1" t="s">
        <v>1603</v>
      </c>
      <c r="AB9505" t="s">
        <v>1353</v>
      </c>
    </row>
    <row r="9506" spans="6:28" x14ac:dyDescent="0.2">
      <c r="F9506" t="s">
        <v>1354</v>
      </c>
      <c r="G9506" t="s">
        <v>1355</v>
      </c>
      <c r="H9506" t="s">
        <v>1356</v>
      </c>
      <c r="K9506" t="s">
        <v>936</v>
      </c>
      <c r="P9506" t="s">
        <v>1357</v>
      </c>
      <c r="Y9506" s="1" t="s">
        <v>1604</v>
      </c>
      <c r="AB9506" t="s">
        <v>1358</v>
      </c>
    </row>
    <row r="9507" spans="6:28" x14ac:dyDescent="0.2">
      <c r="F9507" t="s">
        <v>1359</v>
      </c>
      <c r="G9507" t="s">
        <v>1360</v>
      </c>
      <c r="H9507" t="s">
        <v>1361</v>
      </c>
      <c r="K9507" t="s">
        <v>953</v>
      </c>
      <c r="P9507" t="s">
        <v>1362</v>
      </c>
      <c r="Y9507" s="1" t="s">
        <v>1605</v>
      </c>
      <c r="AB9507" t="s">
        <v>1363</v>
      </c>
    </row>
    <row r="9508" spans="6:28" x14ac:dyDescent="0.2">
      <c r="F9508" t="s">
        <v>1364</v>
      </c>
      <c r="G9508" t="s">
        <v>1365</v>
      </c>
      <c r="H9508" t="s">
        <v>1366</v>
      </c>
      <c r="K9508" t="s">
        <v>970</v>
      </c>
      <c r="P9508" t="s">
        <v>1367</v>
      </c>
      <c r="Y9508" s="1" t="s">
        <v>1606</v>
      </c>
      <c r="AB9508" t="s">
        <v>1368</v>
      </c>
    </row>
    <row r="9509" spans="6:28" x14ac:dyDescent="0.2">
      <c r="F9509" t="s">
        <v>1369</v>
      </c>
      <c r="G9509" t="s">
        <v>1370</v>
      </c>
      <c r="H9509" t="s">
        <v>1371</v>
      </c>
      <c r="K9509" t="s">
        <v>986</v>
      </c>
      <c r="P9509" t="s">
        <v>1372</v>
      </c>
      <c r="Y9509" s="1" t="s">
        <v>1607</v>
      </c>
      <c r="AB9509" t="s">
        <v>1373</v>
      </c>
    </row>
    <row r="9510" spans="6:28" x14ac:dyDescent="0.2">
      <c r="F9510" t="s">
        <v>1374</v>
      </c>
      <c r="G9510" t="s">
        <v>1375</v>
      </c>
      <c r="H9510" t="s">
        <v>1376</v>
      </c>
      <c r="K9510" t="s">
        <v>1000</v>
      </c>
      <c r="P9510" t="s">
        <v>1377</v>
      </c>
      <c r="Y9510" s="1" t="s">
        <v>1608</v>
      </c>
      <c r="AB9510" t="s">
        <v>1378</v>
      </c>
    </row>
    <row r="9511" spans="6:28" x14ac:dyDescent="0.2">
      <c r="F9511" t="s">
        <v>1379</v>
      </c>
      <c r="G9511" t="s">
        <v>1380</v>
      </c>
      <c r="H9511" t="s">
        <v>1381</v>
      </c>
      <c r="K9511" t="s">
        <v>1100</v>
      </c>
      <c r="P9511" t="s">
        <v>1382</v>
      </c>
      <c r="Y9511" s="1" t="s">
        <v>1609</v>
      </c>
      <c r="AB9511" t="s">
        <v>1342</v>
      </c>
    </row>
    <row r="9512" spans="6:28" x14ac:dyDescent="0.2">
      <c r="F9512" t="s">
        <v>1383</v>
      </c>
      <c r="G9512" t="s">
        <v>1384</v>
      </c>
      <c r="H9512" t="s">
        <v>1385</v>
      </c>
      <c r="K9512" t="s">
        <v>1111</v>
      </c>
      <c r="P9512" t="s">
        <v>1386</v>
      </c>
      <c r="Y9512" s="1" t="s">
        <v>1610</v>
      </c>
      <c r="AB9512" t="s">
        <v>1348</v>
      </c>
    </row>
    <row r="9513" spans="6:28" x14ac:dyDescent="0.2">
      <c r="F9513" t="s">
        <v>1387</v>
      </c>
      <c r="G9513" t="s">
        <v>1388</v>
      </c>
      <c r="H9513" t="s">
        <v>1389</v>
      </c>
      <c r="K9513" t="s">
        <v>1122</v>
      </c>
      <c r="P9513" t="s">
        <v>1390</v>
      </c>
      <c r="Y9513" s="1" t="s">
        <v>1611</v>
      </c>
      <c r="AB9513" t="s">
        <v>1353</v>
      </c>
    </row>
    <row r="9514" spans="6:28" x14ac:dyDescent="0.2">
      <c r="F9514" t="s">
        <v>1391</v>
      </c>
      <c r="G9514" t="s">
        <v>1392</v>
      </c>
      <c r="H9514" t="s">
        <v>1393</v>
      </c>
      <c r="K9514" t="s">
        <v>1132</v>
      </c>
      <c r="P9514" t="s">
        <v>1394</v>
      </c>
      <c r="Y9514" s="1" t="s">
        <v>1612</v>
      </c>
      <c r="AB9514" t="s">
        <v>1358</v>
      </c>
    </row>
    <row r="9515" spans="6:28" x14ac:dyDescent="0.2">
      <c r="F9515" t="s">
        <v>1395</v>
      </c>
      <c r="G9515" t="s">
        <v>1396</v>
      </c>
      <c r="H9515" t="s">
        <v>1397</v>
      </c>
      <c r="K9515" t="s">
        <v>1141</v>
      </c>
      <c r="P9515" t="s">
        <v>1398</v>
      </c>
      <c r="Y9515" s="1" t="s">
        <v>1613</v>
      </c>
      <c r="AB9515" t="s">
        <v>1363</v>
      </c>
    </row>
    <row r="9516" spans="6:28" x14ac:dyDescent="0.2">
      <c r="F9516" t="s">
        <v>1399</v>
      </c>
      <c r="G9516" t="s">
        <v>1400</v>
      </c>
      <c r="H9516" t="s">
        <v>1401</v>
      </c>
      <c r="K9516" t="s">
        <v>1141</v>
      </c>
      <c r="P9516" t="s">
        <v>1402</v>
      </c>
      <c r="Y9516" s="1" t="s">
        <v>1614</v>
      </c>
      <c r="AB9516" t="s">
        <v>1368</v>
      </c>
    </row>
    <row r="9517" spans="6:28" x14ac:dyDescent="0.2">
      <c r="F9517" t="s">
        <v>1403</v>
      </c>
      <c r="G9517" t="s">
        <v>1404</v>
      </c>
      <c r="H9517" t="s">
        <v>1405</v>
      </c>
      <c r="K9517" t="s">
        <v>1160</v>
      </c>
      <c r="P9517" t="s">
        <v>1406</v>
      </c>
      <c r="Y9517" s="1" t="s">
        <v>1615</v>
      </c>
      <c r="AB9517" t="s">
        <v>1373</v>
      </c>
    </row>
    <row r="9518" spans="6:28" x14ac:dyDescent="0.2">
      <c r="F9518" t="s">
        <v>1407</v>
      </c>
      <c r="G9518" t="s">
        <v>1408</v>
      </c>
      <c r="H9518" t="s">
        <v>1409</v>
      </c>
      <c r="K9518" t="s">
        <v>1170</v>
      </c>
      <c r="P9518" t="s">
        <v>1410</v>
      </c>
      <c r="Y9518" s="1" t="s">
        <v>1616</v>
      </c>
      <c r="AB9518" t="s">
        <v>1378</v>
      </c>
    </row>
    <row r="9519" spans="6:28" x14ac:dyDescent="0.2">
      <c r="H9519" t="s">
        <v>1411</v>
      </c>
      <c r="K9519" t="s">
        <v>1180</v>
      </c>
      <c r="P9519" t="s">
        <v>1412</v>
      </c>
      <c r="Y9519" s="1" t="s">
        <v>1617</v>
      </c>
      <c r="AB9519" t="s">
        <v>1413</v>
      </c>
    </row>
    <row r="9520" spans="6:28" x14ac:dyDescent="0.2">
      <c r="H9520" t="s">
        <v>1414</v>
      </c>
      <c r="K9520" t="s">
        <v>1170</v>
      </c>
      <c r="P9520" t="s">
        <v>1415</v>
      </c>
      <c r="Y9520" s="1" t="s">
        <v>1618</v>
      </c>
      <c r="AB9520" t="s">
        <v>1416</v>
      </c>
    </row>
    <row r="9521" spans="8:28" x14ac:dyDescent="0.2">
      <c r="H9521" t="s">
        <v>1417</v>
      </c>
      <c r="K9521" t="s">
        <v>1180</v>
      </c>
      <c r="P9521" t="s">
        <v>1418</v>
      </c>
      <c r="Y9521" s="1" t="s">
        <v>1619</v>
      </c>
      <c r="AB9521" t="s">
        <v>1419</v>
      </c>
    </row>
    <row r="9522" spans="8:28" x14ac:dyDescent="0.2">
      <c r="H9522" t="s">
        <v>1420</v>
      </c>
      <c r="K9522" t="s">
        <v>1421</v>
      </c>
      <c r="P9522" t="s">
        <v>1422</v>
      </c>
      <c r="Y9522" s="1" t="s">
        <v>1620</v>
      </c>
      <c r="AB9522" t="s">
        <v>1423</v>
      </c>
    </row>
    <row r="9523" spans="8:28" x14ac:dyDescent="0.2">
      <c r="H9523" t="s">
        <v>1424</v>
      </c>
      <c r="P9523" t="s">
        <v>1425</v>
      </c>
      <c r="Y9523" s="1" t="s">
        <v>1621</v>
      </c>
      <c r="AB9523" t="s">
        <v>1426</v>
      </c>
    </row>
    <row r="9524" spans="8:28" x14ac:dyDescent="0.2">
      <c r="H9524" t="s">
        <v>1427</v>
      </c>
      <c r="P9524" t="s">
        <v>1428</v>
      </c>
      <c r="Y9524" s="1" t="s">
        <v>1622</v>
      </c>
      <c r="AB9524" t="s">
        <v>1426</v>
      </c>
    </row>
    <row r="9525" spans="8:28" x14ac:dyDescent="0.2">
      <c r="H9525" t="s">
        <v>1429</v>
      </c>
      <c r="P9525" t="s">
        <v>1430</v>
      </c>
      <c r="Y9525" s="1" t="s">
        <v>1560</v>
      </c>
      <c r="AB9525" t="s">
        <v>1431</v>
      </c>
    </row>
    <row r="9526" spans="8:28" x14ac:dyDescent="0.2">
      <c r="H9526" t="s">
        <v>1432</v>
      </c>
      <c r="P9526" t="s">
        <v>1433</v>
      </c>
      <c r="Y9526" s="1" t="s">
        <v>1623</v>
      </c>
      <c r="AB9526" t="s">
        <v>1434</v>
      </c>
    </row>
    <row r="9527" spans="8:28" x14ac:dyDescent="0.2">
      <c r="H9527" t="s">
        <v>1435</v>
      </c>
      <c r="Y9527" s="1" t="s">
        <v>1624</v>
      </c>
      <c r="AB9527" t="s">
        <v>1436</v>
      </c>
    </row>
    <row r="9528" spans="8:28" x14ac:dyDescent="0.2">
      <c r="H9528" t="s">
        <v>1437</v>
      </c>
      <c r="Y9528" s="1" t="s">
        <v>1625</v>
      </c>
      <c r="AB9528" t="s">
        <v>1434</v>
      </c>
    </row>
    <row r="9529" spans="8:28" x14ac:dyDescent="0.2">
      <c r="H9529" t="s">
        <v>1438</v>
      </c>
      <c r="Y9529" s="1" t="s">
        <v>1626</v>
      </c>
      <c r="AB9529" t="s">
        <v>1436</v>
      </c>
    </row>
    <row r="9530" spans="8:28" x14ac:dyDescent="0.2">
      <c r="H9530" t="s">
        <v>1439</v>
      </c>
      <c r="Y9530" s="1" t="s">
        <v>1627</v>
      </c>
      <c r="AB9530" t="s">
        <v>1440</v>
      </c>
    </row>
    <row r="9531" spans="8:28" x14ac:dyDescent="0.2">
      <c r="H9531" t="s">
        <v>1441</v>
      </c>
      <c r="Y9531" s="1" t="s">
        <v>1628</v>
      </c>
      <c r="AB9531" t="s">
        <v>1442</v>
      </c>
    </row>
    <row r="9532" spans="8:28" x14ac:dyDescent="0.2">
      <c r="H9532" t="s">
        <v>1443</v>
      </c>
      <c r="Y9532" s="1" t="s">
        <v>1629</v>
      </c>
      <c r="AB9532" t="s">
        <v>1444</v>
      </c>
    </row>
    <row r="9533" spans="8:28" x14ac:dyDescent="0.2">
      <c r="H9533" t="s">
        <v>1445</v>
      </c>
      <c r="Y9533" s="1" t="s">
        <v>1630</v>
      </c>
      <c r="AB9533" t="s">
        <v>1446</v>
      </c>
    </row>
    <row r="9534" spans="8:28" x14ac:dyDescent="0.2">
      <c r="H9534" t="s">
        <v>1447</v>
      </c>
      <c r="Y9534" s="1" t="s">
        <v>1631</v>
      </c>
      <c r="AB9534" t="s">
        <v>1448</v>
      </c>
    </row>
    <row r="9535" spans="8:28" x14ac:dyDescent="0.2">
      <c r="H9535" t="s">
        <v>1449</v>
      </c>
      <c r="Y9535" s="1" t="s">
        <v>1632</v>
      </c>
      <c r="AB9535" t="s">
        <v>1450</v>
      </c>
    </row>
    <row r="9536" spans="8:28" x14ac:dyDescent="0.2">
      <c r="H9536" t="s">
        <v>1451</v>
      </c>
      <c r="Y9536" s="1" t="s">
        <v>1633</v>
      </c>
      <c r="AB9536" t="s">
        <v>1452</v>
      </c>
    </row>
    <row r="9537" spans="8:28" x14ac:dyDescent="0.2">
      <c r="H9537" t="s">
        <v>1453</v>
      </c>
      <c r="Y9537" s="1" t="s">
        <v>1634</v>
      </c>
      <c r="AB9537" t="s">
        <v>1454</v>
      </c>
    </row>
    <row r="9538" spans="8:28" x14ac:dyDescent="0.2">
      <c r="H9538" t="s">
        <v>1455</v>
      </c>
      <c r="Y9538" s="1" t="s">
        <v>1635</v>
      </c>
      <c r="AB9538" t="s">
        <v>1336</v>
      </c>
    </row>
    <row r="9539" spans="8:28" x14ac:dyDescent="0.2">
      <c r="H9539" t="s">
        <v>1456</v>
      </c>
      <c r="Y9539" s="1" t="s">
        <v>1636</v>
      </c>
      <c r="AB9539" t="s">
        <v>1342</v>
      </c>
    </row>
    <row r="9540" spans="8:28" x14ac:dyDescent="0.2">
      <c r="H9540" t="s">
        <v>1457</v>
      </c>
      <c r="Y9540" s="1" t="s">
        <v>1637</v>
      </c>
      <c r="AB9540" t="s">
        <v>1348</v>
      </c>
    </row>
    <row r="9541" spans="8:28" x14ac:dyDescent="0.2">
      <c r="H9541" t="s">
        <v>1458</v>
      </c>
      <c r="Y9541" s="1" t="s">
        <v>1638</v>
      </c>
      <c r="AB9541" t="s">
        <v>1353</v>
      </c>
    </row>
    <row r="9542" spans="8:28" x14ac:dyDescent="0.2">
      <c r="H9542" t="s">
        <v>1459</v>
      </c>
      <c r="Y9542" s="1" t="s">
        <v>1639</v>
      </c>
      <c r="AB9542" t="s">
        <v>1358</v>
      </c>
    </row>
    <row r="9543" spans="8:28" x14ac:dyDescent="0.2">
      <c r="H9543" t="s">
        <v>1460</v>
      </c>
      <c r="Y9543" s="1" t="s">
        <v>1640</v>
      </c>
      <c r="AB9543" t="s">
        <v>1363</v>
      </c>
    </row>
    <row r="9544" spans="8:28" x14ac:dyDescent="0.2">
      <c r="H9544" t="s">
        <v>1461</v>
      </c>
      <c r="Y9544" s="1" t="s">
        <v>1641</v>
      </c>
      <c r="AB9544" t="s">
        <v>1368</v>
      </c>
    </row>
    <row r="9545" spans="8:28" x14ac:dyDescent="0.2">
      <c r="H9545" t="s">
        <v>1462</v>
      </c>
      <c r="Y9545" s="1" t="s">
        <v>1642</v>
      </c>
      <c r="AB9545" t="s">
        <v>1373</v>
      </c>
    </row>
    <row r="9546" spans="8:28" x14ac:dyDescent="0.2">
      <c r="H9546" t="s">
        <v>1463</v>
      </c>
      <c r="Y9546" s="1" t="s">
        <v>1643</v>
      </c>
      <c r="AB9546" t="s">
        <v>1378</v>
      </c>
    </row>
    <row r="9547" spans="8:28" x14ac:dyDescent="0.2">
      <c r="H9547" t="s">
        <v>1464</v>
      </c>
      <c r="Y9547" s="1" t="s">
        <v>1644</v>
      </c>
      <c r="AB9547" t="s">
        <v>1342</v>
      </c>
    </row>
    <row r="9548" spans="8:28" x14ac:dyDescent="0.2">
      <c r="H9548" t="s">
        <v>1465</v>
      </c>
      <c r="Y9548" s="1" t="s">
        <v>1641</v>
      </c>
      <c r="AB9548" t="s">
        <v>1348</v>
      </c>
    </row>
    <row r="9549" spans="8:28" x14ac:dyDescent="0.2">
      <c r="H9549" t="s">
        <v>1466</v>
      </c>
      <c r="Y9549" s="1" t="s">
        <v>1645</v>
      </c>
      <c r="AB9549" t="s">
        <v>1353</v>
      </c>
    </row>
    <row r="9550" spans="8:28" x14ac:dyDescent="0.2">
      <c r="H9550" t="s">
        <v>1467</v>
      </c>
      <c r="Y9550" s="1" t="s">
        <v>1646</v>
      </c>
      <c r="AB9550" t="s">
        <v>1358</v>
      </c>
    </row>
    <row r="9551" spans="8:28" x14ac:dyDescent="0.2">
      <c r="H9551" t="s">
        <v>1468</v>
      </c>
      <c r="Y9551" s="1" t="s">
        <v>1647</v>
      </c>
      <c r="AB9551" t="s">
        <v>1363</v>
      </c>
    </row>
    <row r="9552" spans="8:28" x14ac:dyDescent="0.2">
      <c r="H9552" t="s">
        <v>1469</v>
      </c>
      <c r="Y9552" s="1" t="s">
        <v>1648</v>
      </c>
      <c r="AB9552" t="s">
        <v>1368</v>
      </c>
    </row>
    <row r="9553" spans="8:28" x14ac:dyDescent="0.2">
      <c r="H9553" t="s">
        <v>1470</v>
      </c>
      <c r="Y9553" s="1" t="s">
        <v>1649</v>
      </c>
      <c r="AB9553" t="s">
        <v>1373</v>
      </c>
    </row>
    <row r="9554" spans="8:28" x14ac:dyDescent="0.2">
      <c r="H9554" t="s">
        <v>1471</v>
      </c>
      <c r="Y9554" s="1" t="s">
        <v>1650</v>
      </c>
      <c r="AB9554" t="s">
        <v>1378</v>
      </c>
    </row>
    <row r="9555" spans="8:28" x14ac:dyDescent="0.2">
      <c r="H9555" t="s">
        <v>1472</v>
      </c>
      <c r="Y9555" s="1" t="s">
        <v>1651</v>
      </c>
      <c r="AB9555" t="s">
        <v>1413</v>
      </c>
    </row>
    <row r="9556" spans="8:28" x14ac:dyDescent="0.2">
      <c r="H9556" t="s">
        <v>1473</v>
      </c>
      <c r="Y9556" s="1" t="s">
        <v>1652</v>
      </c>
      <c r="AB9556" t="s">
        <v>1416</v>
      </c>
    </row>
    <row r="9557" spans="8:28" x14ac:dyDescent="0.2">
      <c r="H9557" t="s">
        <v>1474</v>
      </c>
      <c r="Y9557" s="1" t="s">
        <v>1653</v>
      </c>
      <c r="AB9557" t="s">
        <v>1419</v>
      </c>
    </row>
    <row r="9558" spans="8:28" x14ac:dyDescent="0.2">
      <c r="H9558" t="s">
        <v>1475</v>
      </c>
      <c r="Y9558" s="1" t="s">
        <v>1654</v>
      </c>
      <c r="AB9558" t="s">
        <v>1423</v>
      </c>
    </row>
    <row r="9559" spans="8:28" x14ac:dyDescent="0.2">
      <c r="H9559" t="s">
        <v>1476</v>
      </c>
      <c r="Y9559" s="1" t="s">
        <v>1655</v>
      </c>
      <c r="AB9559" t="s">
        <v>1426</v>
      </c>
    </row>
    <row r="9560" spans="8:28" x14ac:dyDescent="0.2">
      <c r="H9560" t="s">
        <v>1477</v>
      </c>
      <c r="Y9560" s="1" t="s">
        <v>1656</v>
      </c>
      <c r="AB9560" t="s">
        <v>1426</v>
      </c>
    </row>
    <row r="9561" spans="8:28" x14ac:dyDescent="0.2">
      <c r="H9561" t="s">
        <v>1478</v>
      </c>
      <c r="Y9561" s="1" t="s">
        <v>1657</v>
      </c>
      <c r="AB9561" t="s">
        <v>1431</v>
      </c>
    </row>
    <row r="9562" spans="8:28" x14ac:dyDescent="0.2">
      <c r="H9562" t="s">
        <v>1479</v>
      </c>
      <c r="Y9562" s="1" t="s">
        <v>1658</v>
      </c>
      <c r="AB9562" t="s">
        <v>1434</v>
      </c>
    </row>
    <row r="9563" spans="8:28" x14ac:dyDescent="0.2">
      <c r="H9563" t="s">
        <v>1480</v>
      </c>
      <c r="Y9563" s="1" t="s">
        <v>1659</v>
      </c>
      <c r="AB9563" t="s">
        <v>1436</v>
      </c>
    </row>
    <row r="9564" spans="8:28" x14ac:dyDescent="0.2">
      <c r="H9564" t="s">
        <v>1481</v>
      </c>
      <c r="Y9564" s="1" t="s">
        <v>1660</v>
      </c>
      <c r="AB9564" t="s">
        <v>1434</v>
      </c>
    </row>
    <row r="9565" spans="8:28" x14ac:dyDescent="0.2">
      <c r="H9565" t="s">
        <v>1482</v>
      </c>
      <c r="Y9565" s="1" t="s">
        <v>1661</v>
      </c>
      <c r="AB9565" t="s">
        <v>1436</v>
      </c>
    </row>
    <row r="9566" spans="8:28" x14ac:dyDescent="0.2">
      <c r="H9566" t="s">
        <v>1483</v>
      </c>
      <c r="Y9566" s="1" t="s">
        <v>1662</v>
      </c>
      <c r="AB9566" t="s">
        <v>1484</v>
      </c>
    </row>
    <row r="9567" spans="8:28" x14ac:dyDescent="0.2">
      <c r="H9567" t="s">
        <v>1485</v>
      </c>
      <c r="Y9567" s="1" t="s">
        <v>1663</v>
      </c>
      <c r="AB9567" t="s">
        <v>1486</v>
      </c>
    </row>
    <row r="9568" spans="8:28" x14ac:dyDescent="0.2">
      <c r="H9568" t="s">
        <v>1487</v>
      </c>
      <c r="Y9568" s="1" t="s">
        <v>1664</v>
      </c>
      <c r="AB9568" t="s">
        <v>1488</v>
      </c>
    </row>
    <row r="9569" spans="8:28" x14ac:dyDescent="0.2">
      <c r="H9569" t="s">
        <v>1489</v>
      </c>
      <c r="Y9569" s="1" t="s">
        <v>1665</v>
      </c>
      <c r="AB9569" t="s">
        <v>1490</v>
      </c>
    </row>
    <row r="9570" spans="8:28" x14ac:dyDescent="0.2">
      <c r="H9570" t="s">
        <v>1491</v>
      </c>
      <c r="Y9570" s="1" t="s">
        <v>1666</v>
      </c>
      <c r="AB9570" t="s">
        <v>1492</v>
      </c>
    </row>
    <row r="9571" spans="8:28" x14ac:dyDescent="0.2">
      <c r="H9571" t="s">
        <v>1493</v>
      </c>
      <c r="Y9571" s="1" t="s">
        <v>1667</v>
      </c>
      <c r="AB9571" t="s">
        <v>1494</v>
      </c>
    </row>
    <row r="9572" spans="8:28" x14ac:dyDescent="0.2">
      <c r="H9572" t="s">
        <v>1495</v>
      </c>
      <c r="Y9572" s="1" t="s">
        <v>1668</v>
      </c>
      <c r="AB9572" t="s">
        <v>1419</v>
      </c>
    </row>
    <row r="9573" spans="8:28" x14ac:dyDescent="0.2">
      <c r="H9573" t="s">
        <v>1496</v>
      </c>
      <c r="Y9573" s="1" t="s">
        <v>1669</v>
      </c>
      <c r="AB9573" t="s">
        <v>919</v>
      </c>
    </row>
    <row r="9574" spans="8:28" x14ac:dyDescent="0.2">
      <c r="H9574" t="s">
        <v>1497</v>
      </c>
      <c r="Y9574" s="1" t="s">
        <v>1670</v>
      </c>
      <c r="AB9574" t="s">
        <v>936</v>
      </c>
    </row>
    <row r="9575" spans="8:28" x14ac:dyDescent="0.2">
      <c r="H9575" t="s">
        <v>1498</v>
      </c>
      <c r="Y9575" s="1" t="s">
        <v>1671</v>
      </c>
      <c r="AB9575" t="s">
        <v>1039</v>
      </c>
    </row>
    <row r="9576" spans="8:28" x14ac:dyDescent="0.2">
      <c r="H9576" t="s">
        <v>1499</v>
      </c>
      <c r="Y9576" s="1" t="s">
        <v>1672</v>
      </c>
      <c r="AB9576" t="s">
        <v>1050</v>
      </c>
    </row>
    <row r="9577" spans="8:28" x14ac:dyDescent="0.2">
      <c r="H9577" t="s">
        <v>1500</v>
      </c>
      <c r="Y9577" s="1" t="s">
        <v>1673</v>
      </c>
      <c r="AB9577" t="s">
        <v>1501</v>
      </c>
    </row>
    <row r="9578" spans="8:28" x14ac:dyDescent="0.2">
      <c r="H9578" t="s">
        <v>1502</v>
      </c>
      <c r="Y9578" s="1" t="s">
        <v>1674</v>
      </c>
      <c r="AB9578" t="s">
        <v>1503</v>
      </c>
    </row>
    <row r="9579" spans="8:28" x14ac:dyDescent="0.2">
      <c r="H9579" t="s">
        <v>1504</v>
      </c>
      <c r="Y9579" s="1" t="s">
        <v>1675</v>
      </c>
      <c r="AB9579" t="s">
        <v>1505</v>
      </c>
    </row>
    <row r="9580" spans="8:28" x14ac:dyDescent="0.2">
      <c r="H9580" t="s">
        <v>1506</v>
      </c>
      <c r="Y9580" s="1" t="s">
        <v>1676</v>
      </c>
      <c r="AB9580" t="s">
        <v>1507</v>
      </c>
    </row>
    <row r="9581" spans="8:28" x14ac:dyDescent="0.2">
      <c r="H9581" t="s">
        <v>1508</v>
      </c>
      <c r="Y9581" s="1" t="s">
        <v>1677</v>
      </c>
      <c r="AB9581" t="s">
        <v>1509</v>
      </c>
    </row>
    <row r="9582" spans="8:28" x14ac:dyDescent="0.2">
      <c r="H9582" t="s">
        <v>1510</v>
      </c>
      <c r="Y9582" s="1" t="s">
        <v>1678</v>
      </c>
      <c r="AB9582" t="s">
        <v>1511</v>
      </c>
    </row>
    <row r="9583" spans="8:28" x14ac:dyDescent="0.2">
      <c r="H9583" t="s">
        <v>1512</v>
      </c>
      <c r="Y9583" s="1" t="s">
        <v>1679</v>
      </c>
      <c r="AB9583" t="s">
        <v>1513</v>
      </c>
    </row>
    <row r="9584" spans="8:28" x14ac:dyDescent="0.2">
      <c r="H9584" t="s">
        <v>1514</v>
      </c>
      <c r="Y9584" s="1" t="s">
        <v>1680</v>
      </c>
      <c r="AB9584" t="s">
        <v>1515</v>
      </c>
    </row>
    <row r="9585" spans="8:28" x14ac:dyDescent="0.2">
      <c r="H9585" t="s">
        <v>1516</v>
      </c>
      <c r="Y9585" s="1" t="s">
        <v>1681</v>
      </c>
      <c r="AB9585" t="s">
        <v>1517</v>
      </c>
    </row>
    <row r="9586" spans="8:28" x14ac:dyDescent="0.2">
      <c r="H9586" t="s">
        <v>1518</v>
      </c>
      <c r="Y9586" s="1" t="s">
        <v>1682</v>
      </c>
      <c r="AB9586" t="s">
        <v>1519</v>
      </c>
    </row>
    <row r="9587" spans="8:28" x14ac:dyDescent="0.2">
      <c r="H9587" t="s">
        <v>1520</v>
      </c>
      <c r="Y9587" s="1" t="s">
        <v>1683</v>
      </c>
      <c r="AB9587" t="s">
        <v>1521</v>
      </c>
    </row>
    <row r="9588" spans="8:28" x14ac:dyDescent="0.2">
      <c r="H9588" t="s">
        <v>1522</v>
      </c>
      <c r="Y9588" s="1" t="s">
        <v>1684</v>
      </c>
    </row>
    <row r="9589" spans="8:28" x14ac:dyDescent="0.2">
      <c r="H9589" t="s">
        <v>1523</v>
      </c>
      <c r="Y9589" s="1" t="s">
        <v>1685</v>
      </c>
    </row>
    <row r="9590" spans="8:28" x14ac:dyDescent="0.2">
      <c r="H9590" t="s">
        <v>1524</v>
      </c>
      <c r="Y9590" s="1" t="s">
        <v>1686</v>
      </c>
    </row>
    <row r="9591" spans="8:28" x14ac:dyDescent="0.2">
      <c r="H9591" t="s">
        <v>1525</v>
      </c>
      <c r="Y9591" s="1" t="s">
        <v>1687</v>
      </c>
    </row>
    <row r="9592" spans="8:28" x14ac:dyDescent="0.2">
      <c r="H9592" t="s">
        <v>1526</v>
      </c>
      <c r="Y9592" s="1" t="s">
        <v>1688</v>
      </c>
    </row>
    <row r="9593" spans="8:28" x14ac:dyDescent="0.2">
      <c r="H9593" t="s">
        <v>1527</v>
      </c>
      <c r="Y9593" s="10" t="s">
        <v>1705</v>
      </c>
    </row>
    <row r="9594" spans="8:28" x14ac:dyDescent="0.2">
      <c r="H9594" t="s">
        <v>1528</v>
      </c>
      <c r="Y9594" s="10" t="s">
        <v>1704</v>
      </c>
    </row>
    <row r="9595" spans="8:28" x14ac:dyDescent="0.2">
      <c r="H9595" t="s">
        <v>1529</v>
      </c>
    </row>
    <row r="9596" spans="8:28" x14ac:dyDescent="0.2">
      <c r="H9596" t="s">
        <v>1530</v>
      </c>
    </row>
    <row r="9597" spans="8:28" x14ac:dyDescent="0.2">
      <c r="H9597" t="s">
        <v>1531</v>
      </c>
    </row>
    <row r="9598" spans="8:28" x14ac:dyDescent="0.2">
      <c r="H9598" t="s">
        <v>1532</v>
      </c>
    </row>
    <row r="9599" spans="8:28" x14ac:dyDescent="0.2">
      <c r="H9599" t="s">
        <v>1533</v>
      </c>
    </row>
    <row r="9600" spans="8:28" x14ac:dyDescent="0.2">
      <c r="H9600" t="s">
        <v>1527</v>
      </c>
    </row>
    <row r="9601" spans="8:8" x14ac:dyDescent="0.2">
      <c r="H9601" t="s">
        <v>1534</v>
      </c>
    </row>
    <row r="9602" spans="8:8" x14ac:dyDescent="0.2">
      <c r="H9602" t="s">
        <v>1535</v>
      </c>
    </row>
    <row r="9603" spans="8:8" x14ac:dyDescent="0.2">
      <c r="H9603" t="s">
        <v>1536</v>
      </c>
    </row>
    <row r="9604" spans="8:8" x14ac:dyDescent="0.2">
      <c r="H9604" t="s">
        <v>1537</v>
      </c>
    </row>
    <row r="9605" spans="8:8" x14ac:dyDescent="0.2">
      <c r="H9605" t="s">
        <v>1538</v>
      </c>
    </row>
    <row r="9606" spans="8:8" x14ac:dyDescent="0.2">
      <c r="H9606" t="s">
        <v>1539</v>
      </c>
    </row>
    <row r="9607" spans="8:8" x14ac:dyDescent="0.2">
      <c r="H9607" t="s">
        <v>1540</v>
      </c>
    </row>
    <row r="9608" spans="8:8" x14ac:dyDescent="0.2">
      <c r="H9608" t="s">
        <v>1541</v>
      </c>
    </row>
    <row r="9609" spans="8:8" x14ac:dyDescent="0.2">
      <c r="H9609" t="s">
        <v>1542</v>
      </c>
    </row>
    <row r="9610" spans="8:8" x14ac:dyDescent="0.2">
      <c r="H9610" t="s">
        <v>1543</v>
      </c>
    </row>
    <row r="9611" spans="8:8" x14ac:dyDescent="0.2">
      <c r="H9611" t="s">
        <v>1544</v>
      </c>
    </row>
    <row r="9612" spans="8:8" x14ac:dyDescent="0.2">
      <c r="H9612" t="s">
        <v>1545</v>
      </c>
    </row>
    <row r="9613" spans="8:8" x14ac:dyDescent="0.2">
      <c r="H9613" t="s">
        <v>1546</v>
      </c>
    </row>
    <row r="9614" spans="8:8" x14ac:dyDescent="0.2">
      <c r="H9614" t="s">
        <v>1547</v>
      </c>
    </row>
    <row r="9615" spans="8:8" x14ac:dyDescent="0.2">
      <c r="H9615" t="s">
        <v>1548</v>
      </c>
    </row>
    <row r="9616" spans="8:8" x14ac:dyDescent="0.2">
      <c r="H9616" t="s">
        <v>1549</v>
      </c>
    </row>
    <row r="9617" spans="8:8" x14ac:dyDescent="0.2">
      <c r="H9617" t="s">
        <v>1550</v>
      </c>
    </row>
    <row r="9618" spans="8:8" x14ac:dyDescent="0.2">
      <c r="H9618" t="s">
        <v>1551</v>
      </c>
    </row>
    <row r="9619" spans="8:8" x14ac:dyDescent="0.2">
      <c r="H9619" t="s">
        <v>1552</v>
      </c>
    </row>
    <row r="9620" spans="8:8" x14ac:dyDescent="0.2">
      <c r="H9620" t="s">
        <v>1553</v>
      </c>
    </row>
  </sheetData>
  <sortState ref="A3:BB7999">
    <sortCondition descending="1" ref="AZ3:AZ7999"/>
    <sortCondition descending="1" ref="AY3:AY7999"/>
  </sortState>
  <mergeCells count="6">
    <mergeCell ref="AC1:AI1"/>
    <mergeCell ref="N1:O1"/>
    <mergeCell ref="P1:Q1"/>
    <mergeCell ref="R1:T1"/>
    <mergeCell ref="V1:W1"/>
    <mergeCell ref="Z1:AB1"/>
  </mergeCells>
  <dataValidations count="21">
    <dataValidation type="list" allowBlank="1" showInputMessage="1" showErrorMessage="1" sqref="I41 I61 I46 H38:I38 H35:I35 H32:I32 H3:H27 H33:H34 H29:H31 H36:H37 H28:I28 I56 I51 I1604 I1593 I1600 I498:I499 H1911:H1912 H1231:H1232 H1236:I1236 H1205:H1206 H1200:H1201 H1424:H1425 H1184:H1185 H1210:H1211 H1288:H1289 H1293:H1294 H1308:H1309 H1313:H1314 H1283:H1284 H1353:H1354 H1333:H1334 H1338:H1339 H1343:H1344 H1323:H1324 H1328:H1329 H1381:H1387 H1409:H1410 H1414:H1415 H1404:H1405 H1394:H1395 H1399:H1400 H1368:H1369 H1456:H1457 I1428 H1427:H1430 I1520 I1531 I1527 I1517 I1513 I1534 I1506 I1502 H1916:H1917 H1495:H1496 H1485:H1486 H1480:I1481 H1477:H1478 H1472:H1473 H1464:I1465 H1467:I1468 H1441:H1442 H1434:H1435 H1451:H1452 H1446:H1447 H1490:H1491 I1568 I1553 I1538 I1549 I1557 I1589 I1579 H1298:H1299 H1223:I1223 H1303:H1304 H1278:H1279 H1267:H1268 H1195:H1196 H1226:H1227 H1247:H1248 H1262:H1263 H1270:H1271 H1252:H1253 H1257:H1258 H1318:H1319 H1348:H1349 H1373:H1374 H1358:H1359 H1389:H1390 H1378:H1379 H1363:H1364 H1419:H1420 I1576 I1572 I1562 H1273:H1274 H1237:H1245 H1220:H1221 I1586 H1919:H1925 I1608 H1910:I1910 H1915:I1915 H1494:I1494 H1489:I1489 H1484:I1484 H1476:I1476 H1471:I1471 H1460:I1460 H1461:H1462 H1433:I1433 H1440:I1440 H1445:I1445 H1450:I1450 H1455:I1455 H1423:I1423 H1418:I1418 H1413:I1413 H1408:I1408 H1403:I1403 H1398:I1398 H1393:I1393 H1388:I1388 H1377:I1377 H1372:I1372 H1367:I1367 H1362:I1362 H1357:I1357 H1352:I1352 H1347:I1347 H1342:I1342 H1337:I1337 H1332:I1332 H1327:I1327 H1322:I1322 H1317:I1317 H1312:I1312 H1307:I1307 H1302:I1302 H1297:I1297 H1292:I1292 H1287:I1287 H1282:I1282 H1277:I1277 H1272:I1272 H1246:I1246 H1251:I1251 H1256:I1256 H1261:I1261 H1266:I1266 H1209:I1209 H1219:I1219 H1225:I1225 H1230:I1230 H1204:I1204 H1199:I1199 H1194:I1194 H1183:I1183 H1178:I1178 H1179:H1180 H39:H1174 H1187:H1193 H1176:H1177 H1198 H1203 H1208 H1182 H1470 H1438:H1439 H1475 H1483 H1488 H1493 H1213:H1215 H1217:H1218 H1224 H1229 H1234:H1235 H1255 H1260 H1276 H1291 H1296 H1417 H1444 H1250 H1265 H1281 H1286 H1301 H1306 H1311 H1316 H1321 H1326 H1331 H1336 H1341 H1346 H1351 H1356 H1361 H1371 H1366 H1392 H1397 H1402 H1407 H1432 H1459 H1914 H1412 H1422 H1454 H1449 I1499 H1498:H1907 I1612 H1376 H1909">
      <formula1>assay_component_type</formula1>
    </dataValidation>
    <dataValidation type="list" allowBlank="1" showInputMessage="1" showErrorMessage="1" sqref="I461:I463 I471 I475 L461 I455:I458 L421 I449:I452 L455 I443:I446 L449 I437:I440 L443 L437 I430:I434 I418 N392:N393 I416 L416 I413 I382 I380 I341 I207:I337 D305 D303 L302 L300 N234 N229 N224 N219 L215 N214 I205 I201 I194 I196:I197 I199 I203 I189:I190 I71:I76 N244 I25:I26 I13 I15:I17 I22:I23 I19:I20 L44 I3:I11 L55 L50 I30 N239 L60 I78:I82 I86:I88 I92:I93 I97:I98 I102:I103 I107:I108 I112:I113 I122:I124 I117:I118 I128:I129 I133:I134 I138:I139 I143:I144 I148:I149 I153:I154 I164:I165 I158:I160 I169:I170 I174:I175 I179:I180 I184:I185 I192 L208:L209 L220 L225 L230 L235 L240 L254 L245 L260 L265 L270 D299 I65:I69 D301 L304 L306 D307 I344 I348 I354 I356 L308 I374 I397 I392:I394 I401 I404 I408 I411 L411 I421:I422 L425 I425:I427 L430 I468 I478 I480 N1611 I1615:I1617 L1603 N1603 L1684 N1607 N1681 L1607 I723:I725 I500:I501 I491 I487 I484 I1680:I1681 L1611 I495 I519 I515 I503 I506:I507 I540 I661 I897 I889:I895 I847 I839:I845 I817 I809:I815 I747 I739:I745 I867 I859:I865 I749:I755 I799:I805 I767 I759:I765 I869:I875 I877 I807 I819:I825 I829:I835 I787 I779:I785 I729:I735 I879:I885 I849:I855 I837 I857 I789:I795 I737 I887 I909:I920 I777 I827 I769:I775 I797 I727 I757 I907 N983:N984 L1006:L1007 I997:I1009 N997:N998 I969:I981 N969:N970 L964:L965 I955:I967 N955:N956 N941:N942 L950:L951 I939:I953 L934:L935 N925:N926 I922:I937 I1090 I1085 I1079:I1080 I1076:I1077 I1073 L1044 I1061:I1062 L1054 I1052 N1050 N1045 L1049 I1047 L1025 I1018 I1012:I1013 I1094:I1095 N1021 N1026 I1027:I1028 L1030 I1022:I1023 N1031 I1032:I1033 I1039 I1042 N1040 L1035 I1067:I1068 I1057 L978:L979 L992:L993 I983:I995 N1585 I1596 L1592 I1401 L1412 I1695 I1913 L1356 L1371 I1350 L1376 L1351 I1345 L1366 I1360 I1355 I1370 L1341 L1311 I1305 L1255 I1222 I1249 L1260 L1245 L1265 I1254 I1443 L1250 I1380:I1383 I1233 I1197 I1492 L1224 L1229 I1212:I1217 L1203 L1198 I1186:I1192 L1193 I1181 L1417 L1182 L1177 I1448 L1208 L1218 I1385 I1202 I1238:I1243 I1228 I1300 L1306 I1285 L1296 L1271 I1264 I1275 L1286 I1269:I1270 L1281 I1280 L1276 L1291 L1301 I1290 I1259 I1340 I1315 L1326 L1346 I1325 I1320 L1331 L1336 L1316 L1321 I1310 I1330 I1335 N1664 L1407 I1098:I1176 L1402 I1396 I1391 L1397 L1387 L1392 I1365 I1923:I1925 L1361 L1427 L1422 L1432 I1295 I1411 I1421 I1406 N1516 L1544 I1726 I1717 L1537 I1541 N1530 I1724 L1526 N1526 I1636:I1637 I1759:I1791 N1537 L1667:L1668 L1530 I1497 N1512 L1512 L1516 L1505 N1505 L1493 L1488 I1482 L1483 I1474 I1479 I1469 L1475 I1207 L1470 I1466 I1463 L1459 L1444 L1439 I1426 L1454 L1449 I1416 I1453 I1436:I1438 I1431 I1487 L1498 N1498 I1509 I1523 L1565:L1567 N1565 I1743 L1561 N1561 I1560 N1556 L1556 I1545:I1546 I1732 N1552 L1552 I1720:I1722 I1375 L1585 N1592 N1575 I1582 L1571 N1571 I1684:I1685 L1575 I1691:I1693 I899:I905 D713 I705:I713 I663 I665:I671 I673 I683 I693 I675:I681 I703 I685:I691 I695:I701 D722 I715:I721 L1599 I1687 N1599 L1914 I1918:I1921 I1891:I1902 N1898 N1890 I1883:I1889 N1882 I1875:I1881 N1874 I1873 I1828:I1834 I1826 I1793:I1799 I1801:I1807 N1808 I1809:I1815 N1816 I1817:I1824 I1836:I1843 I1845:I1851 I1853:I1859 I1861:I1868 I1870:I1871 N1860 I1458 L1909 L1636 I1633:I1634 L1623 I1623:I1625 L1615 I1619:I1621 L1619 I1627:I1629 L1627 L1633 I1631 N1631 L1641 I1641:I1642 I1645 I1755 I1757 I1751:I1753 I1749 I1745:I1747 I1734 I1737:I1739 I1728:I1730 I1715 I1711:I1713 I1709 I1697 I1689 I1707 I1699:I1705 N1677 L1680 I1659 I1674:I1677 N1671 L1674:L1675 I1667:I1671 I1647 I1741 I1661:I1664 I1904:I1908">
      <formula1>cultured_cell_name</formula1>
    </dataValidation>
    <dataValidation type="list" allowBlank="1" showInputMessage="1" showErrorMessage="1" sqref="Q3:Q290 Q296:Q391 Q409:Q412 Q394:Q407 Q292:Q294 Q414:Q921 Q1903:Q1925 Q923:Q1242 Q1898:Q1901 Q1890:Q1896 Q1882:Q1888 Q1872:Q1880 Q1869:Q1870 Q1825:Q1866 Q1748:Q1822 Q1733:Q1746 Q1716:Q1731 Q1244:Q1714">
      <formula1>detection_instrument_name</formula1>
    </dataValidation>
    <dataValidation type="list" allowBlank="1" showInputMessage="1" showErrorMessage="1" sqref="AE3:AE921 AE1150:AE1153 AE1123 AE1110:AE1113 AE1156:AE1159 AE1138:AE1141 AE1174:AE1176 AE1104:AE1107 AE1126:AE1129 AE1132:AE1135 AE1144:AE1147 AE1095:AE1101 AE1010:AE1011 AE1090:AE1093 AE1085:AE1088 AE1073:AE1076 AE1080:AE1083 AE1078 AE1068:AE1071 AE1057:AE1060 AE1052:AE1055 AE1047:AE1050 AE1042:AE1045 AE1033:AE1036 AE1018:AE1021 AE1013:AE1016 AE1023:AE1026 AE1028:AE1031 AE1038 AE1062:AE1066 AE1040 AE982:AE1008 AE923:AE980 AE1260 AF1256:AF1259 AE1250 AE1234:AE1245 AE1208 AE1213:AE1218 AE1224 AE1229 AE1276:AE1281 AE1286 AE1270:AE1271 AE1291:AE1412 AE1417:AE1439 AE1255 AG504 AE1475 AE1493 AE1480:AE1483 AE1444:AE1470 AE1488 AE1703:AE1779 AE1265 AF1246:AF1249 AE1168:AE1171 AE1116:AE1119 AE1636 AE1647 AE1634 AE1781:AE1925 AE1162:AE1165 AE1621:AE1623 AE1617:AE1619 AE1625:AE1627 AE1629:AE1631 AE1644:AE1645 AE1638:AE1640 AE1663:AE1701 AE1649 AE1651 AE1653 AE1655:AE1657 AE1659 AE1661 AE1498:AE1615">
      <formula1>biological_project_goal</formula1>
    </dataValidation>
    <dataValidation type="list" allowBlank="1" showInputMessage="1" showErrorMessage="1" sqref="AF3:AF1177 AF1781:AF2382 AE1413:AE1416 AH504 AF1493 AF1265:AF1271 AG1246:AG1249 AG1256:AG1259 AE1261:AE1264 AF1260 AF1250:AF1255 AF1234:AF1245 AF1198 AF1229 AF1182 AF1208 AE1209:AE1212 AF1213:AF1218 AE1219:AE1223 AE1225:AE1228 AF1224 AE1230:AE1233 AF1203 AG1302:AG1305 AF1286 AE1287:AE1290 AE1282:AE1285 AF1276:AF1281 AE1272:AE1275 AG1307:AG1310 AG1312:AG1315 AF1187:AF1193 AF1417:AF1439 AE1177:AE1207 AF1488 AF1480:AF1483 AF1475 AE1484:AE1487 AE1471:AE1474 AE1476:AE1479 AF1444:AF1470 AE1440:AE1443 AE1494:AE1497 AE1489:AE1492 AF1291:AF1412 AF1498:AF1779">
      <formula1>modeofaction</formula1>
    </dataValidation>
    <dataValidation type="list" allowBlank="1" showInputMessage="1" showErrorMessage="1" sqref="AG3:AG503 AF1413:AF1416 AG1781:AG1925 AF1494:AF1497 AH1312:AH1315 AG1265:AG1271 AG1260 AF1261:AG1264 AG1250:AG1255 AG1234:AG1245 AF1204:AF1207 AF1194:AF1197 AF1199:AF1202 AG1198 AG1203 AG1417 AG1182 AF1183:AF1186 AF1178:AF1181 AG1208 AF1209:AF1212 AF1219:AF1223 AG1213:AG1218 AG1224 AF1225:AF1228 AG1229 AF1230:AF1233 AG1311 AH1302:AH1305 AG1306 AG1291 AF1272:AF1275 AF1282:AF1285 AG1286 AG1281 AF1287:AF1290 AG1276 AG1301 AG1296 AH1307:AH1310 AG1422:AG1439 AG1493 AF1484:AF1487 AG1488 AF1489:AF1492 AG1480:AG1483 AF1471:AF1474 AF1476:AF1479 AG1475 AG1449:AG1470 AG1444 AF1440:AF1443 AG1187:AG1193 AG1316:AG1412 AG505:AG1177 AG1498:AG1779">
      <formula1>assay_stage</formula1>
    </dataValidation>
    <dataValidation type="list" allowBlank="1" showInputMessage="1" showErrorMessage="1" sqref="AB3:AB1246 AB1781:AB1925 AC1257:AC1259 AC1247:AC1249 AC1266:AC1269 AB1250:AB1256 AB1270:AB1779">
      <formula1>activity_threshold</formula1>
    </dataValidation>
    <dataValidation type="list" allowBlank="1" showInputMessage="1" showErrorMessage="1" sqref="AD84:AD87 AD25:AD82 AD15:AD16 AD13 AD19:AD20 AD22:AD23 AD3:AD11 AD191:AD1246 AD1781:AD1925 AE1266:AE1269 AE1251:AE1254 AE1246:AE1249 AD1250:AD1256 AD1260:AD1265 AE1256:AE1259 AD1270:AD1779">
      <formula1>project_lead_name</formula1>
    </dataValidation>
    <dataValidation type="list" allowBlank="1" showInputMessage="1" showErrorMessage="1" sqref="O3:O1715 O1734:O1925 O1717:O1732">
      <formula1>detection_role</formula1>
    </dataValidation>
    <dataValidation type="list" allowBlank="1" showInputMessage="1" showErrorMessage="1" sqref="P3:P921 P1733:P1925 P1716:P1731 P923:P1714">
      <formula1>detection_method_type</formula1>
    </dataValidation>
    <dataValidation type="list" allowBlank="1" showInputMessage="1" showErrorMessage="1" sqref="S393 R3:R1714 R1733:R1925 R1716:R1731">
      <formula1>readout_content</formula1>
    </dataValidation>
    <dataValidation type="list" allowBlank="1" showInputMessage="1" showErrorMessage="1" sqref="S3:S392 S394:S1714 S1733:S1925 S1716:S1731">
      <formula1>readout_type</formula1>
    </dataValidation>
    <dataValidation type="list" allowBlank="1" showInputMessage="1" showErrorMessage="1" sqref="T3:T1714 T1733:T1925 T1716:T1731">
      <formula1>readout_signal_direction</formula1>
    </dataValidation>
    <dataValidation type="list" allowBlank="1" showInputMessage="1" showErrorMessage="1" sqref="U3:U1714 U1733:U1925 U1716:U1731">
      <formula1>assay_footprint</formula1>
    </dataValidation>
    <dataValidation type="list" allowBlank="1" showInputMessage="1" showErrorMessage="1" sqref="M148:M151 M85:M88 M3:M82 M91:M93 M96:M98 M101:M120 M122:M126 M128:M131 M133:M136 M138:M141 M143:M146 M153:M1617 M1623:M1625 M1631:M1925 M1627:M1629 M1619:M1621">
      <formula1>species_name</formula1>
    </dataValidation>
    <dataValidation type="list" allowBlank="1" showInputMessage="1" showErrorMessage="1" sqref="K237:K240 K242:K245 K211:K215 K3:K209 K217:K220 K222:K225 K227:K230 K232:K235 K247:K1024 K1026:K1029 K1036:K1043 K1050:K1053 K1031:K1034 K1045:K1048 K1055:K1566 K1568:K1925">
      <formula1>assay_component_concentration</formula1>
    </dataValidation>
    <dataValidation type="list" allowBlank="1" showInputMessage="1" showErrorMessage="1" sqref="Y3:Y1022 Z1247:Z1249 Y1081:Y1094 Y1096:Y1246 Y1069:Y1079 Y1048:Y1051 Y1043:Y1046 Y1024:Y1027 Y1029:Y1032 Y1265:Y1925 Y1053:Y1067 Y1250:Y1256 Y1260:Y1261 Z1257:Z1259 Z1262:Z1264 Y1034:Y1041">
      <formula1>endpoint</formula1>
    </dataValidation>
    <dataValidation type="list" allowBlank="1" showInputMessage="1" showErrorMessage="1" sqref="F306 F302 F308 F304 F300 C3:C1234 C1236:C1925">
      <formula1>biology</formula1>
    </dataValidation>
    <dataValidation type="list" allowBlank="1" showInputMessage="1" showErrorMessage="1" sqref="G3:G1925">
      <formula1>assay_component_role</formula1>
    </dataValidation>
    <dataValidation type="list" allowBlank="1" showInputMessage="1" showErrorMessage="1" sqref="E3:E1925 F505">
      <formula1>assay_format</formula1>
    </dataValidation>
    <dataValidation type="list" allowBlank="1" showInputMessage="1" showErrorMessage="1" sqref="F307 F3:F299 F301 F305 F303 F309:F504 F506:F1925">
      <formula1>assay_type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2012-08-20T05:36:15Z</dcterms:created>
  <dcterms:modified xsi:type="dcterms:W3CDTF">2013-03-27T17:47:28Z</dcterms:modified>
</cp:coreProperties>
</file>