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25320" windowHeight="13425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Definition'!$H$30:$H$30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8" i="1" l="1"/>
  <c r="B15" i="1"/>
  <c r="B21" i="1"/>
  <c r="B3" i="1"/>
  <c r="B4" i="1"/>
  <c r="B5" i="1"/>
  <c r="B7" i="1"/>
  <c r="B10" i="1"/>
  <c r="B13" i="1"/>
</calcChain>
</file>

<file path=xl/sharedStrings.xml><?xml version="1.0" encoding="utf-8"?>
<sst xmlns="http://schemas.openxmlformats.org/spreadsheetml/2006/main" count="565" uniqueCount="161">
  <si>
    <t>Gavin Magnuson</t>
  </si>
  <si>
    <t>&lt;</t>
  </si>
  <si>
    <t>GO:0008219</t>
  </si>
  <si>
    <t>NOD2OE HEK-293-T NF-kB-Luc</t>
  </si>
  <si>
    <t>resazurin</t>
  </si>
  <si>
    <t>HEK-293-T NFKB-Luc</t>
  </si>
  <si>
    <t>doxorubicin</t>
  </si>
  <si>
    <t>Bright-Glo</t>
  </si>
  <si>
    <t>Steady-Glo</t>
  </si>
  <si>
    <t>muramyl dipeptide</t>
  </si>
  <si>
    <t>Species</t>
  </si>
  <si>
    <t>NOD1 &amp; NOD2 Inhibitors</t>
  </si>
  <si>
    <t>|     |     IC50</t>
  </si>
  <si>
    <t>|    |    molecular entity</t>
  </si>
  <si>
    <t>|    biological role</t>
  </si>
  <si>
    <t>|    |    cytotoxicity assay</t>
  </si>
  <si>
    <t>|    |    |    uM</t>
  </si>
  <si>
    <t>|    |    |    |    |   |    |     stable transfection method</t>
  </si>
  <si>
    <t>|    |    |    |    µM</t>
  </si>
  <si>
    <t>|    |    |    cultured cell</t>
  </si>
  <si>
    <t>|    |    reporter-gene assay</t>
  </si>
  <si>
    <t>|    luminescence method</t>
  </si>
  <si>
    <t>|    |    Steady-Glo Luciferase Assay System</t>
  </si>
  <si>
    <t>|    PerkinElmer EnVision</t>
  </si>
  <si>
    <t>|    |    ng/mL</t>
  </si>
  <si>
    <t>|    PerkinElmer ViewLux</t>
  </si>
  <si>
    <t>|    |    |    inducer</t>
  </si>
  <si>
    <t>|    |    selectivity assay</t>
  </si>
  <si>
    <t>|    |    |    cells/mL</t>
  </si>
  <si>
    <t>|    |    detection role</t>
  </si>
  <si>
    <t>|    Homo sapiens</t>
  </si>
  <si>
    <t>|    measured value</t>
  </si>
  <si>
    <t>|    |    Bright-Glo Luciferase Assay System</t>
  </si>
  <si>
    <t>|    |    molecular function</t>
  </si>
  <si>
    <t>|    |    1536-well plate</t>
  </si>
  <si>
    <t>|    |    signal decrease corresponding to inhibition</t>
  </si>
  <si>
    <t>|    secondary assay</t>
  </si>
  <si>
    <t>|    cell-based format</t>
  </si>
  <si>
    <t>|    |    |    mM</t>
  </si>
  <si>
    <t>|    biological process</t>
  </si>
  <si>
    <t>|    fluorescence method</t>
  </si>
  <si>
    <t>|    confirmatory assay</t>
  </si>
  <si>
    <t>|    Analyst HT microplate reader</t>
  </si>
  <si>
    <t>|    single parameter</t>
  </si>
  <si>
    <t>|    intended inhibitor</t>
  </si>
  <si>
    <t>|    measured component</t>
  </si>
  <si>
    <t>SAR analysis of NF-kB dependent luciferase using DAP as an inducer (NOD1)(AP)</t>
  </si>
  <si>
    <t>1482</t>
  </si>
  <si>
    <t>SAR analysis of NF-kB dependent luciferase using Doxorucibin as an inducer (NOD1) (AP)</t>
  </si>
  <si>
    <t>Protein fragment complementation assay (PCA)</t>
  </si>
  <si>
    <t>1483</t>
  </si>
  <si>
    <t>SAR analysis of NF-kB dependent luciferase using PMA/Ionomycin as an inducer. (NOD1)(AP)</t>
  </si>
  <si>
    <t>1488</t>
  </si>
  <si>
    <t>Selectivity/Specificity Assay</t>
  </si>
  <si>
    <t>uHTS Fluorescence assay for the identification of cytotoxic compounds among compounds active in NOD2 cell inhibition assay (NOD2)</t>
  </si>
  <si>
    <t>Viability/Toxicity</t>
  </si>
  <si>
    <t>1129</t>
  </si>
  <si>
    <t>Dose response assay to identify hits specific to TNF?-modulated pathways to assess selectivity of hits emerging from the primary screening of the library in NOD1- and NOD2-specific assays in HEK-293-T NF?B-Luc cells (NOD2)</t>
  </si>
  <si>
    <t>Signaling Molecule</t>
  </si>
  <si>
    <t>1316</t>
  </si>
  <si>
    <t>High Throughput Screening Assays for NOD1 and NOD2 Inhibitors</t>
  </si>
  <si>
    <t>564</t>
  </si>
  <si>
    <t>245</t>
  </si>
  <si>
    <t>HTS Cell-based Luciferase Reporter Assay for Inhibitors of the Nucleotide-binding Oligomerization Domain Protein NOD1</t>
  </si>
  <si>
    <t>563</t>
  </si>
  <si>
    <t>244</t>
  </si>
  <si>
    <t>Y</t>
  </si>
  <si>
    <t>Cell-based: Live Cell</t>
  </si>
  <si>
    <t>N</t>
  </si>
  <si>
    <t>Fluorescence Intensity</t>
  </si>
  <si>
    <t>Counter-screen Assay</t>
  </si>
  <si>
    <t>Kristin Abraham</t>
  </si>
  <si>
    <t>Cellular Pathway</t>
  </si>
  <si>
    <t>MH084844-01</t>
  </si>
  <si>
    <t>HTS Cell-based Luciferase Reporter Assay for Inhibitors of the Nucleotide-binding Oligomerization Domain Protein NOD2</t>
  </si>
  <si>
    <t>Reporter Gene</t>
  </si>
  <si>
    <t>Bioluminescence</t>
  </si>
  <si>
    <t>Receptor</t>
  </si>
  <si>
    <t>Inhibitor</t>
  </si>
  <si>
    <t>John Reed</t>
  </si>
  <si>
    <t>Secondary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</si>
  <si>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</si>
  <si>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</si>
  <si>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</si>
  <si>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</si>
  <si>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</si>
  <si>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</si>
  <si>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</si>
  <si>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</si>
  <si>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</si>
  <si>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</si>
  <si>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</si>
  <si>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</si>
  <si>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</si>
  <si>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</si>
  <si>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</si>
  <si>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</si>
  <si>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</si>
  <si>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</si>
  <si>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</si>
  <si>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</si>
  <si>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</si>
  <si>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</si>
  <si>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</si>
  <si>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</si>
  <si>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</si>
  <si>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</si>
  <si>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</si>
  <si>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</si>
  <si>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</si>
  <si>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</si>
  <si>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</si>
  <si>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</si>
  <si>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</si>
  <si>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</si>
  <si>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</si>
  <si>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</si>
  <si>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</si>
  <si>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</si>
  <si>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</si>
  <si>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</si>
  <si>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</si>
  <si>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</si>
  <si>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</si>
  <si>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</si>
  <si>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</si>
  <si>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</si>
  <si>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</si>
  <si>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</si>
  <si>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</si>
  <si>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</si>
  <si>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</si>
  <si>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</si>
  <si>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</si>
  <si>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Burnham</t>
  </si>
  <si>
    <t>--</t>
  </si>
  <si>
    <t>Primary</t>
  </si>
  <si>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</si>
  <si>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</si>
  <si>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</si>
  <si>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</si>
  <si>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</si>
  <si>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</si>
  <si>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</si>
  <si>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</si>
  <si>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</si>
  <si>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</si>
  <si>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</si>
  <si>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</si>
  <si>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</si>
  <si>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</si>
  <si>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</si>
  <si>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</si>
  <si>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</si>
  <si>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GI:5174617</t>
  </si>
  <si>
    <t>GI:11545912</t>
  </si>
  <si>
    <t>GI:25952111</t>
  </si>
  <si>
    <t>PMA/Ionomycin mix 1:1</t>
  </si>
  <si>
    <t>|    |    96-well plate</t>
  </si>
  <si>
    <t>HEK-293T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</si>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</sst>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8"/>
      <name val="Verdana"/>
      <family val="2"/>
    </font>
    <font>
      <sz val="10"/>
      <name val="Arial Unicode MS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1" fillId="3" borderId="0" xfId="0" applyFont="1" applyFill="1" applyBorder="1"/>
    <xf numFmtId="0" fontId="0" fillId="3" borderId="0" xfId="0" applyNumberFormat="1" applyFill="1" applyBorder="1"/>
    <xf numFmtId="0" fontId="0" fillId="3" borderId="0" xfId="0" applyFill="1" applyBorder="1"/>
    <xf numFmtId="0" fontId="0" fillId="0" borderId="0" xfId="0" applyBorder="1"/>
    <xf numFmtId="0" fontId="1" fillId="2" borderId="0" xfId="0" applyFont="1" applyFill="1" applyBorder="1"/>
    <xf numFmtId="0" fontId="4" fillId="3" borderId="0" xfId="0" applyFont="1" applyFill="1" applyBorder="1"/>
    <xf numFmtId="0" fontId="8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1" fillId="4" borderId="0" xfId="0" applyFont="1" applyFill="1" applyBorder="1"/>
    <xf numFmtId="0" fontId="6" fillId="0" borderId="0" xfId="0" applyFont="1" applyBorder="1"/>
    <xf numFmtId="0" fontId="0" fillId="5" borderId="0" xfId="0" applyFill="1" applyBorder="1"/>
    <xf numFmtId="49" fontId="1" fillId="5" borderId="0" xfId="0" applyNumberFormat="1" applyFont="1" applyFill="1" applyBorder="1"/>
    <xf numFmtId="0" fontId="1" fillId="5" borderId="0" xfId="0" applyFont="1" applyFill="1" applyBorder="1"/>
    <xf numFmtId="0" fontId="4" fillId="5" borderId="0" xfId="0" applyFont="1" applyFill="1" applyBorder="1"/>
    <xf numFmtId="0" fontId="0" fillId="0" borderId="0" xfId="0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/>
  <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B29"/>
  <sheetViews>
    <sheetView tabSelected="1" topLeftCell="S1" zoomScale="80" zoomScaleNormal="80" zoomScalePageLayoutView="80" workbookViewId="0">
      <selection activeCell="Z22" sqref="Z22"/>
    </sheetView>
  </sheetViews>
  <sheetFormatPr defaultColWidth="8.85546875" defaultRowHeight="12.75" x14ac:dyDescent="0.2"/>
  <cols>
    <col min="1" max="4" width="20.7109375" customWidth="1"/>
    <col min="5" max="5" width="26.42578125" customWidth="1"/>
    <col min="6" max="6" width="29.85546875" customWidth="1"/>
    <col min="7" max="7" width="38.42578125" customWidth="1"/>
    <col min="8" max="8" width="77.42578125" customWidth="1"/>
    <col min="9" max="10" width="20.7109375" customWidth="1"/>
    <col min="11" max="11" width="52.85546875" customWidth="1"/>
    <col min="12" max="12" width="34.7109375" customWidth="1"/>
    <col min="13" max="13" width="20.7109375" customWidth="1"/>
    <col min="14" max="14" width="39.42578125" customWidth="1"/>
    <col min="15" max="15" width="20.7109375" customWidth="1"/>
    <col min="16" max="16" width="53.42578125" customWidth="1"/>
    <col min="17" max="17" width="52" customWidth="1"/>
    <col min="18" max="19" width="20.7109375" customWidth="1"/>
    <col min="20" max="20" width="34" customWidth="1"/>
    <col min="21" max="21" width="20.7109375" customWidth="1"/>
    <col min="22" max="22" width="24.7109375" customWidth="1"/>
    <col min="23" max="28" width="20.7109375" customWidth="1"/>
    <col min="29" max="31" width="20.7109375" hidden="1" customWidth="1"/>
    <col min="32" max="32" width="20.7109375" customWidth="1"/>
    <col min="33" max="33" width="35.7109375" customWidth="1"/>
    <col min="34" max="35" width="20.7109375" customWidth="1"/>
    <col min="36" max="36" width="17.28515625" customWidth="1"/>
    <col min="37" max="37" width="255.7109375" bestFit="1" customWidth="1"/>
    <col min="38" max="38" width="20.7109375" hidden="1" customWidth="1"/>
    <col min="39" max="39" width="11.42578125" bestFit="1" customWidth="1"/>
    <col min="40" max="47" width="20.7109375" customWidth="1"/>
    <col min="48" max="48" width="62.85546875" customWidth="1"/>
    <col min="49" max="54" width="20.7109375" customWidth="1"/>
  </cols>
  <sheetData>
    <row r="1" spans="1:54" s="2" customFormat="1" ht="39" customHeight="1" x14ac:dyDescent="0.2">
      <c r="A1" s="1" t="s">
        <v>137</v>
      </c>
      <c r="C1" s="3" t="s">
        <v>139</v>
      </c>
      <c r="D1" s="3" t="s">
        <v>140</v>
      </c>
      <c r="E1" s="2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138</v>
      </c>
      <c r="K1" s="3" t="s">
        <v>138</v>
      </c>
      <c r="L1" s="1" t="s">
        <v>146</v>
      </c>
      <c r="M1" s="3" t="s">
        <v>147</v>
      </c>
      <c r="N1" s="21" t="s">
        <v>148</v>
      </c>
      <c r="O1" s="21"/>
      <c r="P1" s="21" t="s">
        <v>149</v>
      </c>
      <c r="Q1" s="21"/>
      <c r="R1" s="21" t="s">
        <v>150</v>
      </c>
      <c r="S1" s="21"/>
      <c r="T1" s="21"/>
      <c r="U1" s="3" t="s">
        <v>151</v>
      </c>
      <c r="V1" s="21" t="s">
        <v>152</v>
      </c>
      <c r="W1" s="21"/>
      <c r="X1" s="3" t="s">
        <v>153</v>
      </c>
      <c r="Y1" s="3" t="s">
        <v>81</v>
      </c>
      <c r="Z1" s="21" t="s">
        <v>82</v>
      </c>
      <c r="AA1" s="21"/>
      <c r="AB1" s="21"/>
      <c r="AC1" s="20" t="s">
        <v>83</v>
      </c>
      <c r="AD1" s="20"/>
      <c r="AE1" s="20"/>
      <c r="AF1" s="20"/>
      <c r="AG1" s="20"/>
      <c r="AH1" s="20"/>
      <c r="AI1" s="20"/>
    </row>
    <row r="2" spans="1:54" s="3" customFormat="1" ht="57.75" customHeight="1" x14ac:dyDescent="0.2">
      <c r="A2" s="3" t="s">
        <v>84</v>
      </c>
      <c r="B2" s="3" t="s">
        <v>85</v>
      </c>
      <c r="C2" s="3" t="s">
        <v>86</v>
      </c>
      <c r="D2" s="3" t="s">
        <v>87</v>
      </c>
      <c r="E2" s="3" t="s">
        <v>138</v>
      </c>
      <c r="F2" s="3" t="s">
        <v>88</v>
      </c>
      <c r="G2" s="3" t="s">
        <v>138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1" t="s">
        <v>10</v>
      </c>
      <c r="N2" s="1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  <c r="T2" s="3" t="s">
        <v>100</v>
      </c>
      <c r="U2" s="3" t="s">
        <v>151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112</v>
      </c>
      <c r="AH2" s="3" t="s">
        <v>113</v>
      </c>
      <c r="AI2" s="3" t="s">
        <v>114</v>
      </c>
      <c r="AJ2" s="3" t="s">
        <v>115</v>
      </c>
      <c r="AK2" s="1" t="s">
        <v>116</v>
      </c>
      <c r="AL2" s="3" t="s">
        <v>117</v>
      </c>
      <c r="AM2" s="3" t="s">
        <v>118</v>
      </c>
      <c r="AN2" s="3" t="s">
        <v>119</v>
      </c>
      <c r="AO2" s="3" t="s">
        <v>120</v>
      </c>
      <c r="AP2" s="3" t="s">
        <v>121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126</v>
      </c>
      <c r="AV2" s="3" t="s">
        <v>127</v>
      </c>
      <c r="AW2" s="3" t="s">
        <v>128</v>
      </c>
      <c r="AX2" s="3" t="s">
        <v>129</v>
      </c>
      <c r="AY2" s="3" t="s">
        <v>130</v>
      </c>
      <c r="AZ2" s="3" t="s">
        <v>131</v>
      </c>
      <c r="BA2" s="3" t="s">
        <v>132</v>
      </c>
      <c r="BB2" s="3" t="s">
        <v>133</v>
      </c>
    </row>
    <row r="3" spans="1:54" s="8" customFormat="1" x14ac:dyDescent="0.2">
      <c r="A3" s="6">
        <v>1575</v>
      </c>
      <c r="B3" s="7" t="e">
        <f>IF(OR(#REF!=$A3,ISBLANK($A3)),"",IF(ISERR(SEARCH("cell-based",E3)),IF(AND(ISERR(SEARCH("biochem",E3)),ISERR(SEARCH("protein",E3)),ISERR(SEARCH("nucleic",E3))),"",IF(ISERR(SEARCH("target",G3)),"Define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>#REF!</v>
      </c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30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 t="s">
        <v>11</v>
      </c>
      <c r="AD3" s="5" t="s">
        <v>0</v>
      </c>
      <c r="AE3" s="7"/>
      <c r="AF3" s="7"/>
      <c r="AG3" s="7"/>
      <c r="AH3" s="7"/>
      <c r="AI3" s="7"/>
      <c r="AJ3" s="7" t="s">
        <v>73</v>
      </c>
      <c r="AK3" s="7" t="s">
        <v>63</v>
      </c>
      <c r="AL3" s="7" t="s">
        <v>136</v>
      </c>
      <c r="AM3" s="7" t="s">
        <v>78</v>
      </c>
      <c r="AN3" s="7" t="s">
        <v>134</v>
      </c>
      <c r="AO3" s="7" t="s">
        <v>134</v>
      </c>
      <c r="AP3" s="7" t="s">
        <v>68</v>
      </c>
      <c r="AQ3" s="7" t="s">
        <v>67</v>
      </c>
      <c r="AR3" s="7" t="s">
        <v>75</v>
      </c>
      <c r="AS3" s="7" t="s">
        <v>72</v>
      </c>
      <c r="AT3" s="7" t="s">
        <v>76</v>
      </c>
      <c r="AU3" s="7" t="s">
        <v>135</v>
      </c>
      <c r="AV3" s="7" t="s">
        <v>60</v>
      </c>
      <c r="AW3" s="7" t="s">
        <v>79</v>
      </c>
      <c r="AX3" s="7" t="s">
        <v>71</v>
      </c>
      <c r="AY3" s="7" t="s">
        <v>64</v>
      </c>
      <c r="AZ3" s="7" t="s">
        <v>65</v>
      </c>
      <c r="BA3" s="7" t="s">
        <v>138</v>
      </c>
      <c r="BB3" s="7" t="s">
        <v>138</v>
      </c>
    </row>
    <row r="4" spans="1:54" s="8" customFormat="1" x14ac:dyDescent="0.2">
      <c r="A4" s="6">
        <v>1579</v>
      </c>
      <c r="B4" s="7" t="str">
        <f>IF(OR($A3=$A4,ISBLANK($A4)),"",IF(ISERR(SEARCH("cell-based",E4)),IF(AND(ISERR(SEARCH("biochem",E4)),ISERR(SEARCH("protein",E4)),ISERR(SEARCH("nucleic",E4))),"",IF(ISERR(SEARCH("target",G4)),"Define a Target component","")),IF(ISERR(SEARCH("cell",G4)),"Define a Cell component",""))&amp;IF(ISERR(SEARCH("small-molecule",E4)),IF(ISBLANK(K4), "Need a Detector Role",""),"")&amp;IF(ISERR(SEARCH("fluorescence",L4)),"",IF(ISBLANK(S4), "Need Emission",IF(ISBLANK(R4), "Need Excitation","")))&amp;IF(ISERR(SEARCH("absorbance",L4)),"",IF(ISBLANK(T4), "Need Absorbance","")))</f>
        <v>Need a Detector Role</v>
      </c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30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5" t="s">
        <v>11</v>
      </c>
      <c r="AD4" s="5" t="s">
        <v>0</v>
      </c>
      <c r="AE4" s="7"/>
      <c r="AF4" s="7"/>
      <c r="AG4" s="7"/>
      <c r="AH4" s="7"/>
      <c r="AI4" s="7"/>
      <c r="AJ4" s="7" t="s">
        <v>73</v>
      </c>
      <c r="AK4" s="7" t="s">
        <v>74</v>
      </c>
      <c r="AL4" s="7" t="s">
        <v>136</v>
      </c>
      <c r="AM4" s="7" t="s">
        <v>78</v>
      </c>
      <c r="AN4" s="7" t="s">
        <v>134</v>
      </c>
      <c r="AO4" s="7" t="s">
        <v>134</v>
      </c>
      <c r="AP4" s="7" t="s">
        <v>68</v>
      </c>
      <c r="AQ4" s="7" t="s">
        <v>67</v>
      </c>
      <c r="AR4" s="7" t="s">
        <v>75</v>
      </c>
      <c r="AS4" s="7" t="s">
        <v>72</v>
      </c>
      <c r="AT4" s="7" t="s">
        <v>76</v>
      </c>
      <c r="AU4" s="7" t="s">
        <v>135</v>
      </c>
      <c r="AV4" s="7" t="s">
        <v>60</v>
      </c>
      <c r="AW4" s="7" t="s">
        <v>79</v>
      </c>
      <c r="AX4" s="7" t="s">
        <v>71</v>
      </c>
      <c r="AY4" s="7" t="s">
        <v>61</v>
      </c>
      <c r="AZ4" s="7" t="s">
        <v>62</v>
      </c>
      <c r="BA4" s="7" t="s">
        <v>138</v>
      </c>
      <c r="BB4" s="7" t="s">
        <v>138</v>
      </c>
    </row>
    <row r="5" spans="1:54" s="8" customFormat="1" ht="15" x14ac:dyDescent="0.25">
      <c r="A5" s="6">
        <v>1848</v>
      </c>
      <c r="B5" s="7" t="str">
        <f>IF(OR($A4=$A5,ISBLANK($A5)),"",IF(ISERR(SEARCH("cell-based",E5)),IF(AND(ISERR(SEARCH("biochem",E5)),ISERR(SEARCH("protein",E5)),ISERR(SEARCH("nucleic",E5))),"",IF(ISERR(SEARCH("target",G5)),"Define a Target component","")),IF(ISERR(SEARCH("cell",G5)),"Define a Cell component",""))&amp;IF(ISERR(SEARCH("small-molecule",E5)),IF(ISBLANK(K5), "Need a Detector Role",""),"")&amp;IF(ISERR(SEARCH("fluorescence",L5)),"",IF(ISBLANK(S5), "Need Emission",IF(ISBLANK(R5), "Need Excitation","")))&amp;IF(ISERR(SEARCH("absorbance",L5)),"",IF(ISBLANK(T5), "Need Absorbance","")))</f>
        <v>Define a Cell component</v>
      </c>
      <c r="C5" s="7" t="s">
        <v>39</v>
      </c>
      <c r="D5" s="12" t="s">
        <v>2</v>
      </c>
      <c r="E5" s="7" t="s">
        <v>37</v>
      </c>
      <c r="F5" s="7" t="s">
        <v>15</v>
      </c>
      <c r="G5" s="7" t="s">
        <v>14</v>
      </c>
      <c r="H5" s="5" t="s">
        <v>19</v>
      </c>
      <c r="I5" s="9" t="s">
        <v>159</v>
      </c>
      <c r="J5" s="7">
        <v>3250000</v>
      </c>
      <c r="K5" s="7" t="s">
        <v>28</v>
      </c>
      <c r="L5" s="13" t="s">
        <v>3</v>
      </c>
      <c r="M5" s="7" t="s">
        <v>30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5"/>
      <c r="AA5" s="7"/>
      <c r="AB5" s="7"/>
      <c r="AC5" s="5" t="s">
        <v>11</v>
      </c>
      <c r="AD5" s="5" t="s">
        <v>0</v>
      </c>
      <c r="AE5" s="7"/>
      <c r="AF5" s="7"/>
      <c r="AG5" s="7"/>
      <c r="AH5" s="7"/>
      <c r="AI5" s="17"/>
      <c r="AJ5" s="7" t="s">
        <v>73</v>
      </c>
      <c r="AK5" s="7" t="s">
        <v>54</v>
      </c>
      <c r="AL5" s="7" t="s">
        <v>80</v>
      </c>
      <c r="AM5" s="7" t="s">
        <v>135</v>
      </c>
      <c r="AN5" s="7" t="s">
        <v>134</v>
      </c>
      <c r="AO5" s="7" t="s">
        <v>134</v>
      </c>
      <c r="AP5" s="7" t="s">
        <v>135</v>
      </c>
      <c r="AQ5" s="7" t="s">
        <v>67</v>
      </c>
      <c r="AR5" s="7" t="s">
        <v>55</v>
      </c>
      <c r="AS5" s="7" t="s">
        <v>72</v>
      </c>
      <c r="AT5" s="7" t="s">
        <v>69</v>
      </c>
      <c r="AU5" s="7" t="s">
        <v>70</v>
      </c>
      <c r="AV5" s="7" t="s">
        <v>60</v>
      </c>
      <c r="AW5" s="7" t="s">
        <v>79</v>
      </c>
      <c r="AX5" s="7" t="s">
        <v>71</v>
      </c>
      <c r="AY5" s="7" t="s">
        <v>56</v>
      </c>
      <c r="AZ5" s="7" t="s">
        <v>62</v>
      </c>
      <c r="BA5" s="7" t="s">
        <v>138</v>
      </c>
      <c r="BB5" s="7" t="s">
        <v>138</v>
      </c>
    </row>
    <row r="6" spans="1:54" s="8" customFormat="1" x14ac:dyDescent="0.2">
      <c r="A6" s="6">
        <v>1848</v>
      </c>
      <c r="B6" s="7"/>
      <c r="C6" s="7"/>
      <c r="D6" s="7"/>
      <c r="E6" s="7"/>
      <c r="F6" s="7"/>
      <c r="G6" s="7" t="s">
        <v>29</v>
      </c>
      <c r="H6" s="5" t="s">
        <v>13</v>
      </c>
      <c r="I6" s="7"/>
      <c r="J6" s="7">
        <v>8.8000000000000007</v>
      </c>
      <c r="K6" s="7" t="s">
        <v>38</v>
      </c>
      <c r="L6" s="7"/>
      <c r="M6" s="7"/>
      <c r="N6" s="14" t="s">
        <v>4</v>
      </c>
      <c r="O6" s="7" t="s">
        <v>45</v>
      </c>
      <c r="P6" s="7" t="s">
        <v>40</v>
      </c>
      <c r="Q6" s="7" t="s">
        <v>23</v>
      </c>
      <c r="R6" s="7" t="s">
        <v>43</v>
      </c>
      <c r="S6" s="7" t="s">
        <v>31</v>
      </c>
      <c r="T6" s="7" t="s">
        <v>35</v>
      </c>
      <c r="U6" s="7" t="s">
        <v>34</v>
      </c>
      <c r="V6" s="7">
        <v>530</v>
      </c>
      <c r="W6" s="7">
        <v>590</v>
      </c>
      <c r="X6" s="7"/>
      <c r="Y6" s="7" t="s">
        <v>12</v>
      </c>
      <c r="Z6" s="5" t="s">
        <v>1</v>
      </c>
      <c r="AA6" s="7">
        <v>20</v>
      </c>
      <c r="AB6" s="7" t="s">
        <v>18</v>
      </c>
      <c r="AC6" s="5" t="s">
        <v>11</v>
      </c>
      <c r="AD6" s="5" t="s">
        <v>0</v>
      </c>
      <c r="AE6" s="7" t="s">
        <v>39</v>
      </c>
      <c r="AF6" s="4" t="s">
        <v>44</v>
      </c>
      <c r="AG6" s="7" t="s">
        <v>36</v>
      </c>
      <c r="AH6" s="7">
        <v>10</v>
      </c>
      <c r="AI6" s="18">
        <v>1</v>
      </c>
      <c r="AJ6" s="7" t="s">
        <v>73</v>
      </c>
      <c r="AK6" s="7" t="s">
        <v>54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s="8" customFormat="1" ht="15.75" x14ac:dyDescent="0.3">
      <c r="A7" s="6">
        <v>2255</v>
      </c>
      <c r="B7" s="7" t="str">
        <f>IF(OR($A6=$A7,ISBLANK($A7)),"",IF(ISERR(SEARCH("cell-based",E7)),IF(AND(ISERR(SEARCH("biochem",E7)),ISERR(SEARCH("protein",E7)),ISERR(SEARCH("nucleic",E7))),"",IF(ISERR(SEARCH("target",G7)),"Define a Target component","")),IF(ISERR(SEARCH("cell",G7)),"Define a Cell component",""))&amp;IF(ISERR(SEARCH("small-molecule",E7)),IF(ISBLANK(K7), "Need a Detector Role",""),"")&amp;IF(ISERR(SEARCH("fluorescence",L7)),"",IF(ISBLANK(S8), "Need Emission",IF(ISBLANK(R8), "Need Excitation","")))&amp;IF(ISERR(SEARCH("absorbance",L7)),"",IF(ISBLANK(T8), "Need Absorbance","")))</f>
        <v>Define a Cell component</v>
      </c>
      <c r="C7" s="7" t="s">
        <v>39</v>
      </c>
      <c r="D7" s="15" t="s">
        <v>154</v>
      </c>
      <c r="E7" s="7" t="s">
        <v>37</v>
      </c>
      <c r="F7" s="7" t="s">
        <v>20</v>
      </c>
      <c r="G7" s="7" t="s">
        <v>14</v>
      </c>
      <c r="H7" s="7" t="s">
        <v>17</v>
      </c>
      <c r="I7" s="9" t="s">
        <v>159</v>
      </c>
      <c r="J7" s="7">
        <v>1100000</v>
      </c>
      <c r="K7" s="7" t="s">
        <v>28</v>
      </c>
      <c r="L7" s="11" t="s">
        <v>5</v>
      </c>
      <c r="M7" s="7" t="s">
        <v>30</v>
      </c>
      <c r="N7" s="5"/>
      <c r="O7" s="7"/>
      <c r="P7" s="7"/>
      <c r="Q7" s="7"/>
      <c r="R7" s="7"/>
      <c r="S7" s="7"/>
      <c r="T7" s="7"/>
      <c r="U7" s="9"/>
      <c r="V7" s="7"/>
      <c r="W7" s="7"/>
      <c r="X7" s="7"/>
      <c r="Y7" s="7"/>
      <c r="Z7" s="5"/>
      <c r="AA7" s="7"/>
      <c r="AB7" s="7"/>
      <c r="AC7" s="5" t="s">
        <v>11</v>
      </c>
      <c r="AD7" s="5" t="s">
        <v>0</v>
      </c>
      <c r="AE7" s="7"/>
      <c r="AF7" s="7"/>
      <c r="AG7" s="7"/>
      <c r="AH7" s="7"/>
      <c r="AI7" s="18"/>
      <c r="AJ7" s="7" t="s">
        <v>73</v>
      </c>
      <c r="AK7" s="7" t="s">
        <v>48</v>
      </c>
      <c r="AL7" s="7" t="s">
        <v>80</v>
      </c>
      <c r="AM7" s="7" t="s">
        <v>135</v>
      </c>
      <c r="AN7" s="7" t="s">
        <v>134</v>
      </c>
      <c r="AO7" s="7" t="s">
        <v>134</v>
      </c>
      <c r="AP7" s="7" t="s">
        <v>66</v>
      </c>
      <c r="AQ7" s="7" t="s">
        <v>67</v>
      </c>
      <c r="AR7" s="7" t="s">
        <v>49</v>
      </c>
      <c r="AS7" s="7" t="s">
        <v>77</v>
      </c>
      <c r="AT7" s="7" t="s">
        <v>76</v>
      </c>
      <c r="AU7" s="7" t="s">
        <v>53</v>
      </c>
      <c r="AV7" s="7" t="s">
        <v>60</v>
      </c>
      <c r="AW7" s="7" t="s">
        <v>79</v>
      </c>
      <c r="AX7" s="7" t="s">
        <v>71</v>
      </c>
      <c r="AY7" s="7" t="s">
        <v>50</v>
      </c>
      <c r="AZ7" s="7" t="s">
        <v>65</v>
      </c>
      <c r="BA7" s="7" t="s">
        <v>138</v>
      </c>
      <c r="BB7" s="7" t="s">
        <v>138</v>
      </c>
    </row>
    <row r="8" spans="1:54" s="8" customFormat="1" x14ac:dyDescent="0.2">
      <c r="A8" s="6">
        <v>2255</v>
      </c>
      <c r="B8" s="7"/>
      <c r="C8" s="7"/>
      <c r="D8" s="7"/>
      <c r="E8" s="7"/>
      <c r="F8" s="7"/>
      <c r="G8" s="7" t="s">
        <v>29</v>
      </c>
      <c r="H8" s="7" t="s">
        <v>22</v>
      </c>
      <c r="I8" s="7"/>
      <c r="J8" s="7"/>
      <c r="K8" s="7"/>
      <c r="L8" s="7"/>
      <c r="M8" s="7"/>
      <c r="N8" s="5" t="s">
        <v>8</v>
      </c>
      <c r="O8" s="7" t="s">
        <v>45</v>
      </c>
      <c r="P8" s="7" t="s">
        <v>21</v>
      </c>
      <c r="Q8" s="7" t="s">
        <v>42</v>
      </c>
      <c r="R8" s="7" t="s">
        <v>43</v>
      </c>
      <c r="S8" s="7" t="s">
        <v>31</v>
      </c>
      <c r="T8" s="7" t="s">
        <v>35</v>
      </c>
      <c r="U8" s="4" t="s">
        <v>158</v>
      </c>
      <c r="V8" s="7"/>
      <c r="W8" s="7"/>
      <c r="X8" s="7"/>
      <c r="Y8" s="7" t="s">
        <v>12</v>
      </c>
      <c r="Z8" s="5" t="s">
        <v>1</v>
      </c>
      <c r="AA8" s="7">
        <v>25</v>
      </c>
      <c r="AB8" s="7" t="s">
        <v>18</v>
      </c>
      <c r="AC8" s="5" t="s">
        <v>11</v>
      </c>
      <c r="AD8" s="5" t="s">
        <v>0</v>
      </c>
      <c r="AE8" s="7"/>
      <c r="AF8" s="4" t="s">
        <v>44</v>
      </c>
      <c r="AG8" s="7" t="s">
        <v>27</v>
      </c>
      <c r="AH8" s="7">
        <v>10</v>
      </c>
      <c r="AI8" s="18">
        <v>1</v>
      </c>
      <c r="AJ8" s="7" t="s">
        <v>73</v>
      </c>
      <c r="AK8" s="7" t="s">
        <v>48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s="8" customFormat="1" x14ac:dyDescent="0.2">
      <c r="A9" s="6">
        <v>2255</v>
      </c>
      <c r="B9" s="7"/>
      <c r="C9" s="7"/>
      <c r="D9" s="7"/>
      <c r="E9" s="7"/>
      <c r="F9" s="7"/>
      <c r="G9" s="7" t="s">
        <v>26</v>
      </c>
      <c r="H9" s="7" t="s">
        <v>13</v>
      </c>
      <c r="I9" s="7"/>
      <c r="J9" s="5">
        <v>445</v>
      </c>
      <c r="K9" s="7" t="s">
        <v>24</v>
      </c>
      <c r="L9" s="5" t="s">
        <v>6</v>
      </c>
      <c r="M9" s="7"/>
      <c r="N9" s="5"/>
      <c r="O9" s="7"/>
      <c r="P9" s="7"/>
      <c r="Q9" s="7"/>
      <c r="R9" s="7"/>
      <c r="S9" s="7"/>
      <c r="T9" s="7"/>
      <c r="U9" s="9"/>
      <c r="V9" s="7"/>
      <c r="W9" s="7"/>
      <c r="X9" s="7"/>
      <c r="Y9" s="7"/>
      <c r="Z9" s="5"/>
      <c r="AA9" s="7"/>
      <c r="AB9" s="7"/>
      <c r="AC9" s="5" t="s">
        <v>11</v>
      </c>
      <c r="AD9" s="5" t="s">
        <v>0</v>
      </c>
      <c r="AE9" s="7"/>
      <c r="AF9" s="7"/>
      <c r="AG9" s="7"/>
      <c r="AH9" s="7"/>
      <c r="AI9" s="18"/>
      <c r="AJ9" s="7" t="s">
        <v>73</v>
      </c>
      <c r="AK9" s="7" t="s">
        <v>48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s="8" customFormat="1" ht="15.75" x14ac:dyDescent="0.3">
      <c r="A10" s="6">
        <v>2334</v>
      </c>
      <c r="B10" s="7" t="str">
        <f>IF(OR($A9=$A10,ISBLANK($A10)),"",IF(ISERR(SEARCH("cell-based",E10)),IF(AND(ISERR(SEARCH("biochem",E10)),ISERR(SEARCH("protein",E10)),ISERR(SEARCH("nucleic",E10))),"",IF(ISERR(SEARCH("target",G10)),"Define a Target component","")),IF(ISERR(SEARCH("cell",G10)),"Define a Cell component",""))&amp;IF(ISERR(SEARCH("small-molecule",E10)),IF(ISBLANK(K10), "Need a Detector Role",""),"")&amp;IF(ISERR(SEARCH("fluorescence",L10)),"",IF(ISBLANK(S10), "Need Emission",IF(ISBLANK(R10), "Need Excitation","")))&amp;IF(ISERR(SEARCH("absorbance",L10)),"",IF(ISBLANK(T10), "Need Absorbance","")))</f>
        <v>Define a Cell component</v>
      </c>
      <c r="C10" s="7" t="s">
        <v>39</v>
      </c>
      <c r="D10" s="15" t="s">
        <v>155</v>
      </c>
      <c r="E10" s="7" t="s">
        <v>37</v>
      </c>
      <c r="F10" s="7" t="s">
        <v>20</v>
      </c>
      <c r="G10" s="7" t="s">
        <v>14</v>
      </c>
      <c r="H10" s="7" t="s">
        <v>17</v>
      </c>
      <c r="I10" s="9" t="s">
        <v>159</v>
      </c>
      <c r="J10" s="7">
        <v>1200000</v>
      </c>
      <c r="K10" s="7" t="s">
        <v>28</v>
      </c>
      <c r="L10" s="11" t="s">
        <v>5</v>
      </c>
      <c r="M10" s="7" t="s">
        <v>30</v>
      </c>
      <c r="N10" s="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5"/>
      <c r="AA10" s="7"/>
      <c r="AB10" s="7"/>
      <c r="AC10" s="5" t="s">
        <v>11</v>
      </c>
      <c r="AD10" s="5" t="s">
        <v>0</v>
      </c>
      <c r="AE10" s="7"/>
      <c r="AF10" s="7"/>
      <c r="AG10" s="9"/>
      <c r="AH10" s="7"/>
      <c r="AI10" s="18"/>
      <c r="AJ10" s="7" t="s">
        <v>73</v>
      </c>
      <c r="AK10" s="7" t="s">
        <v>74</v>
      </c>
      <c r="AL10" s="7" t="s">
        <v>136</v>
      </c>
      <c r="AM10" s="7" t="s">
        <v>78</v>
      </c>
      <c r="AN10" s="7" t="s">
        <v>134</v>
      </c>
      <c r="AO10" s="7" t="s">
        <v>134</v>
      </c>
      <c r="AP10" s="7" t="s">
        <v>68</v>
      </c>
      <c r="AQ10" s="7" t="s">
        <v>67</v>
      </c>
      <c r="AR10" s="7" t="s">
        <v>75</v>
      </c>
      <c r="AS10" s="7" t="s">
        <v>72</v>
      </c>
      <c r="AT10" s="7" t="s">
        <v>76</v>
      </c>
      <c r="AU10" s="7" t="s">
        <v>135</v>
      </c>
      <c r="AV10" s="7" t="s">
        <v>60</v>
      </c>
      <c r="AW10" s="7" t="s">
        <v>79</v>
      </c>
      <c r="AX10" s="7" t="s">
        <v>71</v>
      </c>
      <c r="AY10" s="7" t="s">
        <v>61</v>
      </c>
      <c r="AZ10" s="7" t="s">
        <v>62</v>
      </c>
      <c r="BA10" s="7" t="s">
        <v>138</v>
      </c>
      <c r="BB10" s="7" t="s">
        <v>138</v>
      </c>
    </row>
    <row r="11" spans="1:54" s="8" customFormat="1" x14ac:dyDescent="0.2">
      <c r="A11" s="6">
        <v>2334</v>
      </c>
      <c r="B11" s="7"/>
      <c r="C11" s="7"/>
      <c r="D11" s="7"/>
      <c r="E11" s="7"/>
      <c r="F11" s="7"/>
      <c r="G11" s="7" t="s">
        <v>29</v>
      </c>
      <c r="H11" s="7" t="s">
        <v>32</v>
      </c>
      <c r="I11" s="7"/>
      <c r="J11" s="7"/>
      <c r="K11" s="7"/>
      <c r="L11" s="7"/>
      <c r="M11" s="7"/>
      <c r="N11" s="5" t="s">
        <v>7</v>
      </c>
      <c r="O11" s="7" t="s">
        <v>45</v>
      </c>
      <c r="P11" s="7" t="s">
        <v>21</v>
      </c>
      <c r="Q11" s="7" t="s">
        <v>25</v>
      </c>
      <c r="R11" s="7" t="s">
        <v>43</v>
      </c>
      <c r="S11" s="7" t="s">
        <v>31</v>
      </c>
      <c r="T11" s="7" t="s">
        <v>35</v>
      </c>
      <c r="U11" s="7" t="s">
        <v>34</v>
      </c>
      <c r="V11" s="7"/>
      <c r="W11" s="7"/>
      <c r="X11" s="7"/>
      <c r="Y11" s="7" t="s">
        <v>12</v>
      </c>
      <c r="Z11" s="5" t="s">
        <v>1</v>
      </c>
      <c r="AA11" s="7">
        <v>20</v>
      </c>
      <c r="AB11" s="7" t="s">
        <v>16</v>
      </c>
      <c r="AC11" s="5" t="s">
        <v>11</v>
      </c>
      <c r="AD11" s="5" t="s">
        <v>0</v>
      </c>
      <c r="AE11" s="7" t="s">
        <v>33</v>
      </c>
      <c r="AF11" s="7" t="s">
        <v>44</v>
      </c>
      <c r="AG11" s="9" t="s">
        <v>41</v>
      </c>
      <c r="AH11" s="7">
        <v>10</v>
      </c>
      <c r="AI11" s="18">
        <v>4</v>
      </c>
      <c r="AJ11" s="7" t="s">
        <v>73</v>
      </c>
      <c r="AK11" s="7" t="s">
        <v>74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s="8" customFormat="1" ht="14.25" x14ac:dyDescent="0.2">
      <c r="A12" s="6">
        <v>2334</v>
      </c>
      <c r="B12" s="7"/>
      <c r="C12" s="7"/>
      <c r="D12" s="7"/>
      <c r="E12" s="7"/>
      <c r="F12" s="7"/>
      <c r="G12" s="7" t="s">
        <v>26</v>
      </c>
      <c r="H12" s="7" t="s">
        <v>13</v>
      </c>
      <c r="I12" s="7"/>
      <c r="J12" s="7">
        <v>875</v>
      </c>
      <c r="K12" s="7" t="s">
        <v>24</v>
      </c>
      <c r="L12" s="11" t="s">
        <v>9</v>
      </c>
      <c r="M12" s="7"/>
      <c r="N12" s="5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5"/>
      <c r="AA12" s="7"/>
      <c r="AB12" s="7"/>
      <c r="AC12" s="5" t="s">
        <v>11</v>
      </c>
      <c r="AD12" s="5" t="s">
        <v>0</v>
      </c>
      <c r="AE12" s="7"/>
      <c r="AF12" s="7"/>
      <c r="AG12" s="9"/>
      <c r="AH12" s="7"/>
      <c r="AI12" s="18"/>
      <c r="AJ12" s="7" t="s">
        <v>73</v>
      </c>
      <c r="AK12" s="7" t="s">
        <v>74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s="8" customFormat="1" ht="15.75" x14ac:dyDescent="0.3">
      <c r="A13" s="6">
        <v>2337</v>
      </c>
      <c r="B13" s="7" t="str">
        <f>IF(OR($A12=$A13,ISBLANK($A13)),"",IF(ISERR(SEARCH("cell-based",E13)),IF(AND(ISERR(SEARCH("biochem",E13)),ISERR(SEARCH("protein",E13)),ISERR(SEARCH("nucleic",E13))),"",IF(ISERR(SEARCH("target",G13)),"Define a Target component","")),IF(ISERR(SEARCH("cell",G13)),"Define a Cell component",""))&amp;IF(ISERR(SEARCH("small-molecule",E13)),IF(ISBLANK(K13), "Need a Detector Role",""),"")&amp;IF(ISERR(SEARCH("fluorescence",L13)),"",IF(ISBLANK(S13), "Need Emission",IF(ISBLANK(R13), "Need Excitation","")))&amp;IF(ISERR(SEARCH("absorbance",L13)),"",IF(ISBLANK(T13), "Need Absorbance","")))</f>
        <v>Define a Cell component</v>
      </c>
      <c r="C13" s="7" t="s">
        <v>39</v>
      </c>
      <c r="D13" s="15" t="s">
        <v>156</v>
      </c>
      <c r="E13" s="7" t="s">
        <v>37</v>
      </c>
      <c r="F13" s="7" t="s">
        <v>20</v>
      </c>
      <c r="G13" s="7" t="s">
        <v>14</v>
      </c>
      <c r="H13" s="7" t="s">
        <v>17</v>
      </c>
      <c r="I13" s="9" t="s">
        <v>159</v>
      </c>
      <c r="J13" s="7">
        <v>1200000</v>
      </c>
      <c r="K13" s="7" t="s">
        <v>28</v>
      </c>
      <c r="L13" s="11" t="s">
        <v>5</v>
      </c>
      <c r="M13" s="7" t="s">
        <v>30</v>
      </c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5" t="s">
        <v>11</v>
      </c>
      <c r="AD13" s="5" t="s">
        <v>0</v>
      </c>
      <c r="AE13" s="7"/>
      <c r="AF13" s="7"/>
      <c r="AG13" s="7"/>
      <c r="AH13" s="7"/>
      <c r="AI13" s="18"/>
      <c r="AJ13" s="7" t="s">
        <v>73</v>
      </c>
      <c r="AK13" s="7" t="s">
        <v>57</v>
      </c>
      <c r="AL13" s="7" t="s">
        <v>80</v>
      </c>
      <c r="AM13" s="7" t="s">
        <v>135</v>
      </c>
      <c r="AN13" s="7" t="s">
        <v>134</v>
      </c>
      <c r="AO13" s="7" t="s">
        <v>134</v>
      </c>
      <c r="AP13" s="7" t="s">
        <v>66</v>
      </c>
      <c r="AQ13" s="7" t="s">
        <v>67</v>
      </c>
      <c r="AR13" s="7" t="s">
        <v>135</v>
      </c>
      <c r="AS13" s="7" t="s">
        <v>58</v>
      </c>
      <c r="AT13" s="7" t="s">
        <v>76</v>
      </c>
      <c r="AU13" s="7" t="s">
        <v>70</v>
      </c>
      <c r="AV13" s="7" t="s">
        <v>60</v>
      </c>
      <c r="AW13" s="7" t="s">
        <v>79</v>
      </c>
      <c r="AX13" s="7" t="s">
        <v>71</v>
      </c>
      <c r="AY13" s="7" t="s">
        <v>59</v>
      </c>
      <c r="AZ13" s="7" t="s">
        <v>62</v>
      </c>
      <c r="BA13" s="7" t="s">
        <v>138</v>
      </c>
      <c r="BB13" s="7" t="s">
        <v>138</v>
      </c>
    </row>
    <row r="14" spans="1:54" s="8" customFormat="1" x14ac:dyDescent="0.2">
      <c r="A14" s="6">
        <v>2337</v>
      </c>
      <c r="B14" s="7"/>
      <c r="C14" s="7"/>
      <c r="D14" s="7"/>
      <c r="E14" s="7"/>
      <c r="F14" s="7"/>
      <c r="G14" s="7" t="s">
        <v>29</v>
      </c>
      <c r="H14" s="7" t="s">
        <v>22</v>
      </c>
      <c r="I14" s="7"/>
      <c r="J14" s="7"/>
      <c r="K14" s="7"/>
      <c r="L14" s="7"/>
      <c r="M14" s="7"/>
      <c r="N14" s="5" t="s">
        <v>8</v>
      </c>
      <c r="O14" s="7" t="s">
        <v>45</v>
      </c>
      <c r="P14" s="7" t="s">
        <v>21</v>
      </c>
      <c r="Q14" s="7" t="s">
        <v>25</v>
      </c>
      <c r="R14" s="7" t="s">
        <v>43</v>
      </c>
      <c r="S14" s="7" t="s">
        <v>31</v>
      </c>
      <c r="T14" s="7" t="s">
        <v>35</v>
      </c>
      <c r="U14" s="7" t="s">
        <v>34</v>
      </c>
      <c r="V14" s="7"/>
      <c r="W14" s="7"/>
      <c r="X14" s="7"/>
      <c r="Y14" s="7" t="s">
        <v>12</v>
      </c>
      <c r="Z14" s="10" t="s">
        <v>160</v>
      </c>
      <c r="AA14" s="7">
        <v>20</v>
      </c>
      <c r="AB14" s="7" t="s">
        <v>16</v>
      </c>
      <c r="AC14" s="5" t="s">
        <v>11</v>
      </c>
      <c r="AD14" s="5" t="s">
        <v>0</v>
      </c>
      <c r="AE14" s="7" t="s">
        <v>33</v>
      </c>
      <c r="AF14" s="4" t="s">
        <v>44</v>
      </c>
      <c r="AG14" s="7" t="s">
        <v>27</v>
      </c>
      <c r="AH14" s="7">
        <v>10</v>
      </c>
      <c r="AI14" s="18">
        <v>8</v>
      </c>
      <c r="AJ14" s="7" t="s">
        <v>73</v>
      </c>
      <c r="AK14" s="7" t="s">
        <v>57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8" customFormat="1" ht="15.75" x14ac:dyDescent="0.3">
      <c r="A15" s="6">
        <v>2789</v>
      </c>
      <c r="B15" s="7" t="e">
        <f>IF(OR(#REF!=$A15,ISBLANK($A15)),"",IF(ISERR(SEARCH("cell-based",E15)),IF(AND(ISERR(SEARCH("biochem",E15)),ISERR(SEARCH("protein",E15)),ISERR(SEARCH("nucleic",E15))),"",IF(ISERR(SEARCH("target",G15)),"Define a Target component","")),IF(ISERR(SEARCH("cell",G15)),"Define a Cell component",""))&amp;IF(ISERR(SEARCH("small-molecule",E15)),IF(ISBLANK(K15), "Need a Detector Role",""),"")&amp;IF(ISERR(SEARCH("fluorescence",L15)),"",IF(ISBLANK(S15), "Need Emission",IF(ISBLANK(R15), "Need Excitation","")))&amp;IF(ISERR(SEARCH("absorbance",L15)),"",IF(ISBLANK(T15), "Need Absorbance","")))</f>
        <v>#REF!</v>
      </c>
      <c r="C15" s="7" t="s">
        <v>39</v>
      </c>
      <c r="D15" s="15" t="s">
        <v>154</v>
      </c>
      <c r="E15" s="7" t="s">
        <v>37</v>
      </c>
      <c r="F15" s="7" t="s">
        <v>20</v>
      </c>
      <c r="G15" s="7" t="s">
        <v>14</v>
      </c>
      <c r="H15" s="7" t="s">
        <v>17</v>
      </c>
      <c r="I15" s="9" t="s">
        <v>159</v>
      </c>
      <c r="J15" s="7">
        <v>1100000</v>
      </c>
      <c r="K15" s="7" t="s">
        <v>28</v>
      </c>
      <c r="L15" s="11" t="s">
        <v>5</v>
      </c>
      <c r="M15" s="7" t="s">
        <v>30</v>
      </c>
      <c r="N15" s="5"/>
      <c r="O15" s="7"/>
      <c r="P15" s="7"/>
      <c r="Q15" s="7"/>
      <c r="R15" s="7"/>
      <c r="S15" s="7"/>
      <c r="T15" s="7"/>
      <c r="U15" s="9"/>
      <c r="V15" s="7"/>
      <c r="W15" s="7"/>
      <c r="X15" s="7"/>
      <c r="Y15" s="7"/>
      <c r="Z15" s="5"/>
      <c r="AA15" s="7"/>
      <c r="AB15" s="7"/>
      <c r="AC15" s="5" t="s">
        <v>11</v>
      </c>
      <c r="AD15" s="5" t="s">
        <v>0</v>
      </c>
      <c r="AE15" s="7"/>
      <c r="AF15" s="7"/>
      <c r="AG15" s="7"/>
      <c r="AH15" s="7"/>
      <c r="AI15" s="18"/>
      <c r="AJ15" s="7" t="s">
        <v>73</v>
      </c>
      <c r="AK15" s="7" t="s">
        <v>48</v>
      </c>
      <c r="AL15" s="7" t="s">
        <v>80</v>
      </c>
      <c r="AM15" s="7" t="s">
        <v>135</v>
      </c>
      <c r="AN15" s="7" t="s">
        <v>134</v>
      </c>
      <c r="AO15" s="7" t="s">
        <v>134</v>
      </c>
      <c r="AP15" s="7" t="s">
        <v>66</v>
      </c>
      <c r="AQ15" s="7" t="s">
        <v>67</v>
      </c>
      <c r="AR15" s="7" t="s">
        <v>49</v>
      </c>
      <c r="AS15" s="7" t="s">
        <v>77</v>
      </c>
      <c r="AT15" s="7" t="s">
        <v>76</v>
      </c>
      <c r="AU15" s="7" t="s">
        <v>53</v>
      </c>
      <c r="AV15" s="7" t="s">
        <v>60</v>
      </c>
      <c r="AW15" s="7" t="s">
        <v>79</v>
      </c>
      <c r="AX15" s="7" t="s">
        <v>71</v>
      </c>
      <c r="AY15" s="7" t="s">
        <v>50</v>
      </c>
      <c r="AZ15" s="7" t="s">
        <v>65</v>
      </c>
      <c r="BA15" s="7" t="s">
        <v>138</v>
      </c>
      <c r="BB15" s="7" t="s">
        <v>138</v>
      </c>
    </row>
    <row r="16" spans="1:54" s="8" customFormat="1" x14ac:dyDescent="0.2">
      <c r="A16" s="6">
        <v>2789</v>
      </c>
      <c r="B16" s="7"/>
      <c r="C16" s="7"/>
      <c r="D16" s="7"/>
      <c r="E16" s="7"/>
      <c r="F16" s="7"/>
      <c r="G16" s="7" t="s">
        <v>29</v>
      </c>
      <c r="H16" s="7" t="s">
        <v>22</v>
      </c>
      <c r="I16" s="7"/>
      <c r="J16" s="7"/>
      <c r="K16" s="7"/>
      <c r="L16" s="7"/>
      <c r="M16" s="7"/>
      <c r="N16" s="5" t="s">
        <v>8</v>
      </c>
      <c r="O16" s="7" t="s">
        <v>45</v>
      </c>
      <c r="P16" s="7" t="s">
        <v>21</v>
      </c>
      <c r="Q16" s="7" t="s">
        <v>42</v>
      </c>
      <c r="R16" s="7" t="s">
        <v>43</v>
      </c>
      <c r="S16" s="7" t="s">
        <v>31</v>
      </c>
      <c r="T16" s="7" t="s">
        <v>35</v>
      </c>
      <c r="U16" s="4" t="s">
        <v>158</v>
      </c>
      <c r="V16" s="7"/>
      <c r="W16" s="7"/>
      <c r="X16" s="7"/>
      <c r="Y16" s="7" t="s">
        <v>12</v>
      </c>
      <c r="Z16" s="5" t="s">
        <v>1</v>
      </c>
      <c r="AA16" s="7">
        <v>25</v>
      </c>
      <c r="AB16" s="7" t="s">
        <v>18</v>
      </c>
      <c r="AC16" s="5" t="s">
        <v>11</v>
      </c>
      <c r="AD16" s="5" t="s">
        <v>0</v>
      </c>
      <c r="AE16" s="7"/>
      <c r="AF16" s="4" t="s">
        <v>44</v>
      </c>
      <c r="AG16" s="7" t="s">
        <v>27</v>
      </c>
      <c r="AH16" s="7">
        <v>6</v>
      </c>
      <c r="AI16" s="18">
        <v>1</v>
      </c>
      <c r="AJ16" s="7" t="s">
        <v>73</v>
      </c>
      <c r="AK16" s="7" t="s">
        <v>48</v>
      </c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s="8" customFormat="1" x14ac:dyDescent="0.2">
      <c r="A17" s="6">
        <v>2789</v>
      </c>
      <c r="B17" s="7"/>
      <c r="C17" s="7"/>
      <c r="D17" s="7"/>
      <c r="E17" s="7"/>
      <c r="F17" s="7"/>
      <c r="G17" s="7" t="s">
        <v>26</v>
      </c>
      <c r="H17" s="7" t="s">
        <v>13</v>
      </c>
      <c r="I17" s="7"/>
      <c r="J17" s="5">
        <v>445</v>
      </c>
      <c r="K17" s="7" t="s">
        <v>24</v>
      </c>
      <c r="L17" s="5" t="s">
        <v>6</v>
      </c>
      <c r="M17" s="7"/>
      <c r="N17" s="5"/>
      <c r="O17" s="7"/>
      <c r="P17" s="7"/>
      <c r="Q17" s="7"/>
      <c r="R17" s="7"/>
      <c r="S17" s="7"/>
      <c r="T17" s="7"/>
      <c r="U17" s="9"/>
      <c r="V17" s="7"/>
      <c r="W17" s="7"/>
      <c r="X17" s="7"/>
      <c r="Y17" s="7"/>
      <c r="Z17" s="5"/>
      <c r="AA17" s="7"/>
      <c r="AB17" s="7"/>
      <c r="AC17" s="5" t="s">
        <v>11</v>
      </c>
      <c r="AD17" s="5" t="s">
        <v>0</v>
      </c>
      <c r="AE17" s="7"/>
      <c r="AF17" s="7"/>
      <c r="AG17" s="7"/>
      <c r="AH17" s="7"/>
      <c r="AI17" s="18"/>
      <c r="AJ17" s="7" t="s">
        <v>73</v>
      </c>
      <c r="AK17" s="7" t="s">
        <v>48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s="8" customFormat="1" ht="15.75" x14ac:dyDescent="0.3">
      <c r="A18" s="6">
        <v>2792</v>
      </c>
      <c r="B18" s="7" t="str">
        <f t="shared" ref="B18" si="0">IF(OR($A17=$A18,ISBLANK($A18)),"",IF(ISERR(SEARCH("cell-based",E18)),IF(AND(ISERR(SEARCH("biochem",E18)),ISERR(SEARCH("protein",E18)),ISERR(SEARCH("nucleic",E18))),"",IF(ISERR(SEARCH("target",G18)),"Define a Target component","")),IF(ISERR(SEARCH("cell",G18)),"Define a Cell component",""))&amp;IF(ISERR(SEARCH("small-molecule",E18)),IF(ISBLANK(K18), "Need a Detector Role",""),"")&amp;IF(ISERR(SEARCH("fluorescence",L18)),"",IF(ISBLANK(S18), "Need Emission",IF(ISBLANK(R18), "Need Excitation","")))&amp;IF(ISERR(SEARCH("absorbance",L18)),"",IF(ISBLANK(T18), "Need Absorbance","")))</f>
        <v>Define a Cell component</v>
      </c>
      <c r="C18" s="7" t="s">
        <v>39</v>
      </c>
      <c r="D18" s="15" t="s">
        <v>154</v>
      </c>
      <c r="E18" s="7" t="s">
        <v>37</v>
      </c>
      <c r="F18" s="7" t="s">
        <v>20</v>
      </c>
      <c r="G18" s="7" t="s">
        <v>14</v>
      </c>
      <c r="H18" s="7" t="s">
        <v>17</v>
      </c>
      <c r="I18" s="9" t="s">
        <v>159</v>
      </c>
      <c r="J18" s="7">
        <v>1100000</v>
      </c>
      <c r="K18" s="7" t="s">
        <v>28</v>
      </c>
      <c r="L18" s="11" t="s">
        <v>5</v>
      </c>
      <c r="M18" s="7" t="s">
        <v>30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5" t="s">
        <v>11</v>
      </c>
      <c r="AD18" s="5" t="s">
        <v>0</v>
      </c>
      <c r="AE18" s="7"/>
      <c r="AF18" s="7"/>
      <c r="AG18" s="7"/>
      <c r="AH18" s="7"/>
      <c r="AI18" s="16"/>
      <c r="AJ18" s="7" t="s">
        <v>73</v>
      </c>
      <c r="AK18" s="7" t="s">
        <v>51</v>
      </c>
      <c r="AL18" s="7" t="s">
        <v>80</v>
      </c>
      <c r="AM18" s="7" t="s">
        <v>135</v>
      </c>
      <c r="AN18" s="7" t="s">
        <v>134</v>
      </c>
      <c r="AO18" s="7" t="s">
        <v>134</v>
      </c>
      <c r="AP18" s="7" t="s">
        <v>66</v>
      </c>
      <c r="AQ18" s="7" t="s">
        <v>67</v>
      </c>
      <c r="AR18" s="7" t="s">
        <v>75</v>
      </c>
      <c r="AS18" s="7" t="s">
        <v>77</v>
      </c>
      <c r="AT18" s="7" t="s">
        <v>76</v>
      </c>
      <c r="AU18" s="7" t="s">
        <v>53</v>
      </c>
      <c r="AV18" s="7" t="s">
        <v>60</v>
      </c>
      <c r="AW18" s="7" t="s">
        <v>79</v>
      </c>
      <c r="AX18" s="7" t="s">
        <v>71</v>
      </c>
      <c r="AY18" s="7" t="s">
        <v>52</v>
      </c>
      <c r="AZ18" s="7" t="s">
        <v>65</v>
      </c>
      <c r="BA18" s="7" t="s">
        <v>138</v>
      </c>
      <c r="BB18" s="7" t="s">
        <v>138</v>
      </c>
    </row>
    <row r="19" spans="1:54" s="8" customFormat="1" x14ac:dyDescent="0.2">
      <c r="A19" s="6">
        <v>2792</v>
      </c>
      <c r="B19" s="7"/>
      <c r="C19" s="7"/>
      <c r="D19" s="7"/>
      <c r="E19" s="7"/>
      <c r="F19" s="7"/>
      <c r="G19" s="7" t="s">
        <v>29</v>
      </c>
      <c r="H19" s="7" t="s">
        <v>22</v>
      </c>
      <c r="I19" s="7"/>
      <c r="J19" s="7"/>
      <c r="K19" s="7"/>
      <c r="L19" s="7"/>
      <c r="M19" s="7"/>
      <c r="N19" s="5" t="s">
        <v>8</v>
      </c>
      <c r="O19" s="7" t="s">
        <v>45</v>
      </c>
      <c r="P19" s="7" t="s">
        <v>21</v>
      </c>
      <c r="Q19" s="7" t="s">
        <v>42</v>
      </c>
      <c r="R19" s="7" t="s">
        <v>43</v>
      </c>
      <c r="S19" s="7" t="s">
        <v>31</v>
      </c>
      <c r="T19" s="7" t="s">
        <v>35</v>
      </c>
      <c r="U19" s="4" t="s">
        <v>158</v>
      </c>
      <c r="V19" s="7"/>
      <c r="W19" s="7"/>
      <c r="X19" s="7"/>
      <c r="Y19" s="7" t="s">
        <v>12</v>
      </c>
      <c r="Z19" s="10" t="s">
        <v>160</v>
      </c>
      <c r="AA19" s="7">
        <v>25</v>
      </c>
      <c r="AB19" s="7" t="s">
        <v>18</v>
      </c>
      <c r="AC19" s="5" t="s">
        <v>11</v>
      </c>
      <c r="AD19" s="5" t="s">
        <v>0</v>
      </c>
      <c r="AE19" s="7" t="s">
        <v>33</v>
      </c>
      <c r="AF19" s="4" t="s">
        <v>44</v>
      </c>
      <c r="AG19" s="7" t="s">
        <v>27</v>
      </c>
      <c r="AH19" s="7">
        <v>6</v>
      </c>
      <c r="AI19" s="19">
        <v>1</v>
      </c>
      <c r="AJ19" s="7" t="s">
        <v>73</v>
      </c>
      <c r="AK19" s="7" t="s">
        <v>51</v>
      </c>
      <c r="AL19" s="7" t="s">
        <v>80</v>
      </c>
      <c r="AM19" s="7" t="s">
        <v>135</v>
      </c>
      <c r="AN19" s="7" t="s">
        <v>134</v>
      </c>
      <c r="AO19" s="7" t="s">
        <v>134</v>
      </c>
      <c r="AP19" s="7" t="s">
        <v>66</v>
      </c>
      <c r="AQ19" s="7" t="s">
        <v>67</v>
      </c>
      <c r="AR19" s="7" t="s">
        <v>75</v>
      </c>
      <c r="AS19" s="7" t="s">
        <v>77</v>
      </c>
      <c r="AT19" s="7" t="s">
        <v>76</v>
      </c>
      <c r="AU19" s="7" t="s">
        <v>53</v>
      </c>
      <c r="AV19" s="7" t="s">
        <v>60</v>
      </c>
      <c r="AW19" s="7" t="s">
        <v>79</v>
      </c>
      <c r="AX19" s="7" t="s">
        <v>71</v>
      </c>
      <c r="AY19" s="7" t="s">
        <v>52</v>
      </c>
      <c r="AZ19" s="7" t="s">
        <v>65</v>
      </c>
      <c r="BA19" s="7" t="s">
        <v>138</v>
      </c>
      <c r="BB19" s="7" t="s">
        <v>138</v>
      </c>
    </row>
    <row r="20" spans="1:54" s="8" customFormat="1" x14ac:dyDescent="0.2">
      <c r="A20" s="6">
        <v>2792</v>
      </c>
      <c r="B20" s="7"/>
      <c r="C20" s="7"/>
      <c r="D20" s="7"/>
      <c r="E20" s="7"/>
      <c r="F20" s="7"/>
      <c r="G20" s="7" t="s">
        <v>26</v>
      </c>
      <c r="H20" s="7" t="s">
        <v>13</v>
      </c>
      <c r="I20" s="7"/>
      <c r="J20" s="7">
        <v>11</v>
      </c>
      <c r="K20" s="7" t="s">
        <v>24</v>
      </c>
      <c r="L20" s="5" t="s">
        <v>157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5" t="s">
        <v>11</v>
      </c>
      <c r="AD20" s="5" t="s">
        <v>0</v>
      </c>
      <c r="AE20" s="7"/>
      <c r="AF20" s="7"/>
      <c r="AG20" s="7"/>
      <c r="AH20" s="7"/>
      <c r="AI20" s="16"/>
      <c r="AJ20" s="7" t="s">
        <v>73</v>
      </c>
      <c r="AK20" s="7" t="s">
        <v>51</v>
      </c>
      <c r="AL20" s="7" t="s">
        <v>80</v>
      </c>
      <c r="AM20" s="7" t="s">
        <v>135</v>
      </c>
      <c r="AN20" s="7" t="s">
        <v>134</v>
      </c>
      <c r="AO20" s="7" t="s">
        <v>134</v>
      </c>
      <c r="AP20" s="7" t="s">
        <v>66</v>
      </c>
      <c r="AQ20" s="7" t="s">
        <v>67</v>
      </c>
      <c r="AR20" s="7" t="s">
        <v>75</v>
      </c>
      <c r="AS20" s="7" t="s">
        <v>77</v>
      </c>
      <c r="AT20" s="7" t="s">
        <v>76</v>
      </c>
      <c r="AU20" s="7" t="s">
        <v>53</v>
      </c>
      <c r="AV20" s="7" t="s">
        <v>60</v>
      </c>
      <c r="AW20" s="7" t="s">
        <v>79</v>
      </c>
      <c r="AX20" s="7" t="s">
        <v>71</v>
      </c>
      <c r="AY20" s="7" t="s">
        <v>52</v>
      </c>
      <c r="AZ20" s="7" t="s">
        <v>65</v>
      </c>
      <c r="BA20" s="7" t="s">
        <v>138</v>
      </c>
      <c r="BB20" s="7" t="s">
        <v>138</v>
      </c>
    </row>
    <row r="21" spans="1:54" s="8" customFormat="1" ht="15.75" x14ac:dyDescent="0.3">
      <c r="A21" s="6">
        <v>2793</v>
      </c>
      <c r="B21" s="7" t="str">
        <f>IF(OR($A18=$A21,ISBLANK($A21)),"",IF(ISERR(SEARCH("cell-based",E21)),IF(AND(ISERR(SEARCH("biochem",E21)),ISERR(SEARCH("protein",E21)),ISERR(SEARCH("nucleic",E21))),"",IF(ISERR(SEARCH("target",G21)),"Define a Target component","")),IF(ISERR(SEARCH("cell",G21)),"Define a Cell component",""))&amp;IF(ISERR(SEARCH("small-molecule",E21)),IF(ISBLANK(K21), "Need a Detector Role",""),"")&amp;IF(ISERR(SEARCH("fluorescence",L21)),"",IF(ISBLANK(S21), "Need Emission",IF(ISBLANK(R21), "Need Excitation","")))&amp;IF(ISERR(SEARCH("absorbance",L21)),"",IF(ISBLANK(T21), "Need Absorbance","")))</f>
        <v>Define a Cell component</v>
      </c>
      <c r="C21" s="7" t="s">
        <v>39</v>
      </c>
      <c r="D21" s="15" t="s">
        <v>154</v>
      </c>
      <c r="E21" s="7" t="s">
        <v>37</v>
      </c>
      <c r="F21" s="7" t="s">
        <v>20</v>
      </c>
      <c r="G21" s="7" t="s">
        <v>14</v>
      </c>
      <c r="H21" s="7" t="s">
        <v>17</v>
      </c>
      <c r="I21" s="9" t="s">
        <v>159</v>
      </c>
      <c r="J21" s="7">
        <v>1100000</v>
      </c>
      <c r="K21" s="7" t="s">
        <v>28</v>
      </c>
      <c r="L21" s="11" t="s">
        <v>5</v>
      </c>
      <c r="M21" s="7" t="s">
        <v>30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5" t="s">
        <v>11</v>
      </c>
      <c r="AD21" s="5" t="s">
        <v>0</v>
      </c>
      <c r="AE21" s="7"/>
      <c r="AF21" s="7"/>
      <c r="AG21" s="7"/>
      <c r="AH21" s="7"/>
      <c r="AI21" s="16"/>
      <c r="AJ21" s="7" t="s">
        <v>73</v>
      </c>
      <c r="AK21" s="7" t="s">
        <v>46</v>
      </c>
      <c r="AL21" s="7" t="s">
        <v>80</v>
      </c>
      <c r="AM21" s="7" t="s">
        <v>135</v>
      </c>
      <c r="AN21" s="7" t="s">
        <v>134</v>
      </c>
      <c r="AO21" s="7" t="s">
        <v>134</v>
      </c>
      <c r="AP21" s="7" t="s">
        <v>66</v>
      </c>
      <c r="AQ21" s="7" t="s">
        <v>67</v>
      </c>
      <c r="AR21" s="7" t="s">
        <v>75</v>
      </c>
      <c r="AS21" s="7" t="s">
        <v>77</v>
      </c>
      <c r="AT21" s="7" t="s">
        <v>76</v>
      </c>
      <c r="AU21" s="7" t="s">
        <v>53</v>
      </c>
      <c r="AV21" s="7" t="s">
        <v>60</v>
      </c>
      <c r="AW21" s="7" t="s">
        <v>79</v>
      </c>
      <c r="AX21" s="7" t="s">
        <v>71</v>
      </c>
      <c r="AY21" s="7" t="s">
        <v>47</v>
      </c>
      <c r="AZ21" s="7" t="s">
        <v>65</v>
      </c>
      <c r="BA21" s="7" t="s">
        <v>138</v>
      </c>
      <c r="BB21" s="7" t="s">
        <v>138</v>
      </c>
    </row>
    <row r="22" spans="1:54" s="8" customFormat="1" x14ac:dyDescent="0.2">
      <c r="A22" s="6">
        <v>2793</v>
      </c>
      <c r="B22" s="7"/>
      <c r="C22" s="7"/>
      <c r="D22" s="7"/>
      <c r="E22" s="7"/>
      <c r="F22" s="7"/>
      <c r="G22" s="7" t="s">
        <v>29</v>
      </c>
      <c r="H22" s="7" t="s">
        <v>22</v>
      </c>
      <c r="I22" s="7"/>
      <c r="J22" s="7"/>
      <c r="K22" s="7"/>
      <c r="L22" s="7"/>
      <c r="M22" s="7"/>
      <c r="N22" s="5" t="s">
        <v>8</v>
      </c>
      <c r="O22" s="7" t="s">
        <v>45</v>
      </c>
      <c r="P22" s="7" t="s">
        <v>21</v>
      </c>
      <c r="Q22" s="7" t="s">
        <v>42</v>
      </c>
      <c r="R22" s="7" t="s">
        <v>43</v>
      </c>
      <c r="S22" s="7" t="s">
        <v>31</v>
      </c>
      <c r="T22" s="7" t="s">
        <v>35</v>
      </c>
      <c r="U22" s="4" t="s">
        <v>158</v>
      </c>
      <c r="V22" s="7"/>
      <c r="W22" s="7"/>
      <c r="X22" s="7"/>
      <c r="Y22" s="7" t="s">
        <v>12</v>
      </c>
      <c r="Z22" s="10" t="s">
        <v>160</v>
      </c>
      <c r="AA22" s="7">
        <v>25</v>
      </c>
      <c r="AB22" s="7" t="s">
        <v>18</v>
      </c>
      <c r="AC22" s="5" t="s">
        <v>11</v>
      </c>
      <c r="AD22" s="5" t="s">
        <v>0</v>
      </c>
      <c r="AE22" s="7" t="s">
        <v>33</v>
      </c>
      <c r="AF22" s="7" t="s">
        <v>44</v>
      </c>
      <c r="AG22" s="9" t="s">
        <v>41</v>
      </c>
      <c r="AH22" s="7">
        <v>6</v>
      </c>
      <c r="AI22" s="19">
        <v>1</v>
      </c>
      <c r="AJ22" s="7" t="s">
        <v>73</v>
      </c>
      <c r="AK22" s="7" t="s">
        <v>46</v>
      </c>
      <c r="AL22" s="7" t="s">
        <v>80</v>
      </c>
      <c r="AM22" s="7" t="s">
        <v>135</v>
      </c>
      <c r="AN22" s="7" t="s">
        <v>134</v>
      </c>
      <c r="AO22" s="7" t="s">
        <v>134</v>
      </c>
      <c r="AP22" s="7" t="s">
        <v>66</v>
      </c>
      <c r="AQ22" s="7" t="s">
        <v>67</v>
      </c>
      <c r="AR22" s="7" t="s">
        <v>75</v>
      </c>
      <c r="AS22" s="7" t="s">
        <v>77</v>
      </c>
      <c r="AT22" s="7" t="s">
        <v>76</v>
      </c>
      <c r="AU22" s="7" t="s">
        <v>53</v>
      </c>
      <c r="AV22" s="7" t="s">
        <v>60</v>
      </c>
      <c r="AW22" s="7" t="s">
        <v>79</v>
      </c>
      <c r="AX22" s="7" t="s">
        <v>71</v>
      </c>
      <c r="AY22" s="7" t="s">
        <v>47</v>
      </c>
      <c r="AZ22" s="7" t="s">
        <v>65</v>
      </c>
      <c r="BA22" s="7" t="s">
        <v>138</v>
      </c>
      <c r="BB22" s="7" t="s">
        <v>138</v>
      </c>
    </row>
    <row r="23" spans="1:54" x14ac:dyDescent="0.2">
      <c r="A23" t="s">
        <v>138</v>
      </c>
    </row>
    <row r="24" spans="1:54" x14ac:dyDescent="0.2">
      <c r="A24" t="s">
        <v>138</v>
      </c>
    </row>
    <row r="25" spans="1:54" x14ac:dyDescent="0.2">
      <c r="A25" t="s">
        <v>138</v>
      </c>
    </row>
    <row r="26" spans="1:54" x14ac:dyDescent="0.2">
      <c r="A26" t="s">
        <v>138</v>
      </c>
    </row>
    <row r="27" spans="1:54" x14ac:dyDescent="0.2">
      <c r="A27" t="s">
        <v>138</v>
      </c>
    </row>
    <row r="28" spans="1:54" x14ac:dyDescent="0.2">
      <c r="A28" t="s">
        <v>138</v>
      </c>
    </row>
    <row r="29" spans="1:54" x14ac:dyDescent="0.2">
      <c r="A29" t="s">
        <v>138</v>
      </c>
    </row>
  </sheetData>
  <sortState ref="A3:BD120">
    <sortCondition ref="A4:A120"/>
  </sortState>
  <mergeCells count="6">
    <mergeCell ref="AC1:AI1"/>
    <mergeCell ref="N1:O1"/>
    <mergeCell ref="P1:Q1"/>
    <mergeCell ref="R1:T1"/>
    <mergeCell ref="V1:W1"/>
    <mergeCell ref="Z1:AB1"/>
  </mergeCells>
  <phoneticPr fontId="5" type="noConversion"/>
  <dataValidations disablePrompts="1" count="21">
    <dataValidation type="list" allowBlank="1" showInputMessage="1" showErrorMessage="1" sqref="D14 C3:C22">
      <formula1>biology</formula1>
    </dataValidation>
    <dataValidation type="list" allowBlank="1" showInputMessage="1" showErrorMessage="1" sqref="P6 O3:O22">
      <formula1>detection_role</formula1>
    </dataValidation>
    <dataValidation type="list" allowBlank="1" showInputMessage="1" showErrorMessage="1" sqref="P3:P5 P7:P22">
      <formula1>detection_method_type</formula1>
    </dataValidation>
    <dataValidation type="list" allowBlank="1" showInputMessage="1" showErrorMessage="1" sqref="U3:U7 U20:U21 U17:U18 U9:U15">
      <formula1>assay_footprint</formula1>
    </dataValidation>
    <dataValidation type="list" allowBlank="1" showInputMessage="1" showErrorMessage="1" sqref="I3:I22">
      <formula1>cultured_cell_name</formula1>
    </dataValidation>
    <dataValidation type="list" allowBlank="1" showInputMessage="1" showErrorMessage="1" sqref="AE3:AE22">
      <formula1>biological_project_goal</formula1>
    </dataValidation>
    <dataValidation type="list" allowBlank="1" showInputMessage="1" showErrorMessage="1" sqref="AD3:AD22">
      <formula1>project_lead_name</formula1>
    </dataValidation>
    <dataValidation type="list" allowBlank="1" showInputMessage="1" showErrorMessage="1" sqref="Y3:Y22">
      <formula1>endpoint</formula1>
    </dataValidation>
    <dataValidation type="list" allowBlank="1" showInputMessage="1" showErrorMessage="1" sqref="AB3:AB22">
      <formula1>activity_threshold</formula1>
    </dataValidation>
    <dataValidation type="list" allowBlank="1" showInputMessage="1" showErrorMessage="1" sqref="K3:K22">
      <formula1>assay_component_concentration</formula1>
    </dataValidation>
    <dataValidation type="list" allowBlank="1" showInputMessage="1" showErrorMessage="1" sqref="M3:M22">
      <formula1>species_name</formula1>
    </dataValidation>
    <dataValidation type="list" allowBlank="1" showInputMessage="1" showErrorMessage="1" sqref="Q3:Q22">
      <formula1>detection_instrument_name</formula1>
    </dataValidation>
    <dataValidation type="list" allowBlank="1" showInputMessage="1" showErrorMessage="1" sqref="R3:R22">
      <formula1>readout_content</formula1>
    </dataValidation>
    <dataValidation type="list" allowBlank="1" showInputMessage="1" showErrorMessage="1" sqref="S3:S22">
      <formula1>readout_type</formula1>
    </dataValidation>
    <dataValidation type="list" allowBlank="1" showInputMessage="1" showErrorMessage="1" sqref="T3:T22">
      <formula1>readout_signal_direction</formula1>
    </dataValidation>
    <dataValidation type="list" allowBlank="1" showInputMessage="1" showErrorMessage="1" sqref="AF3:AF22">
      <formula1>modeofaction</formula1>
    </dataValidation>
    <dataValidation type="list" allowBlank="1" showInputMessage="1" showErrorMessage="1" sqref="AG3:AG22">
      <formula1>assay_stage</formula1>
    </dataValidation>
    <dataValidation type="list" allowBlank="1" showInputMessage="1" showErrorMessage="1" sqref="E3:E22">
      <formula1>assay_format</formula1>
    </dataValidation>
    <dataValidation type="list" allowBlank="1" showInputMessage="1" showErrorMessage="1" sqref="F3:F22">
      <formula1>assay_type</formula1>
    </dataValidation>
    <dataValidation type="list" allowBlank="1" showInputMessage="1" showErrorMessage="1" sqref="G3:G22">
      <formula1>assay_component_role</formula1>
    </dataValidation>
    <dataValidation type="list" allowBlank="1" showInputMessage="1" showErrorMessage="1" sqref="H3:H22">
      <formula1>assay_component_type</formula1>
    </dataValidation>
  </dataValidations>
  <pageMargins left="0.75" right="0.75" top="1" bottom="1" header="0.5" footer="0.5"/>
  <pageSetup orientation="portrait" r:id="rId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cp:lastPrinted>2012-08-21T17:13:10Z</cp:lastPrinted>
  <dcterms:created xsi:type="dcterms:W3CDTF">2012-08-20T05:08:51Z</dcterms:created>
  <dcterms:modified xsi:type="dcterms:W3CDTF">2012-11-13T16:28:02Z</dcterms:modified>
</cp:coreProperties>
</file>