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810" windowWidth="14940" windowHeight="861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Definition'!$H$72:$H$72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55" i="1" l="1"/>
  <c r="B57" i="1"/>
  <c r="B44" i="1" l="1"/>
  <c r="B46" i="1"/>
  <c r="B47" i="1"/>
  <c r="B48" i="1"/>
  <c r="B27" i="1" l="1"/>
  <c r="B29" i="1"/>
  <c r="B31" i="1"/>
  <c r="B32" i="1"/>
  <c r="B33" i="1"/>
  <c r="B24" i="1"/>
  <c r="B25" i="1"/>
  <c r="B26" i="1"/>
  <c r="B3" i="1"/>
  <c r="B4" i="1"/>
  <c r="B36" i="1" l="1"/>
  <c r="B39" i="1"/>
  <c r="B41" i="1"/>
  <c r="B5" i="1" l="1"/>
  <c r="B6" i="1"/>
  <c r="B7" i="1"/>
  <c r="B8" i="1"/>
  <c r="B9" i="1"/>
  <c r="B10" i="1"/>
  <c r="B11" i="1"/>
  <c r="B14" i="1"/>
  <c r="B15" i="1"/>
  <c r="B16" i="1"/>
  <c r="B17" i="1"/>
  <c r="B18" i="1"/>
  <c r="B19" i="1"/>
  <c r="B20" i="1"/>
  <c r="B21" i="1"/>
  <c r="B49" i="1"/>
  <c r="B50" i="1"/>
  <c r="B51" i="1"/>
  <c r="B52" i="1"/>
  <c r="B59" i="1"/>
  <c r="B61" i="1"/>
  <c r="B63" i="1"/>
  <c r="B64" i="1"/>
  <c r="B71" i="1" l="1"/>
  <c r="B70" i="1"/>
  <c r="B69" i="1"/>
  <c r="B68" i="1"/>
  <c r="B67" i="1"/>
  <c r="B66" i="1"/>
</calcChain>
</file>

<file path=xl/sharedStrings.xml><?xml version="1.0" encoding="utf-8"?>
<sst xmlns="http://schemas.openxmlformats.org/spreadsheetml/2006/main" count="1515" uniqueCount="332">
  <si>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</si>
  <si>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</si>
  <si>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</si>
  <si>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</si>
  <si>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</si>
  <si>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</si>
  <si>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</si>
  <si>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</si>
  <si>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</si>
  <si>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</si>
  <si>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</si>
  <si>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</si>
  <si>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</si>
  <si>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</si>
  <si>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</si>
  <si>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</si>
  <si>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</si>
  <si>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</si>
  <si>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</si>
  <si>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</si>
  <si>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</si>
  <si>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</si>
  <si>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</si>
  <si>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</si>
  <si>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</si>
  <si>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</si>
  <si>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</si>
  <si>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</si>
  <si>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</si>
  <si>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</si>
  <si>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</si>
  <si>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</si>
  <si>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</si>
  <si>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</si>
  <si>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</si>
  <si>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</si>
  <si>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</si>
  <si>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</si>
  <si>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</si>
  <si>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</si>
  <si>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</si>
  <si>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</si>
  <si>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</si>
  <si>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</si>
  <si>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</si>
  <si>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</si>
  <si>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</si>
  <si>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</si>
  <si>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</si>
  <si>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</si>
  <si>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</si>
  <si>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</si>
  <si>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</si>
  <si>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</si>
  <si>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</si>
  <si>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</si>
  <si>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</si>
  <si>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</si>
  <si>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</si>
  <si>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</si>
  <si>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</si>
  <si>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</si>
  <si>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</si>
  <si>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</si>
  <si>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</si>
  <si>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</si>
  <si>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</si>
  <si>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</si>
  <si>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</si>
  <si>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</si>
  <si>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</si>
  <si>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</si>
  <si>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</si>
  <si>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</si>
  <si>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</si>
  <si>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</si>
  <si>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</si>
  <si>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</si>
  <si>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</si>
  <si>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XX</t>
  </si>
  <si>
    <t>Miscellaneous</t>
  </si>
  <si>
    <t>Luminescence:Other</t>
  </si>
  <si>
    <t>Enzymatic</t>
  </si>
  <si>
    <t>Chemiluminescence</t>
  </si>
  <si>
    <t>Activator</t>
  </si>
  <si>
    <t>N</t>
  </si>
  <si>
    <t>Biochemical</t>
  </si>
  <si>
    <t>Reporter Gene</t>
  </si>
  <si>
    <t>Secondary</t>
  </si>
  <si>
    <t>Counter-screen Assay</t>
  </si>
  <si>
    <t>MH082355-01A2</t>
  </si>
  <si>
    <t>HTS in HRE-Luciferase U2OS cells for hypoxia mimetic activators</t>
  </si>
  <si>
    <t>Vanderbilt Chemistry</t>
  </si>
  <si>
    <t>Identification of Molecular Probes to Activate the Hypoxia Inducible Factor Pathw</t>
  </si>
  <si>
    <t>Shawn Gilbert</t>
  </si>
  <si>
    <t>Daniel Wright</t>
  </si>
  <si>
    <t>1016</t>
  </si>
  <si>
    <t>325</t>
  </si>
  <si>
    <t>Absorbance</t>
  </si>
  <si>
    <t>Alternate Assay</t>
  </si>
  <si>
    <t>Fluorescence Intensity</t>
  </si>
  <si>
    <t>Zuoyu Xu</t>
  </si>
  <si>
    <t xml:space="preserve">  2098</t>
  </si>
  <si>
    <t>DA027713-01</t>
  </si>
  <si>
    <t>HTS Cell-based assay using HSE-GFP-LUC report system to detect inhibitors of HSF-1</t>
  </si>
  <si>
    <t>Identifying Small Molecules To Probe the Role of Heat Shock Factor 1 in Cancer</t>
  </si>
  <si>
    <t>Luke Whitesell</t>
  </si>
  <si>
    <t>Min Song</t>
  </si>
  <si>
    <t>1105</t>
  </si>
  <si>
    <t>341</t>
  </si>
  <si>
    <t xml:space="preserve">  2118</t>
  </si>
  <si>
    <t>HTS Cell-based assay using HSE-GFP-LUC reporter system to detect activators of HSF-1</t>
  </si>
  <si>
    <t>1547</t>
  </si>
  <si>
    <t>515</t>
  </si>
  <si>
    <t xml:space="preserve">  2382</t>
  </si>
  <si>
    <t>Cell based: Lysed Cell</t>
  </si>
  <si>
    <t xml:space="preserve">  2563</t>
  </si>
  <si>
    <t>MH085698-01</t>
  </si>
  <si>
    <t>HTS Fluorescent assay to discover specific cell-permeable inhibitors of the Ras Converting Enzyme</t>
  </si>
  <si>
    <t>Protease</t>
  </si>
  <si>
    <t>Discovery of Specific Cell-Permeable Inhibitors of the Ras Converting Enzyme</t>
  </si>
  <si>
    <t>Walter Schmidt</t>
  </si>
  <si>
    <t>1068</t>
  </si>
  <si>
    <t>333</t>
  </si>
  <si>
    <t xml:space="preserve">  2618</t>
  </si>
  <si>
    <t>Fluorescence:Other</t>
  </si>
  <si>
    <t>MH089663-01</t>
  </si>
  <si>
    <t>HTS using CellTiter Glo to identify compounds lethal to cells induced into EMT</t>
  </si>
  <si>
    <t>High-throughput screening for small molecules with specific toxicity for breast cancer stem cells</t>
  </si>
  <si>
    <t>Eric Lander</t>
  </si>
  <si>
    <t>1624</t>
  </si>
  <si>
    <t>529</t>
  </si>
  <si>
    <t>HIF Nuclear Localization and Cytotoxicity Assay</t>
  </si>
  <si>
    <t>1018</t>
  </si>
  <si>
    <t xml:space="preserve">  435004</t>
  </si>
  <si>
    <t>Q-PCR for Genes Up-Regulated During Hypoxia</t>
  </si>
  <si>
    <t>RNA</t>
  </si>
  <si>
    <t>1019</t>
  </si>
  <si>
    <t>Transproters</t>
  </si>
  <si>
    <t>HL052212-11</t>
  </si>
  <si>
    <t>HTS using DiI-HDL to assay lipid transfer in ldlA[SR-BI] cells</t>
  </si>
  <si>
    <t>Scavenger Receptors-Ligand Binding and Pathophysiology</t>
  </si>
  <si>
    <t>Monty Krieger</t>
  </si>
  <si>
    <t>Lijuan Liu</t>
  </si>
  <si>
    <t>2228</t>
  </si>
  <si>
    <t>603</t>
  </si>
  <si>
    <t>MH092076-01</t>
  </si>
  <si>
    <t>Chromogenic assay measuring the deacylation of pNP-myristate mediated by P. aeruginosa PvdQ</t>
  </si>
  <si>
    <t>High Throughput Screening of Inhibitors of Pyoverdine Production</t>
  </si>
  <si>
    <t>ANDREW GULICK</t>
  </si>
  <si>
    <t>2428</t>
  </si>
  <si>
    <t>631</t>
  </si>
  <si>
    <t>Cell-based counter screen in dual reporter RFP/GFP cell line</t>
  </si>
  <si>
    <t>1106</t>
  </si>
  <si>
    <t xml:space="preserve">  493230</t>
  </si>
  <si>
    <t xml:space="preserve">  493231</t>
  </si>
  <si>
    <t xml:space="preserve">  504397</t>
  </si>
  <si>
    <t>Cell-based viability assay for the detection of mammalian cell toxic effect using CellTiter-Glo</t>
  </si>
  <si>
    <t>1071</t>
  </si>
  <si>
    <t xml:space="preserve">  504408</t>
  </si>
  <si>
    <t xml:space="preserve">  588827</t>
  </si>
  <si>
    <t xml:space="preserve">  588847</t>
  </si>
  <si>
    <t>Cell-based counter screen to assess the specificity of the inhibition to the HSE promoter in NIH/3T3-NF-kappaB-LUC cells</t>
  </si>
  <si>
    <t>1107</t>
  </si>
  <si>
    <t xml:space="preserve">  588848</t>
  </si>
  <si>
    <t xml:space="preserve">  588849</t>
  </si>
  <si>
    <t xml:space="preserve">  602266</t>
  </si>
  <si>
    <t>Cell Lysate Assay to Determine HSF-1 transcription by Q-PCR</t>
  </si>
  <si>
    <t>1109</t>
  </si>
  <si>
    <t xml:space="preserve">  602273</t>
  </si>
  <si>
    <t>Rescue of alpha-synuclein toxicity in yeast</t>
  </si>
  <si>
    <t>1552</t>
  </si>
  <si>
    <t xml:space="preserve">  602279</t>
  </si>
  <si>
    <t xml:space="preserve">  602280</t>
  </si>
  <si>
    <t xml:space="preserve">  602296</t>
  </si>
  <si>
    <t>|    biological process</t>
  </si>
  <si>
    <t>|    intended activator</t>
  </si>
  <si>
    <t>|    confirmatory assay</t>
  </si>
  <si>
    <t>|    |    filter-based method</t>
  </si>
  <si>
    <t>|    single parameter</t>
  </si>
  <si>
    <t>|    intended inhibitor</t>
  </si>
  <si>
    <t>|    measured component</t>
  </si>
  <si>
    <t>|    primary assay</t>
  </si>
  <si>
    <t>|    |    |    µM</t>
  </si>
  <si>
    <t>|    |    fluorescence intensity</t>
  </si>
  <si>
    <t>|    |    signal decrease corresponding to inhibition</t>
  </si>
  <si>
    <t>|    |    |    single protein format</t>
  </si>
  <si>
    <t>|    cell-based format</t>
  </si>
  <si>
    <t>|    |    intended inhibitor</t>
  </si>
  <si>
    <t>|    |    |    alternative assay format</t>
  </si>
  <si>
    <t>|    |    |    positive control</t>
  </si>
  <si>
    <t>|    EnVision multilabel reader</t>
  </si>
  <si>
    <t>|    measured value</t>
  </si>
  <si>
    <t>|    |    |    nM</t>
  </si>
  <si>
    <t>|    |    macromolecule</t>
  </si>
  <si>
    <t>|    enzyme activity assay</t>
  </si>
  <si>
    <t>|    |    direct enzyme activity assay</t>
  </si>
  <si>
    <t>|    |    1536-well plate</t>
  </si>
  <si>
    <t>|    |    |    %</t>
  </si>
  <si>
    <t>|    |    CellTiter-Glo Luminescent Cell Viability Assay</t>
  </si>
  <si>
    <t>|    |    384-well plate</t>
  </si>
  <si>
    <t>|    |    |    measured component</t>
  </si>
  <si>
    <t>|    |    |    cells/mL</t>
  </si>
  <si>
    <t>|    |    |    substrate</t>
  </si>
  <si>
    <t>|    Mus musculus</t>
  </si>
  <si>
    <t>|    summary assay</t>
  </si>
  <si>
    <t>|    |    ng/mL</t>
  </si>
  <si>
    <t>|    Saccharomyces cerevisiae</t>
  </si>
  <si>
    <t>|    NIH-3T3</t>
  </si>
  <si>
    <t>|    Sus scrofa</t>
  </si>
  <si>
    <t>|    |    |    buffer</t>
  </si>
  <si>
    <t>|    |    Steady-Glo Luciferase Assay System</t>
  </si>
  <si>
    <t>|    |    |    |    µM</t>
  </si>
  <si>
    <t>|    |    reporter-gene assay</t>
  </si>
  <si>
    <t>|    luminescence method</t>
  </si>
  <si>
    <t>|    |    bioluminescence</t>
  </si>
  <si>
    <t>|    toxicity assay</t>
  </si>
  <si>
    <t>|    transporter assay</t>
  </si>
  <si>
    <t>|    |    |    receptor</t>
  </si>
  <si>
    <t>|    |    chemiluminescence</t>
  </si>
  <si>
    <t>|    |    |    target</t>
  </si>
  <si>
    <t>|    |    |    target cell</t>
  </si>
  <si>
    <t>|    |    cell-proliferation assay</t>
  </si>
  <si>
    <t>|    |    |    |    gene form</t>
  </si>
  <si>
    <t>|    |    |    |    |   |     fused protein</t>
  </si>
  <si>
    <t>|    |    |    |    |    partially purified protein</t>
  </si>
  <si>
    <t>|    |    small molecule</t>
  </si>
  <si>
    <t>|     |     AC50</t>
  </si>
  <si>
    <t>|     |     EC50</t>
  </si>
  <si>
    <t>|     |     IC50</t>
  </si>
  <si>
    <t>|     |     percent inhibition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</si>
  <si>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</si>
  <si>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</si>
  <si>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</si>
  <si>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</si>
  <si>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</si>
  <si>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</si>
  <si>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</si>
  <si>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</si>
  <si>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</si>
  <si>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</si>
  <si>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verplank@broadinstitute.org</t>
  </si>
  <si>
    <t>summary</t>
  </si>
  <si>
    <t>cherrypick</t>
  </si>
  <si>
    <t>DOSE</t>
  </si>
  <si>
    <t>2030-01</t>
  </si>
  <si>
    <t>jimmyt@broadinstitute.org</t>
  </si>
  <si>
    <t>2038-01</t>
  </si>
  <si>
    <t>jnegri@broadinstitute.org</t>
  </si>
  <si>
    <t>drypowder</t>
  </si>
  <si>
    <t>2034-01</t>
  </si>
  <si>
    <t>2058-01</t>
  </si>
  <si>
    <t>2030-03</t>
  </si>
  <si>
    <t>2030-04</t>
  </si>
  <si>
    <t>2085-01</t>
  </si>
  <si>
    <t>2091-01</t>
  </si>
  <si>
    <t>DOSENOFILE</t>
  </si>
  <si>
    <t>2038-03</t>
  </si>
  <si>
    <t>2030-06</t>
  </si>
  <si>
    <t>2034-05</t>
  </si>
  <si>
    <t>2038-06</t>
  </si>
  <si>
    <t>2034-04</t>
  </si>
  <si>
    <t>2038-08</t>
  </si>
  <si>
    <t>2038-04</t>
  </si>
  <si>
    <t>2038-12</t>
  </si>
  <si>
    <t>2038-07</t>
  </si>
  <si>
    <t>&gt;</t>
  </si>
  <si>
    <t>&lt;</t>
  </si>
  <si>
    <t>&lt;=</t>
  </si>
  <si>
    <t>Uniprot:P38532</t>
  </si>
  <si>
    <t>HSF1</t>
  </si>
  <si>
    <t>Joseph Negri</t>
  </si>
  <si>
    <t>Uniprot:Q03530</t>
  </si>
  <si>
    <t>Ras Converting Enzyme</t>
  </si>
  <si>
    <t>Uniprot:Q0P5W4</t>
  </si>
  <si>
    <t xml:space="preserve"> Ras-Converting Enzyme </t>
  </si>
  <si>
    <t xml:space="preserve">RCE1   </t>
  </si>
  <si>
    <t>Enzyme Inhibition</t>
  </si>
  <si>
    <t>&gt;=</t>
  </si>
  <si>
    <t>Uniprot:Q73WR7</t>
  </si>
  <si>
    <t>RocA</t>
  </si>
  <si>
    <t>Uniprot: P38532</t>
  </si>
  <si>
    <t>NIH3T3-HGL</t>
  </si>
  <si>
    <t xml:space="preserve">  488788</t>
  </si>
  <si>
    <t xml:space="preserve">  488789</t>
  </si>
  <si>
    <t>2034-02</t>
  </si>
  <si>
    <t xml:space="preserve">  488815</t>
  </si>
  <si>
    <t>Fluorescent detection of a quenched fluorogenic peptide after exposure to Ste24p</t>
  </si>
  <si>
    <t>1069</t>
  </si>
  <si>
    <t>2034-03</t>
  </si>
  <si>
    <t xml:space="preserve">  488896</t>
  </si>
  <si>
    <t xml:space="preserve">  488952</t>
  </si>
  <si>
    <t xml:space="preserve">  493224</t>
  </si>
  <si>
    <t xml:space="preserve">  493225</t>
  </si>
  <si>
    <t xml:space="preserve">  493226</t>
  </si>
  <si>
    <t xml:space="preserve">  493227</t>
  </si>
  <si>
    <t xml:space="preserve">  493228</t>
  </si>
  <si>
    <t>Uniprot: Q03530</t>
  </si>
  <si>
    <t>CID:6503</t>
  </si>
  <si>
    <t>Rce1p: ABZ-KSKTKC(f)QLIM</t>
  </si>
  <si>
    <t>Uniprot: Q5H779</t>
  </si>
  <si>
    <t>Uniprot:P00761</t>
  </si>
  <si>
    <t>320 nm</t>
  </si>
  <si>
    <t>430 nm</t>
  </si>
  <si>
    <t>420 nm</t>
  </si>
  <si>
    <t>550 nm</t>
  </si>
  <si>
    <t>595 nm</t>
  </si>
  <si>
    <t>Uniprot: D3Z2V4</t>
  </si>
  <si>
    <t>GO:0032023</t>
  </si>
  <si>
    <t>Uniprot:  P00761</t>
  </si>
  <si>
    <t>400 nm</t>
  </si>
  <si>
    <t>SR-B1 </t>
  </si>
  <si>
    <t>DiI-HDL</t>
  </si>
  <si>
    <t>Uniprot: C7GTM5</t>
  </si>
  <si>
    <t>CID: 31703</t>
  </si>
  <si>
    <t>GO: 0008219</t>
  </si>
  <si>
    <t>Cell-Titre Glo</t>
  </si>
  <si>
    <t>GO:0040030</t>
  </si>
  <si>
    <t>R4-3T3</t>
  </si>
  <si>
    <t>DdB</t>
  </si>
  <si>
    <t>GFP</t>
  </si>
  <si>
    <t>485 nm</t>
  </si>
  <si>
    <t>505 nm</t>
  </si>
  <si>
    <t>535 nm</t>
  </si>
  <si>
    <t>RFP</t>
  </si>
  <si>
    <t>555 nm</t>
  </si>
  <si>
    <t>Uniprot: Q27757</t>
  </si>
  <si>
    <t>CID: 445154</t>
  </si>
  <si>
    <t>GO:0043086</t>
  </si>
  <si>
    <t>Hsp90aa</t>
  </si>
  <si>
    <t>HGL HSF-1</t>
  </si>
  <si>
    <t>588851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</si>
</sst>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1" xfId="0" applyBorder="1"/>
    <xf numFmtId="0" fontId="0" fillId="0" borderId="0" xfId="0" applyFill="1"/>
    <xf numFmtId="15" fontId="0" fillId="0" borderId="0" xfId="0" applyNumberFormat="1" applyFill="1"/>
    <xf numFmtId="0" fontId="0" fillId="2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0" fontId="6" fillId="0" borderId="0" xfId="0" applyFont="1"/>
    <xf numFmtId="0" fontId="0" fillId="0" borderId="0" xfId="0" applyFill="1" applyAlignment="1">
      <alignment wrapText="1"/>
    </xf>
    <xf numFmtId="0" fontId="0" fillId="0" borderId="1" xfId="0" applyFill="1" applyBorder="1"/>
    <xf numFmtId="15" fontId="0" fillId="0" borderId="0" xfId="0" applyNumberFormat="1"/>
    <xf numFmtId="0" fontId="5" fillId="2" borderId="0" xfId="2" applyFill="1"/>
    <xf numFmtId="3" fontId="0" fillId="0" borderId="0" xfId="0" applyNumberFormat="1"/>
    <xf numFmtId="0" fontId="1" fillId="0" borderId="0" xfId="0" applyFont="1" applyFill="1" applyAlignment="1">
      <alignment horizontal="left"/>
    </xf>
    <xf numFmtId="0" fontId="0" fillId="0" borderId="0" xfId="0" quotePrefix="1" applyAlignment="1">
      <alignment wrapText="1"/>
    </xf>
    <xf numFmtId="0" fontId="1" fillId="0" borderId="0" xfId="0" quotePrefix="1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colors>
    <mruColors>
      <color rgb="FFD5F9CF"/>
      <color rgb="FF97F7A7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negri@broadinstitu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71"/>
  <sheetViews>
    <sheetView tabSelected="1" zoomScale="85" zoomScaleNormal="85" workbookViewId="0"/>
  </sheetViews>
  <sheetFormatPr defaultRowHeight="12.75" x14ac:dyDescent="0.2"/>
  <cols>
    <col min="1" max="1" width="24" bestFit="1" customWidth="1"/>
    <col min="2" max="2" width="28.28515625" customWidth="1"/>
    <col min="3" max="5" width="20.7109375" customWidth="1"/>
    <col min="6" max="6" width="28.140625" customWidth="1"/>
    <col min="7" max="7" width="40.85546875" customWidth="1"/>
    <col min="8" max="8" width="65.28515625" bestFit="1" customWidth="1"/>
    <col min="9" max="9" width="23.5703125" bestFit="1" customWidth="1"/>
    <col min="10" max="11" width="20.7109375" customWidth="1"/>
    <col min="12" max="12" width="24" bestFit="1" customWidth="1"/>
    <col min="13" max="13" width="52.28515625" bestFit="1" customWidth="1"/>
    <col min="14" max="24" width="20.7109375" customWidth="1"/>
    <col min="25" max="25" width="38.140625" bestFit="1" customWidth="1"/>
    <col min="26" max="32" width="20.7109375" customWidth="1"/>
    <col min="33" max="33" width="40.140625" customWidth="1"/>
    <col min="34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style="8" customWidth="1"/>
    <col min="54" max="54" width="17.85546875" style="8" customWidth="1"/>
    <col min="55" max="57" width="9.140625" style="8"/>
    <col min="58" max="58" width="14.28515625" style="8" bestFit="1" customWidth="1"/>
    <col min="59" max="59" width="9.140625" style="8"/>
  </cols>
  <sheetData>
    <row r="1" spans="1:63" s="3" customFormat="1" ht="76.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</v>
      </c>
      <c r="K1" s="5" t="s">
        <v>1</v>
      </c>
      <c r="L1" s="5" t="s">
        <v>9</v>
      </c>
      <c r="M1" s="5" t="s">
        <v>10</v>
      </c>
      <c r="N1" s="25" t="s">
        <v>11</v>
      </c>
      <c r="O1" s="25"/>
      <c r="P1" s="25" t="s">
        <v>12</v>
      </c>
      <c r="Q1" s="25"/>
      <c r="R1" s="25" t="s">
        <v>13</v>
      </c>
      <c r="S1" s="25"/>
      <c r="T1" s="25"/>
      <c r="U1" s="5" t="s">
        <v>14</v>
      </c>
      <c r="V1" s="25" t="s">
        <v>15</v>
      </c>
      <c r="W1" s="25"/>
      <c r="X1" s="5" t="s">
        <v>16</v>
      </c>
      <c r="Y1" s="5" t="s">
        <v>17</v>
      </c>
      <c r="Z1" s="25" t="s">
        <v>18</v>
      </c>
      <c r="AA1" s="25"/>
      <c r="AB1" s="25"/>
      <c r="AC1" s="23" t="s">
        <v>19</v>
      </c>
      <c r="AD1" s="23"/>
      <c r="AE1" s="23"/>
      <c r="AF1" s="23"/>
      <c r="AG1" s="23"/>
      <c r="AH1" s="23"/>
      <c r="AI1" s="23"/>
      <c r="AJ1" s="24" t="s">
        <v>232</v>
      </c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 t="s">
        <v>233</v>
      </c>
      <c r="BD1" s="24"/>
      <c r="BE1" s="24"/>
      <c r="BF1" s="24"/>
      <c r="BG1" s="24"/>
      <c r="BH1" s="24"/>
    </row>
    <row r="2" spans="1:63" s="4" customFormat="1" ht="25.5" customHeight="1" x14ac:dyDescent="0.2">
      <c r="A2" s="4" t="s">
        <v>20</v>
      </c>
      <c r="B2" s="4" t="s">
        <v>21</v>
      </c>
      <c r="C2" s="4" t="s">
        <v>22</v>
      </c>
      <c r="D2" s="4" t="s">
        <v>23</v>
      </c>
      <c r="E2" s="2" t="s">
        <v>4</v>
      </c>
      <c r="F2" s="4" t="s">
        <v>24</v>
      </c>
      <c r="G2" s="4" t="s">
        <v>1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231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14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15" t="s">
        <v>68</v>
      </c>
      <c r="BB2" s="15" t="s">
        <v>69</v>
      </c>
      <c r="BC2" s="8" t="s">
        <v>234</v>
      </c>
      <c r="BD2" s="8" t="s">
        <v>235</v>
      </c>
      <c r="BE2" s="8" t="s">
        <v>236</v>
      </c>
      <c r="BF2" s="8" t="s">
        <v>237</v>
      </c>
      <c r="BG2" s="8" t="s">
        <v>238</v>
      </c>
    </row>
    <row r="3" spans="1:63" x14ac:dyDescent="0.2">
      <c r="A3" s="4" t="s">
        <v>102</v>
      </c>
      <c r="B3" t="e">
        <f t="shared" ref="B3" si="0">IF(OR(#REF!=$A3,ISBLANK($A3)),"",IF(ISERR(SEARCH("cell-based",E3)),IF(AND(ISERR(SEARCH("biochem",E3)),ISERR(SEARCH("protein",E3)),ISERR(SEARCH("nucleic",E3))),"",IF(ISERR(SEARCH("target",G3)),"Define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#REF!</v>
      </c>
      <c r="C3" t="s">
        <v>194</v>
      </c>
      <c r="D3" s="13" t="s">
        <v>269</v>
      </c>
      <c r="E3" s="13" t="s">
        <v>187</v>
      </c>
      <c r="F3" s="13" t="s">
        <v>213</v>
      </c>
      <c r="G3" s="13" t="s">
        <v>221</v>
      </c>
      <c r="H3" s="11" t="s">
        <v>224</v>
      </c>
      <c r="I3" s="11" t="s">
        <v>282</v>
      </c>
      <c r="J3">
        <v>133333</v>
      </c>
      <c r="K3" s="13" t="s">
        <v>202</v>
      </c>
      <c r="L3" s="8" t="s">
        <v>270</v>
      </c>
      <c r="M3" t="s">
        <v>204</v>
      </c>
      <c r="N3" s="13" t="s">
        <v>211</v>
      </c>
      <c r="O3" t="s">
        <v>181</v>
      </c>
      <c r="P3" t="s">
        <v>214</v>
      </c>
      <c r="Q3" t="s">
        <v>191</v>
      </c>
      <c r="R3" s="8" t="s">
        <v>179</v>
      </c>
      <c r="S3" t="s">
        <v>192</v>
      </c>
      <c r="T3" t="s">
        <v>185</v>
      </c>
      <c r="U3" s="8" t="s">
        <v>200</v>
      </c>
      <c r="Y3" t="s">
        <v>230</v>
      </c>
      <c r="Z3" s="13" t="s">
        <v>266</v>
      </c>
      <c r="AA3">
        <v>50</v>
      </c>
      <c r="AB3" t="s">
        <v>198</v>
      </c>
      <c r="AC3" t="s">
        <v>105</v>
      </c>
      <c r="AD3" s="11" t="s">
        <v>271</v>
      </c>
      <c r="AE3" t="s">
        <v>194</v>
      </c>
      <c r="AF3" t="s">
        <v>180</v>
      </c>
      <c r="AG3" t="s">
        <v>182</v>
      </c>
      <c r="AH3" s="8">
        <v>1</v>
      </c>
      <c r="AI3">
        <v>2</v>
      </c>
      <c r="AJ3" t="s">
        <v>103</v>
      </c>
      <c r="AK3" t="s">
        <v>104</v>
      </c>
      <c r="AL3" t="s">
        <v>70</v>
      </c>
      <c r="AM3" t="s">
        <v>71</v>
      </c>
      <c r="AN3" t="s">
        <v>72</v>
      </c>
      <c r="AO3" t="s">
        <v>72</v>
      </c>
      <c r="AP3" t="s">
        <v>73</v>
      </c>
      <c r="AQ3" t="s">
        <v>74</v>
      </c>
      <c r="AR3" t="s">
        <v>87</v>
      </c>
      <c r="AS3" t="s">
        <v>76</v>
      </c>
      <c r="AT3" t="s">
        <v>81</v>
      </c>
      <c r="AU3" t="s">
        <v>78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s="8" t="s">
        <v>1</v>
      </c>
      <c r="BB3" s="8" t="s">
        <v>79</v>
      </c>
      <c r="BC3" s="8" t="s">
        <v>247</v>
      </c>
      <c r="BD3" s="8" t="s">
        <v>239</v>
      </c>
      <c r="BE3" s="8" t="s">
        <v>240</v>
      </c>
      <c r="BF3" s="9">
        <v>40114</v>
      </c>
      <c r="BG3" s="18" t="s">
        <v>248</v>
      </c>
      <c r="BK3" s="8"/>
    </row>
    <row r="4" spans="1:63" x14ac:dyDescent="0.2">
      <c r="A4" s="4" t="s">
        <v>102</v>
      </c>
      <c r="B4" t="str">
        <f t="shared" ref="B4:B20" si="1">IF(OR($A1=$A4,ISBLANK($A4)),"",IF(ISERR(SEARCH("cell-based",E4)),IF(AND(ISERR(SEARCH("biochem",E4)),ISERR(SEARCH("protein",E4)),ISERR(SEARCH("nucleic",E4))),"",IF(ISERR(SEARCH("target",G4)),"Define a Target component","")),IF(ISERR(SEARCH("cell",G4)),"Define a Cell component",""))&amp;IF(ISERR(SEARCH("small-molecule",E4)),IF(ISBLANK(K4), "Need a Detector Role",""),"")&amp;IF(ISERR(SEARCH("fluorescence",L4)),"",IF(ISBLANK(S4), "Need Emission",IF(ISBLANK(R4), "Need Excitation","")))&amp;IF(ISERR(SEARCH("absorbance",L4)),"",IF(ISBLANK(T4), "Need Absorbance","")))</f>
        <v/>
      </c>
      <c r="G4" t="s">
        <v>190</v>
      </c>
      <c r="H4" t="s">
        <v>226</v>
      </c>
      <c r="I4" s="8" t="s">
        <v>280</v>
      </c>
      <c r="J4" s="8">
        <v>50</v>
      </c>
      <c r="K4" s="8" t="s">
        <v>193</v>
      </c>
      <c r="L4" s="8" t="s">
        <v>279</v>
      </c>
      <c r="AE4" s="13" t="s">
        <v>269</v>
      </c>
      <c r="BF4" s="9"/>
      <c r="BK4" s="8"/>
    </row>
    <row r="5" spans="1:63" ht="14.25" x14ac:dyDescent="0.2">
      <c r="A5" s="4" t="s">
        <v>102</v>
      </c>
      <c r="B5" t="str">
        <f t="shared" si="1"/>
        <v>Need a Detector Role</v>
      </c>
      <c r="G5" s="13" t="s">
        <v>201</v>
      </c>
      <c r="H5" s="13" t="s">
        <v>211</v>
      </c>
      <c r="I5" s="8"/>
      <c r="J5" s="8"/>
      <c r="L5" s="13"/>
      <c r="N5" s="14"/>
      <c r="AE5" s="11"/>
      <c r="BF5" s="9"/>
      <c r="BK5" s="8"/>
    </row>
    <row r="6" spans="1:63" x14ac:dyDescent="0.2">
      <c r="A6" s="4" t="s">
        <v>110</v>
      </c>
      <c r="B6" t="str">
        <f t="shared" si="1"/>
        <v>Need a Detector Role</v>
      </c>
      <c r="F6" s="8"/>
      <c r="AC6" t="s">
        <v>105</v>
      </c>
      <c r="AD6" s="11" t="s">
        <v>271</v>
      </c>
      <c r="AE6" s="8" t="s">
        <v>194</v>
      </c>
      <c r="AF6" t="s">
        <v>180</v>
      </c>
      <c r="AG6" t="s">
        <v>205</v>
      </c>
      <c r="AJ6" t="s">
        <v>103</v>
      </c>
      <c r="AK6" t="s">
        <v>104</v>
      </c>
      <c r="AL6" t="s">
        <v>70</v>
      </c>
      <c r="AM6" t="s">
        <v>71</v>
      </c>
      <c r="AN6" t="s">
        <v>72</v>
      </c>
      <c r="AO6" t="s">
        <v>72</v>
      </c>
      <c r="AP6" t="s">
        <v>73</v>
      </c>
      <c r="AQ6" t="s">
        <v>74</v>
      </c>
      <c r="AR6" t="s">
        <v>87</v>
      </c>
      <c r="AS6" t="s">
        <v>76</v>
      </c>
      <c r="AT6" t="s">
        <v>81</v>
      </c>
      <c r="AU6" t="s">
        <v>78</v>
      </c>
      <c r="AV6" t="s">
        <v>105</v>
      </c>
      <c r="AW6" t="s">
        <v>106</v>
      </c>
      <c r="AX6" t="s">
        <v>107</v>
      </c>
      <c r="AY6" t="s">
        <v>108</v>
      </c>
      <c r="AZ6" t="s">
        <v>109</v>
      </c>
      <c r="BA6" s="8" t="s">
        <v>1</v>
      </c>
      <c r="BB6" s="8" t="s">
        <v>1</v>
      </c>
      <c r="BD6" s="8" t="s">
        <v>242</v>
      </c>
      <c r="BF6" s="9">
        <v>40122</v>
      </c>
      <c r="BG6" s="10" t="s">
        <v>248</v>
      </c>
    </row>
    <row r="7" spans="1:63" x14ac:dyDescent="0.2">
      <c r="A7" s="4" t="s">
        <v>110</v>
      </c>
      <c r="B7" t="str">
        <f t="shared" si="1"/>
        <v>Need a Detector Role</v>
      </c>
      <c r="AE7" s="11" t="s">
        <v>281</v>
      </c>
      <c r="AJ7" t="s">
        <v>103</v>
      </c>
      <c r="AK7" t="s">
        <v>111</v>
      </c>
      <c r="AL7" t="s">
        <v>70</v>
      </c>
      <c r="AM7" t="s">
        <v>84</v>
      </c>
      <c r="AN7" t="s">
        <v>72</v>
      </c>
      <c r="AO7" t="s">
        <v>72</v>
      </c>
      <c r="AP7" t="s">
        <v>73</v>
      </c>
      <c r="AQ7" t="s">
        <v>74</v>
      </c>
      <c r="AR7" t="s">
        <v>87</v>
      </c>
      <c r="AS7" t="s">
        <v>76</v>
      </c>
      <c r="AT7" t="s">
        <v>77</v>
      </c>
      <c r="AU7" t="s">
        <v>78</v>
      </c>
      <c r="AV7" t="s">
        <v>105</v>
      </c>
      <c r="AW7" t="s">
        <v>106</v>
      </c>
      <c r="AX7" t="s">
        <v>107</v>
      </c>
      <c r="AY7" t="s">
        <v>112</v>
      </c>
      <c r="AZ7" t="s">
        <v>113</v>
      </c>
      <c r="BA7" s="8" t="s">
        <v>1</v>
      </c>
      <c r="BB7" s="8" t="s">
        <v>1</v>
      </c>
      <c r="BD7" s="8" t="s">
        <v>242</v>
      </c>
      <c r="BF7" s="9">
        <v>40122</v>
      </c>
      <c r="BG7" s="10" t="s">
        <v>248</v>
      </c>
    </row>
    <row r="8" spans="1:63" x14ac:dyDescent="0.2">
      <c r="A8" s="4" t="s">
        <v>114</v>
      </c>
      <c r="B8" t="str">
        <f t="shared" si="1"/>
        <v/>
      </c>
      <c r="C8" t="s">
        <v>194</v>
      </c>
      <c r="D8" s="13" t="s">
        <v>269</v>
      </c>
      <c r="E8" s="13" t="s">
        <v>187</v>
      </c>
      <c r="F8" s="13" t="s">
        <v>213</v>
      </c>
      <c r="G8" s="13" t="s">
        <v>221</v>
      </c>
      <c r="H8" t="s">
        <v>224</v>
      </c>
      <c r="I8" s="11" t="s">
        <v>282</v>
      </c>
      <c r="J8">
        <v>133333</v>
      </c>
      <c r="K8" s="13" t="s">
        <v>202</v>
      </c>
      <c r="L8" t="s">
        <v>270</v>
      </c>
      <c r="M8" t="s">
        <v>204</v>
      </c>
      <c r="N8" s="13" t="s">
        <v>211</v>
      </c>
      <c r="O8" t="s">
        <v>181</v>
      </c>
      <c r="P8" t="s">
        <v>215</v>
      </c>
      <c r="Q8" t="s">
        <v>191</v>
      </c>
      <c r="R8" s="8" t="s">
        <v>179</v>
      </c>
      <c r="S8" s="8" t="s">
        <v>192</v>
      </c>
      <c r="T8" s="8" t="s">
        <v>185</v>
      </c>
      <c r="U8" t="s">
        <v>200</v>
      </c>
      <c r="Y8" s="8" t="s">
        <v>229</v>
      </c>
      <c r="Z8" s="13" t="s">
        <v>268</v>
      </c>
      <c r="AA8" s="13">
        <v>195</v>
      </c>
      <c r="AB8" s="8" t="s">
        <v>212</v>
      </c>
      <c r="AC8" t="s">
        <v>105</v>
      </c>
      <c r="AD8" s="11" t="s">
        <v>271</v>
      </c>
      <c r="AE8" s="11" t="s">
        <v>194</v>
      </c>
      <c r="AF8" s="8" t="s">
        <v>180</v>
      </c>
      <c r="AG8" t="s">
        <v>177</v>
      </c>
      <c r="AH8">
        <v>10</v>
      </c>
      <c r="AI8">
        <v>2</v>
      </c>
      <c r="AJ8" t="s">
        <v>103</v>
      </c>
      <c r="AK8" t="s">
        <v>104</v>
      </c>
      <c r="AL8" t="s">
        <v>70</v>
      </c>
      <c r="AM8" t="s">
        <v>71</v>
      </c>
      <c r="AN8" t="s">
        <v>72</v>
      </c>
      <c r="AO8" t="s">
        <v>72</v>
      </c>
      <c r="AP8" t="s">
        <v>73</v>
      </c>
      <c r="AQ8" t="s">
        <v>74</v>
      </c>
      <c r="AR8" t="s">
        <v>87</v>
      </c>
      <c r="AS8" t="s">
        <v>76</v>
      </c>
      <c r="AT8" t="s">
        <v>81</v>
      </c>
      <c r="AU8" t="s">
        <v>78</v>
      </c>
      <c r="AV8" t="s">
        <v>105</v>
      </c>
      <c r="AW8" t="s">
        <v>106</v>
      </c>
      <c r="AX8" t="s">
        <v>107</v>
      </c>
      <c r="AY8" t="s">
        <v>108</v>
      </c>
      <c r="AZ8" t="s">
        <v>109</v>
      </c>
      <c r="BA8" s="8" t="s">
        <v>1</v>
      </c>
      <c r="BB8" s="8" t="s">
        <v>79</v>
      </c>
      <c r="BC8" s="8" t="s">
        <v>247</v>
      </c>
      <c r="BD8" s="8" t="s">
        <v>243</v>
      </c>
      <c r="BE8" s="8" t="s">
        <v>244</v>
      </c>
      <c r="BF8" s="9">
        <v>40227</v>
      </c>
      <c r="BG8" s="10" t="s">
        <v>248</v>
      </c>
    </row>
    <row r="9" spans="1:63" x14ac:dyDescent="0.2">
      <c r="A9" s="4" t="s">
        <v>114</v>
      </c>
      <c r="B9" t="str">
        <f t="shared" si="1"/>
        <v/>
      </c>
      <c r="G9" t="s">
        <v>190</v>
      </c>
      <c r="H9" t="s">
        <v>226</v>
      </c>
      <c r="I9" s="8" t="s">
        <v>280</v>
      </c>
      <c r="J9" s="8">
        <v>50</v>
      </c>
      <c r="K9" s="8" t="s">
        <v>193</v>
      </c>
      <c r="L9" s="8" t="s">
        <v>279</v>
      </c>
      <c r="AE9" s="11" t="s">
        <v>269</v>
      </c>
      <c r="BF9" s="9"/>
    </row>
    <row r="10" spans="1:63" x14ac:dyDescent="0.2">
      <c r="A10" s="15" t="s">
        <v>114</v>
      </c>
      <c r="B10" t="str">
        <f t="shared" si="1"/>
        <v>Need a Detector Role</v>
      </c>
      <c r="G10" s="13" t="s">
        <v>201</v>
      </c>
      <c r="H10" s="13" t="s">
        <v>211</v>
      </c>
      <c r="BF10" s="9"/>
    </row>
    <row r="11" spans="1:63" x14ac:dyDescent="0.2">
      <c r="A11" s="11" t="s">
        <v>116</v>
      </c>
      <c r="B11" t="str">
        <f t="shared" si="1"/>
        <v/>
      </c>
      <c r="C11" t="s">
        <v>194</v>
      </c>
      <c r="D11" t="s">
        <v>297</v>
      </c>
      <c r="E11" t="s">
        <v>186</v>
      </c>
      <c r="F11" s="8" t="s">
        <v>195</v>
      </c>
      <c r="G11" t="s">
        <v>220</v>
      </c>
      <c r="H11" t="s">
        <v>225</v>
      </c>
      <c r="I11" s="13" t="s">
        <v>297</v>
      </c>
      <c r="J11" s="8">
        <v>10</v>
      </c>
      <c r="K11" t="s">
        <v>183</v>
      </c>
      <c r="M11" s="8" t="s">
        <v>207</v>
      </c>
      <c r="N11" s="12" t="s">
        <v>276</v>
      </c>
      <c r="O11" t="s">
        <v>181</v>
      </c>
      <c r="P11" t="s">
        <v>184</v>
      </c>
      <c r="Q11" s="8" t="s">
        <v>191</v>
      </c>
      <c r="R11" t="s">
        <v>179</v>
      </c>
      <c r="S11" t="s">
        <v>192</v>
      </c>
      <c r="T11" t="s">
        <v>185</v>
      </c>
      <c r="U11" t="s">
        <v>197</v>
      </c>
      <c r="V11" s="13" t="s">
        <v>302</v>
      </c>
      <c r="W11" s="13" t="s">
        <v>303</v>
      </c>
      <c r="Y11" t="s">
        <v>230</v>
      </c>
      <c r="Z11" s="13" t="s">
        <v>278</v>
      </c>
      <c r="AA11">
        <v>50</v>
      </c>
      <c r="AB11" t="s">
        <v>198</v>
      </c>
      <c r="AC11" t="s">
        <v>120</v>
      </c>
      <c r="AD11" s="11" t="s">
        <v>271</v>
      </c>
      <c r="AE11" t="s">
        <v>297</v>
      </c>
      <c r="AF11" s="8" t="s">
        <v>180</v>
      </c>
      <c r="AG11" t="s">
        <v>182</v>
      </c>
      <c r="AH11">
        <v>1</v>
      </c>
      <c r="AI11">
        <v>2</v>
      </c>
      <c r="AJ11" t="s">
        <v>117</v>
      </c>
      <c r="AK11" t="s">
        <v>118</v>
      </c>
      <c r="AL11" t="s">
        <v>70</v>
      </c>
      <c r="AM11" t="s">
        <v>71</v>
      </c>
      <c r="AN11" t="s">
        <v>72</v>
      </c>
      <c r="AO11" t="s">
        <v>72</v>
      </c>
      <c r="AP11" t="s">
        <v>85</v>
      </c>
      <c r="AQ11" t="s">
        <v>86</v>
      </c>
      <c r="AR11" t="s">
        <v>82</v>
      </c>
      <c r="AS11" t="s">
        <v>119</v>
      </c>
      <c r="AT11" t="s">
        <v>100</v>
      </c>
      <c r="AU11" t="s">
        <v>78</v>
      </c>
      <c r="AV11" t="s">
        <v>120</v>
      </c>
      <c r="AW11" t="s">
        <v>121</v>
      </c>
      <c r="AX11" t="s">
        <v>107</v>
      </c>
      <c r="AY11" t="s">
        <v>122</v>
      </c>
      <c r="AZ11" t="s">
        <v>123</v>
      </c>
      <c r="BA11" s="8" t="s">
        <v>1</v>
      </c>
      <c r="BB11" s="8" t="s">
        <v>1</v>
      </c>
      <c r="BC11" s="8" t="s">
        <v>250</v>
      </c>
      <c r="BD11" s="8" t="s">
        <v>239</v>
      </c>
      <c r="BE11" s="8" t="s">
        <v>240</v>
      </c>
      <c r="BF11" s="9">
        <v>40248</v>
      </c>
      <c r="BG11" s="10" t="s">
        <v>248</v>
      </c>
    </row>
    <row r="12" spans="1:63" x14ac:dyDescent="0.2">
      <c r="A12" s="11" t="s">
        <v>116</v>
      </c>
      <c r="F12" s="8"/>
      <c r="G12" t="s">
        <v>210</v>
      </c>
      <c r="I12" t="s">
        <v>298</v>
      </c>
      <c r="AD12" s="11"/>
      <c r="AE12" s="11"/>
      <c r="AF12" s="8"/>
      <c r="BF12" s="9"/>
      <c r="BG12" s="10"/>
    </row>
    <row r="13" spans="1:63" x14ac:dyDescent="0.2">
      <c r="A13" s="11" t="s">
        <v>116</v>
      </c>
      <c r="F13" s="8"/>
      <c r="G13" t="s">
        <v>203</v>
      </c>
      <c r="I13" t="s">
        <v>299</v>
      </c>
      <c r="J13">
        <v>20</v>
      </c>
      <c r="K13" t="s">
        <v>183</v>
      </c>
      <c r="AD13" s="11"/>
      <c r="AE13" s="11"/>
      <c r="AF13" s="8"/>
      <c r="BF13" s="9"/>
      <c r="BG13" s="10"/>
    </row>
    <row r="14" spans="1:63" x14ac:dyDescent="0.2">
      <c r="A14" s="15" t="s">
        <v>124</v>
      </c>
      <c r="B14" t="str">
        <f>IF(OR($A9=$A14,ISBLANK($A14)),"",IF(ISERR(SEARCH("cell-based",E14)),IF(AND(ISERR(SEARCH("biochem",E14)),ISERR(SEARCH("protein",E14)),ISERR(SEARCH("nucleic",E14))),"",IF(ISERR(SEARCH("target",G14)),"Define a Target component","")),IF(ISERR(SEARCH("cell",G14)),"Define a Cell component",""))&amp;IF(ISERR(SEARCH("small-molecule",E14)),IF(ISBLANK(K14), "Need a Detector Role",""),"")&amp;IF(ISERR(SEARCH("fluorescence",L14)),"",IF(ISBLANK(S14), "Need Emission",IF(ISBLANK(R14), "Need Excitation","")))&amp;IF(ISERR(SEARCH("absorbance",L14)),"",IF(ISBLANK(T14), "Need Absorbance","")))</f>
        <v>Need a Detector Role</v>
      </c>
      <c r="C14" s="8"/>
      <c r="D14" s="8"/>
      <c r="E14" s="8"/>
      <c r="F14" s="8"/>
      <c r="G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  <c r="AA14" s="8"/>
      <c r="AB14" s="8"/>
      <c r="AC14" t="s">
        <v>120</v>
      </c>
      <c r="AD14" s="11" t="s">
        <v>271</v>
      </c>
      <c r="AE14" t="s">
        <v>297</v>
      </c>
      <c r="AF14" s="8" t="s">
        <v>180</v>
      </c>
      <c r="AG14" t="s">
        <v>205</v>
      </c>
      <c r="AJ14" t="s">
        <v>117</v>
      </c>
      <c r="AK14" t="s">
        <v>118</v>
      </c>
      <c r="AL14" t="s">
        <v>70</v>
      </c>
      <c r="AM14" t="s">
        <v>71</v>
      </c>
      <c r="AN14" t="s">
        <v>72</v>
      </c>
      <c r="AO14" t="s">
        <v>72</v>
      </c>
      <c r="AP14" t="s">
        <v>85</v>
      </c>
      <c r="AQ14" t="s">
        <v>86</v>
      </c>
      <c r="AR14" t="s">
        <v>82</v>
      </c>
      <c r="AS14" t="s">
        <v>119</v>
      </c>
      <c r="AT14" t="s">
        <v>100</v>
      </c>
      <c r="AU14" t="s">
        <v>78</v>
      </c>
      <c r="AV14" t="s">
        <v>120</v>
      </c>
      <c r="AW14" t="s">
        <v>121</v>
      </c>
      <c r="AX14" t="s">
        <v>107</v>
      </c>
      <c r="AY14" t="s">
        <v>122</v>
      </c>
      <c r="AZ14" t="s">
        <v>123</v>
      </c>
      <c r="BA14" s="8" t="s">
        <v>1</v>
      </c>
      <c r="BB14" s="8" t="s">
        <v>1</v>
      </c>
      <c r="BD14" s="8" t="s">
        <v>242</v>
      </c>
      <c r="BF14" s="9">
        <v>40255</v>
      </c>
      <c r="BG14" s="10" t="s">
        <v>248</v>
      </c>
    </row>
    <row r="15" spans="1:63" s="8" customFormat="1" x14ac:dyDescent="0.2">
      <c r="A15" s="15" t="s">
        <v>134</v>
      </c>
      <c r="B15" t="str">
        <f>IF(OR($A10=$A15,ISBLANK($A15)),"",IF(ISERR(SEARCH("cell-based",E15)),IF(AND(ISERR(SEARCH("biochem",E15)),ISERR(SEARCH("protein",E15)),ISERR(SEARCH("nucleic",E15))),"",IF(ISERR(SEARCH("target",G15)),"Define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/>
      </c>
      <c r="C15" t="s">
        <v>194</v>
      </c>
      <c r="D15" s="11" t="s">
        <v>269</v>
      </c>
      <c r="E15" s="13" t="s">
        <v>187</v>
      </c>
      <c r="F15" s="13" t="s">
        <v>213</v>
      </c>
      <c r="G15" s="13" t="s">
        <v>221</v>
      </c>
      <c r="H15" t="s">
        <v>224</v>
      </c>
      <c r="I15" s="11" t="s">
        <v>282</v>
      </c>
      <c r="J15">
        <v>133333</v>
      </c>
      <c r="K15" s="13" t="s">
        <v>202</v>
      </c>
      <c r="L15" t="s">
        <v>270</v>
      </c>
      <c r="M15" t="s">
        <v>204</v>
      </c>
      <c r="N15" s="13" t="s">
        <v>211</v>
      </c>
      <c r="O15" t="s">
        <v>181</v>
      </c>
      <c r="P15" t="s">
        <v>184</v>
      </c>
      <c r="Q15" t="s">
        <v>191</v>
      </c>
      <c r="R15" s="8" t="s">
        <v>179</v>
      </c>
      <c r="S15" s="8" t="s">
        <v>192</v>
      </c>
      <c r="T15" s="11" t="s">
        <v>185</v>
      </c>
      <c r="U15" t="s">
        <v>200</v>
      </c>
      <c r="Y15" s="8" t="s">
        <v>228</v>
      </c>
      <c r="Z15" s="8" t="s">
        <v>268</v>
      </c>
      <c r="AA15" s="8">
        <v>260</v>
      </c>
      <c r="AB15" s="8" t="s">
        <v>212</v>
      </c>
      <c r="AC15" t="s">
        <v>105</v>
      </c>
      <c r="AD15" s="11" t="s">
        <v>271</v>
      </c>
      <c r="AE15" t="s">
        <v>317</v>
      </c>
      <c r="AF15" s="8" t="s">
        <v>180</v>
      </c>
      <c r="AG15" t="s">
        <v>177</v>
      </c>
      <c r="AH15" s="8">
        <v>8</v>
      </c>
      <c r="AI15" s="8">
        <v>2</v>
      </c>
      <c r="AJ15" s="8" t="s">
        <v>103</v>
      </c>
      <c r="AK15" s="8" t="s">
        <v>111</v>
      </c>
      <c r="AL15" s="8" t="s">
        <v>70</v>
      </c>
      <c r="AM15" s="8" t="s">
        <v>84</v>
      </c>
      <c r="AN15" s="8" t="s">
        <v>72</v>
      </c>
      <c r="AO15" s="8" t="s">
        <v>72</v>
      </c>
      <c r="AP15" s="8" t="s">
        <v>73</v>
      </c>
      <c r="AQ15" s="8" t="s">
        <v>74</v>
      </c>
      <c r="AR15" s="8" t="s">
        <v>87</v>
      </c>
      <c r="AS15" s="8" t="s">
        <v>76</v>
      </c>
      <c r="AT15" s="8" t="s">
        <v>77</v>
      </c>
      <c r="AU15" s="8" t="s">
        <v>78</v>
      </c>
      <c r="AV15" s="8" t="s">
        <v>105</v>
      </c>
      <c r="AW15" s="8" t="s">
        <v>106</v>
      </c>
      <c r="AX15" s="8" t="s">
        <v>107</v>
      </c>
      <c r="AY15" s="8" t="s">
        <v>112</v>
      </c>
      <c r="AZ15" s="8" t="s">
        <v>113</v>
      </c>
      <c r="BA15" s="8" t="s">
        <v>1</v>
      </c>
      <c r="BB15" s="8" t="s">
        <v>1</v>
      </c>
      <c r="BC15" s="8" t="s">
        <v>247</v>
      </c>
      <c r="BD15" s="8" t="s">
        <v>243</v>
      </c>
      <c r="BE15" s="8" t="s">
        <v>244</v>
      </c>
      <c r="BF15" s="9">
        <v>40344</v>
      </c>
      <c r="BG15" s="10" t="s">
        <v>248</v>
      </c>
    </row>
    <row r="16" spans="1:63" x14ac:dyDescent="0.2">
      <c r="A16" s="15" t="s">
        <v>134</v>
      </c>
      <c r="B16" t="str">
        <f>IF(OR($A11=$A16,ISBLANK($A16)),"",IF(ISERR(SEARCH("cell-based",E16)),IF(AND(ISERR(SEARCH("biochem",E16)),ISERR(SEARCH("protein",E16)),ISERR(SEARCH("nucleic",E16))),"",IF(ISERR(SEARCH("target",G16)),"Define a Target component","")),IF(ISERR(SEARCH("cell",G16)),"Define a Cell component",""))&amp;IF(ISERR(SEARCH("small-molecule",E16)),IF(ISBLANK(K16), "Need a Detector Role",""),"")&amp;IF(ISERR(SEARCH("fluorescence",L16)),"",IF(ISBLANK(S16), "Need Emission",IF(ISBLANK(R16), "Need Excitation","")))&amp;IF(ISERR(SEARCH("absorbance",L16)),"",IF(ISBLANK(T16), "Need Absorbance","")))</f>
        <v/>
      </c>
      <c r="G16" t="s">
        <v>190</v>
      </c>
      <c r="H16" t="s">
        <v>226</v>
      </c>
      <c r="I16" s="8" t="s">
        <v>280</v>
      </c>
      <c r="J16" s="8">
        <v>50</v>
      </c>
      <c r="K16" s="8" t="s">
        <v>193</v>
      </c>
      <c r="L16" s="8" t="s">
        <v>279</v>
      </c>
      <c r="AE16" s="11" t="s">
        <v>269</v>
      </c>
      <c r="BF16" s="9"/>
    </row>
    <row r="17" spans="1:59" x14ac:dyDescent="0.2">
      <c r="A17" s="15" t="s">
        <v>134</v>
      </c>
      <c r="B17" t="str">
        <f>IF(OR($A14=$A17,ISBLANK($A17)),"",IF(ISERR(SEARCH("cell-based",E17)),IF(AND(ISERR(SEARCH("biochem",E17)),ISERR(SEARCH("protein",E17)),ISERR(SEARCH("nucleic",E17))),"",IF(ISERR(SEARCH("target",G17)),"Define a Target component","")),IF(ISERR(SEARCH("cell",G17)),"Define a Cell component",""))&amp;IF(ISERR(SEARCH("small-molecule",E17)),IF(ISBLANK(K17), "Need a Detector Role",""),"")&amp;IF(ISERR(SEARCH("fluorescence",L17)),"",IF(ISBLANK(S17), "Need Emission",IF(ISBLANK(R17), "Need Excitation","")))&amp;IF(ISERR(SEARCH("absorbance",L17)),"",IF(ISBLANK(T17), "Need Absorbance","")))</f>
        <v>Need a Detector Role</v>
      </c>
      <c r="G17" s="13" t="s">
        <v>201</v>
      </c>
      <c r="H17" s="13" t="s">
        <v>211</v>
      </c>
      <c r="BF17" s="9"/>
    </row>
    <row r="18" spans="1:59" x14ac:dyDescent="0.2">
      <c r="A18" s="15" t="s">
        <v>283</v>
      </c>
      <c r="B18" t="str">
        <f t="shared" si="1"/>
        <v/>
      </c>
      <c r="C18" t="s">
        <v>194</v>
      </c>
      <c r="D18" t="s">
        <v>297</v>
      </c>
      <c r="E18" t="s">
        <v>186</v>
      </c>
      <c r="F18" t="s">
        <v>222</v>
      </c>
      <c r="G18" t="s">
        <v>220</v>
      </c>
      <c r="H18" t="s">
        <v>225</v>
      </c>
      <c r="I18" s="13" t="s">
        <v>297</v>
      </c>
      <c r="J18" s="8">
        <v>10</v>
      </c>
      <c r="K18" t="s">
        <v>183</v>
      </c>
      <c r="M18" s="8" t="s">
        <v>207</v>
      </c>
      <c r="N18" t="s">
        <v>299</v>
      </c>
      <c r="O18" t="s">
        <v>181</v>
      </c>
      <c r="P18" t="s">
        <v>184</v>
      </c>
      <c r="Q18" s="8" t="s">
        <v>191</v>
      </c>
      <c r="R18" t="s">
        <v>179</v>
      </c>
      <c r="S18" t="s">
        <v>192</v>
      </c>
      <c r="T18" t="s">
        <v>185</v>
      </c>
      <c r="U18" t="s">
        <v>197</v>
      </c>
      <c r="V18" s="13" t="s">
        <v>302</v>
      </c>
      <c r="W18" s="13" t="s">
        <v>303</v>
      </c>
      <c r="Y18" t="s">
        <v>230</v>
      </c>
      <c r="Z18" s="13" t="s">
        <v>266</v>
      </c>
      <c r="AA18">
        <v>50</v>
      </c>
      <c r="AB18" t="s">
        <v>198</v>
      </c>
      <c r="AC18" t="s">
        <v>120</v>
      </c>
      <c r="AD18" s="11" t="s">
        <v>271</v>
      </c>
      <c r="AE18" t="s">
        <v>297</v>
      </c>
      <c r="AF18" t="s">
        <v>180</v>
      </c>
      <c r="AG18" t="s">
        <v>177</v>
      </c>
      <c r="AH18">
        <v>8</v>
      </c>
      <c r="AI18">
        <v>2</v>
      </c>
      <c r="AJ18" t="s">
        <v>117</v>
      </c>
      <c r="AK18" t="s">
        <v>118</v>
      </c>
      <c r="AL18" t="s">
        <v>70</v>
      </c>
      <c r="AM18" t="s">
        <v>71</v>
      </c>
      <c r="AN18" t="s">
        <v>72</v>
      </c>
      <c r="AO18" t="s">
        <v>72</v>
      </c>
      <c r="AP18" t="s">
        <v>85</v>
      </c>
      <c r="AQ18" t="s">
        <v>86</v>
      </c>
      <c r="AR18" t="s">
        <v>82</v>
      </c>
      <c r="AS18" t="s">
        <v>119</v>
      </c>
      <c r="AT18" t="s">
        <v>100</v>
      </c>
      <c r="AU18" t="s">
        <v>78</v>
      </c>
      <c r="AV18" t="s">
        <v>120</v>
      </c>
      <c r="AW18" t="s">
        <v>121</v>
      </c>
      <c r="AX18" t="s">
        <v>107</v>
      </c>
      <c r="AY18" t="s">
        <v>122</v>
      </c>
      <c r="AZ18" t="s">
        <v>123</v>
      </c>
      <c r="BA18" t="s">
        <v>1</v>
      </c>
      <c r="BB18" t="s">
        <v>1</v>
      </c>
      <c r="BC18" t="s">
        <v>250</v>
      </c>
      <c r="BD18" t="s">
        <v>243</v>
      </c>
      <c r="BE18" t="s">
        <v>244</v>
      </c>
      <c r="BF18" s="17">
        <v>40445</v>
      </c>
      <c r="BG18" s="10" t="s">
        <v>248</v>
      </c>
    </row>
    <row r="19" spans="1:59" x14ac:dyDescent="0.2">
      <c r="A19" s="15" t="s">
        <v>283</v>
      </c>
      <c r="B19" t="str">
        <f t="shared" si="1"/>
        <v>Need a Detector Role</v>
      </c>
      <c r="F19" s="8"/>
      <c r="G19" t="s">
        <v>210</v>
      </c>
      <c r="I19" t="s">
        <v>298</v>
      </c>
      <c r="BA19"/>
      <c r="BB19"/>
      <c r="BC19"/>
      <c r="BD19"/>
      <c r="BE19"/>
      <c r="BF19" s="17"/>
    </row>
    <row r="20" spans="1:59" x14ac:dyDescent="0.2">
      <c r="A20" s="15" t="s">
        <v>283</v>
      </c>
      <c r="B20" t="str">
        <f t="shared" si="1"/>
        <v/>
      </c>
      <c r="G20" t="s">
        <v>203</v>
      </c>
      <c r="I20" t="s">
        <v>299</v>
      </c>
      <c r="J20">
        <v>20</v>
      </c>
      <c r="K20" t="s">
        <v>183</v>
      </c>
      <c r="BA20"/>
      <c r="BB20"/>
      <c r="BC20"/>
      <c r="BD20"/>
      <c r="BE20"/>
      <c r="BF20" s="17"/>
    </row>
    <row r="21" spans="1:59" x14ac:dyDescent="0.2">
      <c r="A21" s="15" t="s">
        <v>284</v>
      </c>
      <c r="B21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>Need a Detector Role</v>
      </c>
      <c r="C21" t="s">
        <v>194</v>
      </c>
      <c r="D21" s="13" t="s">
        <v>301</v>
      </c>
      <c r="E21" t="s">
        <v>186</v>
      </c>
      <c r="F21" s="8" t="s">
        <v>196</v>
      </c>
      <c r="G21" t="s">
        <v>220</v>
      </c>
      <c r="H21" t="s">
        <v>224</v>
      </c>
      <c r="I21" s="13" t="s">
        <v>309</v>
      </c>
      <c r="M21" t="s">
        <v>209</v>
      </c>
      <c r="N21" t="s">
        <v>299</v>
      </c>
      <c r="O21" t="s">
        <v>181</v>
      </c>
      <c r="P21" t="s">
        <v>178</v>
      </c>
      <c r="Q21" s="8" t="s">
        <v>191</v>
      </c>
      <c r="R21" t="s">
        <v>179</v>
      </c>
      <c r="S21" t="s">
        <v>192</v>
      </c>
      <c r="T21" t="s">
        <v>185</v>
      </c>
      <c r="U21" t="s">
        <v>197</v>
      </c>
      <c r="V21" s="13" t="s">
        <v>302</v>
      </c>
      <c r="W21" s="13" t="s">
        <v>303</v>
      </c>
      <c r="Y21" t="s">
        <v>230</v>
      </c>
      <c r="Z21" t="s">
        <v>266</v>
      </c>
      <c r="AA21">
        <v>50</v>
      </c>
      <c r="AB21" t="s">
        <v>198</v>
      </c>
      <c r="AD21" s="11" t="s">
        <v>271</v>
      </c>
      <c r="AE21" s="13" t="s">
        <v>301</v>
      </c>
      <c r="AF21" t="s">
        <v>180</v>
      </c>
      <c r="AG21" t="s">
        <v>177</v>
      </c>
      <c r="AH21">
        <v>8</v>
      </c>
      <c r="AI21">
        <v>2</v>
      </c>
      <c r="BA21" t="s">
        <v>1</v>
      </c>
      <c r="BB21" t="s">
        <v>1</v>
      </c>
      <c r="BC21" t="s">
        <v>285</v>
      </c>
      <c r="BD21" t="s">
        <v>243</v>
      </c>
      <c r="BE21" t="s">
        <v>244</v>
      </c>
      <c r="BF21" s="17">
        <v>40463</v>
      </c>
      <c r="BG21" s="10" t="s">
        <v>248</v>
      </c>
    </row>
    <row r="22" spans="1:59" x14ac:dyDescent="0.2">
      <c r="A22" s="15" t="s">
        <v>284</v>
      </c>
      <c r="F22" s="8"/>
      <c r="G22" t="s">
        <v>203</v>
      </c>
      <c r="I22" t="s">
        <v>299</v>
      </c>
      <c r="J22">
        <v>1</v>
      </c>
      <c r="K22" t="s">
        <v>183</v>
      </c>
      <c r="Y22" t="s">
        <v>227</v>
      </c>
      <c r="Z22" t="s">
        <v>267</v>
      </c>
      <c r="AA22">
        <v>100</v>
      </c>
      <c r="AB22" t="s">
        <v>212</v>
      </c>
      <c r="AE22" t="s">
        <v>308</v>
      </c>
      <c r="BA22"/>
      <c r="BB22"/>
      <c r="BC22"/>
      <c r="BD22"/>
      <c r="BE22"/>
      <c r="BF22" s="17"/>
      <c r="BG22" s="10"/>
    </row>
    <row r="23" spans="1:59" x14ac:dyDescent="0.2">
      <c r="A23" s="15" t="s">
        <v>284</v>
      </c>
      <c r="F23" s="8"/>
      <c r="G23" t="s">
        <v>210</v>
      </c>
      <c r="I23" t="s">
        <v>298</v>
      </c>
      <c r="BA23"/>
      <c r="BB23"/>
      <c r="BC23"/>
      <c r="BD23"/>
      <c r="BE23"/>
      <c r="BF23" s="17"/>
      <c r="BG23" s="10"/>
    </row>
    <row r="24" spans="1:59" x14ac:dyDescent="0.2">
      <c r="A24" s="15" t="s">
        <v>286</v>
      </c>
      <c r="B24" t="str">
        <f>IF(OR($A19=$A24,ISBLANK($A24)),"",IF(ISERR(SEARCH("cell-based",E24)),IF(AND(ISERR(SEARCH("biochem",E24)),ISERR(SEARCH("protein",E24)),ISERR(SEARCH("nucleic",E24))),"",IF(ISERR(SEARCH("target",G24)),"Define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4" t="s">
        <v>194</v>
      </c>
      <c r="D24" t="s">
        <v>300</v>
      </c>
      <c r="E24" t="s">
        <v>186</v>
      </c>
      <c r="F24" s="8" t="s">
        <v>196</v>
      </c>
      <c r="G24" t="s">
        <v>220</v>
      </c>
      <c r="H24" s="11" t="s">
        <v>224</v>
      </c>
      <c r="I24" s="13" t="s">
        <v>300</v>
      </c>
      <c r="J24">
        <v>25000</v>
      </c>
      <c r="K24" s="8" t="s">
        <v>206</v>
      </c>
      <c r="M24" s="8" t="s">
        <v>207</v>
      </c>
      <c r="N24" t="s">
        <v>299</v>
      </c>
      <c r="O24" t="s">
        <v>181</v>
      </c>
      <c r="P24" t="s">
        <v>184</v>
      </c>
      <c r="Q24" s="8" t="s">
        <v>191</v>
      </c>
      <c r="R24" t="s">
        <v>179</v>
      </c>
      <c r="S24" t="s">
        <v>192</v>
      </c>
      <c r="T24" t="s">
        <v>185</v>
      </c>
      <c r="U24" t="s">
        <v>197</v>
      </c>
      <c r="V24" s="13" t="s">
        <v>302</v>
      </c>
      <c r="W24" s="13" t="s">
        <v>303</v>
      </c>
      <c r="X24" s="13" t="s">
        <v>310</v>
      </c>
      <c r="Y24" t="s">
        <v>230</v>
      </c>
      <c r="Z24" s="13" t="s">
        <v>266</v>
      </c>
      <c r="AA24">
        <v>50</v>
      </c>
      <c r="AB24" t="s">
        <v>198</v>
      </c>
      <c r="AC24" t="s">
        <v>120</v>
      </c>
      <c r="AD24" s="11" t="s">
        <v>271</v>
      </c>
      <c r="AE24" t="s">
        <v>297</v>
      </c>
      <c r="AF24" t="s">
        <v>180</v>
      </c>
      <c r="AG24" t="s">
        <v>177</v>
      </c>
      <c r="AH24">
        <v>8</v>
      </c>
      <c r="AI24">
        <v>2</v>
      </c>
      <c r="AJ24" t="s">
        <v>117</v>
      </c>
      <c r="AK24" t="s">
        <v>287</v>
      </c>
      <c r="AL24" t="s">
        <v>88</v>
      </c>
      <c r="AM24" t="s">
        <v>71</v>
      </c>
      <c r="AN24" t="s">
        <v>72</v>
      </c>
      <c r="AO24" t="s">
        <v>72</v>
      </c>
      <c r="AP24" t="s">
        <v>85</v>
      </c>
      <c r="AQ24" t="s">
        <v>86</v>
      </c>
      <c r="AR24" t="s">
        <v>82</v>
      </c>
      <c r="AS24" t="s">
        <v>119</v>
      </c>
      <c r="AT24" t="s">
        <v>100</v>
      </c>
      <c r="AU24" t="s">
        <v>78</v>
      </c>
      <c r="AV24" t="s">
        <v>120</v>
      </c>
      <c r="AW24" t="s">
        <v>121</v>
      </c>
      <c r="AX24" t="s">
        <v>107</v>
      </c>
      <c r="AY24" t="s">
        <v>288</v>
      </c>
      <c r="AZ24" t="s">
        <v>123</v>
      </c>
      <c r="BA24" t="s">
        <v>1</v>
      </c>
      <c r="BB24" t="s">
        <v>1</v>
      </c>
      <c r="BC24" t="s">
        <v>289</v>
      </c>
      <c r="BD24" t="s">
        <v>243</v>
      </c>
      <c r="BE24" t="s">
        <v>244</v>
      </c>
      <c r="BF24" s="17">
        <v>40466</v>
      </c>
      <c r="BG24" s="10" t="s">
        <v>248</v>
      </c>
    </row>
    <row r="25" spans="1:59" x14ac:dyDescent="0.2">
      <c r="A25" s="15" t="s">
        <v>286</v>
      </c>
      <c r="B25" t="str">
        <f>IF(OR($A20=$A25,ISBLANK($A25)),"",IF(ISERR(SEARCH("cell-based",E25)),IF(AND(ISERR(SEARCH("biochem",E25)),ISERR(SEARCH("protein",E25)),ISERR(SEARCH("nucleic",E25))),"",IF(ISERR(SEARCH("target",G25)),"Define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Role",""),"")&amp;IF(ISERR(SEARCH("fluorescence",L25)),"",IF(ISBLANK(S25), "Need Emission",IF(ISBLANK(R25), "Need Excitation","")))&amp;IF(ISERR(SEARCH("absorbance",L25)),"",IF(ISBLANK(T25), "Need Absorbance","")))</f>
        <v>Need a Detector Role</v>
      </c>
      <c r="G25" t="s">
        <v>210</v>
      </c>
      <c r="I25" t="s">
        <v>298</v>
      </c>
      <c r="BA25"/>
      <c r="BB25"/>
      <c r="BC25"/>
      <c r="BD25"/>
      <c r="BE25"/>
      <c r="BF25" s="17"/>
    </row>
    <row r="26" spans="1:59" x14ac:dyDescent="0.2">
      <c r="A26" s="15" t="s">
        <v>286</v>
      </c>
      <c r="B26" t="str">
        <f>IF(OR($A21=$A26,ISBLANK($A26)),"",IF(ISERR(SEARCH("cell-based",E26)),IF(AND(ISERR(SEARCH("biochem",E26)),ISERR(SEARCH("protein",E26)),ISERR(SEARCH("nucleic",E26))),"",IF(ISERR(SEARCH("target",G26)),"Define a Target component","")),IF(ISERR(SEARCH("cell",G26)),"Define a Cell component",""))&amp;IF(ISERR(SEARCH("small-molecule",E26)),IF(ISBLANK(K26), "Need a Detector Role",""),"")&amp;IF(ISERR(SEARCH("fluorescence",L26)),"",IF(ISBLANK(S26), "Need Emission",IF(ISBLANK(R26), "Need Excitation","")))&amp;IF(ISERR(SEARCH("absorbance",L26)),"",IF(ISBLANK(T26), "Need Absorbance","")))</f>
        <v/>
      </c>
      <c r="G26" s="13" t="s">
        <v>203</v>
      </c>
      <c r="I26" t="s">
        <v>299</v>
      </c>
      <c r="J26">
        <v>20</v>
      </c>
      <c r="K26" t="s">
        <v>183</v>
      </c>
      <c r="BA26"/>
      <c r="BB26"/>
      <c r="BC26"/>
      <c r="BD26"/>
      <c r="BE26"/>
      <c r="BF26" s="17"/>
    </row>
    <row r="27" spans="1:59" x14ac:dyDescent="0.2">
      <c r="A27" s="8" t="s">
        <v>290</v>
      </c>
      <c r="B27" t="str">
        <f>IF(OR($A24=$A27,ISBLANK($A27)),"",IF(ISERR(SEARCH("cell-based",E27)),IF(AND(ISERR(SEARCH("biochem",E27)),ISERR(SEARCH("protein",E27)),ISERR(SEARCH("nucleic",E27))),"",IF(ISERR(SEARCH("target",G27)),"Define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>Define a Cell component</v>
      </c>
      <c r="C27" t="s">
        <v>194</v>
      </c>
      <c r="D27" t="s">
        <v>307</v>
      </c>
      <c r="E27" t="s">
        <v>187</v>
      </c>
      <c r="F27" s="11" t="s">
        <v>217</v>
      </c>
      <c r="G27" t="s">
        <v>220</v>
      </c>
      <c r="J27" s="19">
        <v>333333</v>
      </c>
      <c r="K27" s="13" t="s">
        <v>202</v>
      </c>
      <c r="M27" t="s">
        <v>204</v>
      </c>
      <c r="N27" s="13" t="s">
        <v>312</v>
      </c>
      <c r="O27" t="s">
        <v>181</v>
      </c>
      <c r="P27" t="s">
        <v>214</v>
      </c>
      <c r="Q27" s="8" t="s">
        <v>191</v>
      </c>
      <c r="R27" t="s">
        <v>179</v>
      </c>
      <c r="S27" t="s">
        <v>192</v>
      </c>
      <c r="T27" t="s">
        <v>185</v>
      </c>
      <c r="U27" t="s">
        <v>200</v>
      </c>
      <c r="V27" t="s">
        <v>305</v>
      </c>
      <c r="W27" t="s">
        <v>306</v>
      </c>
      <c r="Y27" t="s">
        <v>230</v>
      </c>
      <c r="Z27" s="13" t="s">
        <v>266</v>
      </c>
      <c r="AA27">
        <v>75</v>
      </c>
      <c r="AB27" t="s">
        <v>198</v>
      </c>
      <c r="AC27" t="s">
        <v>141</v>
      </c>
      <c r="AD27" s="11" t="s">
        <v>271</v>
      </c>
      <c r="AE27" t="s">
        <v>307</v>
      </c>
      <c r="AF27" t="s">
        <v>180</v>
      </c>
      <c r="AG27" t="s">
        <v>182</v>
      </c>
      <c r="AH27">
        <v>1</v>
      </c>
      <c r="AI27">
        <v>8</v>
      </c>
      <c r="AJ27" t="s">
        <v>139</v>
      </c>
      <c r="AK27" t="s">
        <v>140</v>
      </c>
      <c r="AL27" t="s">
        <v>70</v>
      </c>
      <c r="AM27" t="s">
        <v>71</v>
      </c>
      <c r="AN27" t="s">
        <v>72</v>
      </c>
      <c r="AO27" t="s">
        <v>72</v>
      </c>
      <c r="AP27" t="s">
        <v>73</v>
      </c>
      <c r="AQ27" t="s">
        <v>74</v>
      </c>
      <c r="AR27" t="s">
        <v>78</v>
      </c>
      <c r="AS27" t="s">
        <v>138</v>
      </c>
      <c r="AT27" t="s">
        <v>125</v>
      </c>
      <c r="AU27" t="s">
        <v>78</v>
      </c>
      <c r="AV27" t="s">
        <v>141</v>
      </c>
      <c r="AW27" t="s">
        <v>142</v>
      </c>
      <c r="AX27" t="s">
        <v>143</v>
      </c>
      <c r="AY27" t="s">
        <v>144</v>
      </c>
      <c r="AZ27" t="s">
        <v>145</v>
      </c>
      <c r="BA27" t="s">
        <v>1</v>
      </c>
      <c r="BB27" t="s">
        <v>1</v>
      </c>
      <c r="BC27" t="s">
        <v>254</v>
      </c>
      <c r="BD27" t="s">
        <v>239</v>
      </c>
      <c r="BE27" t="s">
        <v>240</v>
      </c>
      <c r="BF27" s="17">
        <v>40475</v>
      </c>
      <c r="BG27" s="10" t="s">
        <v>248</v>
      </c>
    </row>
    <row r="28" spans="1:59" x14ac:dyDescent="0.2">
      <c r="A28" s="8" t="s">
        <v>290</v>
      </c>
      <c r="G28" t="s">
        <v>218</v>
      </c>
      <c r="I28" s="11" t="s">
        <v>311</v>
      </c>
      <c r="BA28"/>
      <c r="BB28"/>
      <c r="BC28"/>
      <c r="BD28"/>
      <c r="BE28"/>
      <c r="BF28" s="17"/>
      <c r="BG28" s="10"/>
    </row>
    <row r="29" spans="1:59" x14ac:dyDescent="0.2">
      <c r="A29" s="15" t="s">
        <v>291</v>
      </c>
      <c r="B29" t="str">
        <f>IF(OR($A25=$A29,ISBLANK($A29)),"",IF(ISERR(SEARCH("cell-based",E29)),IF(AND(ISERR(SEARCH("biochem",E29)),ISERR(SEARCH("protein",E29)),ISERR(SEARCH("nucleic",E29))),"",IF(ISERR(SEARCH("target",G29)),"Define a Target component","")),IF(ISERR(SEARCH("cell",G29)),"Define a Cell component",""))&amp;IF(ISERR(SEARCH("small-molecule",E29)),IF(ISBLANK(K29), "Need a Detector Role",""),"")&amp;IF(ISERR(SEARCH("fluorescence",L29)),"",IF(ISBLANK(S29), "Need Emission",IF(ISBLANK(R29), "Need Excitation","")))&amp;IF(ISERR(SEARCH("absorbance",L29)),"",IF(ISBLANK(T29), "Need Absorbance","")))</f>
        <v>Need a Detector Role</v>
      </c>
      <c r="AC29" t="s">
        <v>141</v>
      </c>
      <c r="AD29" s="11" t="s">
        <v>271</v>
      </c>
      <c r="AE29" t="s">
        <v>307</v>
      </c>
      <c r="AF29" t="s">
        <v>180</v>
      </c>
      <c r="AG29" t="s">
        <v>205</v>
      </c>
      <c r="AJ29" t="s">
        <v>139</v>
      </c>
      <c r="AK29" t="s">
        <v>140</v>
      </c>
      <c r="AL29" t="s">
        <v>70</v>
      </c>
      <c r="AM29" t="s">
        <v>71</v>
      </c>
      <c r="AN29" t="s">
        <v>72</v>
      </c>
      <c r="AO29" t="s">
        <v>72</v>
      </c>
      <c r="AP29" t="s">
        <v>73</v>
      </c>
      <c r="AQ29" t="s">
        <v>74</v>
      </c>
      <c r="AR29" t="s">
        <v>78</v>
      </c>
      <c r="AS29" t="s">
        <v>138</v>
      </c>
      <c r="AT29" t="s">
        <v>125</v>
      </c>
      <c r="AU29" t="s">
        <v>78</v>
      </c>
      <c r="AV29" t="s">
        <v>141</v>
      </c>
      <c r="AW29" t="s">
        <v>142</v>
      </c>
      <c r="AX29" t="s">
        <v>143</v>
      </c>
      <c r="AY29" t="s">
        <v>144</v>
      </c>
      <c r="AZ29" t="s">
        <v>145</v>
      </c>
      <c r="BA29" t="s">
        <v>1</v>
      </c>
      <c r="BB29" t="s">
        <v>1</v>
      </c>
      <c r="BC29"/>
      <c r="BD29" t="s">
        <v>242</v>
      </c>
      <c r="BE29"/>
      <c r="BF29" s="17">
        <v>40478</v>
      </c>
      <c r="BG29" s="10" t="s">
        <v>248</v>
      </c>
    </row>
    <row r="30" spans="1:59" x14ac:dyDescent="0.2">
      <c r="A30" s="15" t="s">
        <v>291</v>
      </c>
      <c r="BA30"/>
      <c r="BB30"/>
      <c r="BC30"/>
      <c r="BD30"/>
      <c r="BE30"/>
      <c r="BF30" s="17"/>
      <c r="BG30" s="10"/>
    </row>
    <row r="31" spans="1:59" x14ac:dyDescent="0.2">
      <c r="A31" s="15" t="s">
        <v>292</v>
      </c>
      <c r="B31" t="str">
        <f>IF(OR($A26=$A31,ISBLANK($A31)),"",IF(ISERR(SEARCH("cell-based",E31)),IF(AND(ISERR(SEARCH("biochem",E31)),ISERR(SEARCH("protein",E31)),ISERR(SEARCH("nucleic",E31))),"",IF(ISERR(SEARCH("target",G31)),"Define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>Need a Detector Role</v>
      </c>
      <c r="P31" t="s">
        <v>215</v>
      </c>
      <c r="AC31" t="s">
        <v>105</v>
      </c>
      <c r="AD31" s="11" t="s">
        <v>271</v>
      </c>
      <c r="AE31" t="s">
        <v>194</v>
      </c>
      <c r="AF31" t="s">
        <v>176</v>
      </c>
      <c r="AG31" t="s">
        <v>205</v>
      </c>
      <c r="AJ31" t="s">
        <v>103</v>
      </c>
      <c r="AK31" t="s">
        <v>111</v>
      </c>
      <c r="AL31" t="s">
        <v>70</v>
      </c>
      <c r="AM31" t="s">
        <v>84</v>
      </c>
      <c r="AN31" t="s">
        <v>72</v>
      </c>
      <c r="AO31" t="s">
        <v>72</v>
      </c>
      <c r="AP31" t="s">
        <v>73</v>
      </c>
      <c r="AQ31" t="s">
        <v>74</v>
      </c>
      <c r="AR31" t="s">
        <v>87</v>
      </c>
      <c r="AS31" t="s">
        <v>76</v>
      </c>
      <c r="AT31" t="s">
        <v>77</v>
      </c>
      <c r="AU31" t="s">
        <v>78</v>
      </c>
      <c r="AV31" t="s">
        <v>105</v>
      </c>
      <c r="AW31" t="s">
        <v>106</v>
      </c>
      <c r="AX31" t="s">
        <v>107</v>
      </c>
      <c r="AY31" t="s">
        <v>112</v>
      </c>
      <c r="AZ31" t="s">
        <v>113</v>
      </c>
      <c r="BA31" t="s">
        <v>1</v>
      </c>
      <c r="BB31" t="s">
        <v>1</v>
      </c>
      <c r="BC31"/>
      <c r="BD31" t="s">
        <v>242</v>
      </c>
      <c r="BE31"/>
      <c r="BF31" s="17">
        <v>40588</v>
      </c>
      <c r="BG31" s="10" t="s">
        <v>248</v>
      </c>
    </row>
    <row r="32" spans="1:59" x14ac:dyDescent="0.2">
      <c r="A32" s="15" t="s">
        <v>292</v>
      </c>
      <c r="B32" t="str">
        <f>IF(OR($A27=$A32,ISBLANK($A32)),"",IF(ISERR(SEARCH("cell-based",E32)),IF(AND(ISERR(SEARCH("biochem",E32)),ISERR(SEARCH("protein",E32)),ISERR(SEARCH("nucleic",E32))),"",IF(ISERR(SEARCH("target",G32)),"Define a Target component","")),IF(ISERR(SEARCH("cell",G32)),"Define a Cell component",""))&amp;IF(ISERR(SEARCH("small-molecule",E32)),IF(ISBLANK(K32), "Need a Detector Role",""),"")&amp;IF(ISERR(SEARCH("fluorescence",L32)),"",IF(ISBLANK(S32), "Need Emission",IF(ISBLANK(R32), "Need Excitation","")))&amp;IF(ISERR(SEARCH("absorbance",L32)),"",IF(ISBLANK(T32), "Need Absorbance","")))</f>
        <v>Need a Detector Role</v>
      </c>
      <c r="AE32" s="13" t="s">
        <v>269</v>
      </c>
      <c r="BA32"/>
      <c r="BB32"/>
      <c r="BC32"/>
      <c r="BD32"/>
      <c r="BE32"/>
      <c r="BF32" s="17"/>
    </row>
    <row r="33" spans="1:59" x14ac:dyDescent="0.2">
      <c r="A33" s="15" t="s">
        <v>156</v>
      </c>
      <c r="B33" t="str">
        <f>IF(OR($A29=$A33,ISBLANK($A33)),"",IF(ISERR(SEARCH("cell-based",E33)),IF(AND(ISERR(SEARCH("biochem",E33)),ISERR(SEARCH("protein",E33)),ISERR(SEARCH("nucleic",E33))),"",IF(ISERR(SEARCH("target",G33)),"Define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>Define a Cell component</v>
      </c>
      <c r="C33" t="s">
        <v>175</v>
      </c>
      <c r="D33" s="13" t="s">
        <v>315</v>
      </c>
      <c r="E33" t="s">
        <v>187</v>
      </c>
      <c r="F33" t="s">
        <v>216</v>
      </c>
      <c r="G33" t="s">
        <v>220</v>
      </c>
      <c r="H33" t="s">
        <v>224</v>
      </c>
      <c r="I33" t="s">
        <v>208</v>
      </c>
      <c r="J33">
        <v>133333</v>
      </c>
      <c r="K33" s="13" t="s">
        <v>202</v>
      </c>
      <c r="N33" s="13" t="s">
        <v>316</v>
      </c>
      <c r="O33" t="s">
        <v>181</v>
      </c>
      <c r="P33" t="s">
        <v>219</v>
      </c>
      <c r="Q33" s="8" t="s">
        <v>191</v>
      </c>
      <c r="R33" t="s">
        <v>179</v>
      </c>
      <c r="S33" t="s">
        <v>192</v>
      </c>
      <c r="T33" t="s">
        <v>185</v>
      </c>
      <c r="U33" t="s">
        <v>200</v>
      </c>
      <c r="Y33" t="s">
        <v>227</v>
      </c>
      <c r="Z33" t="s">
        <v>267</v>
      </c>
      <c r="AA33">
        <v>100</v>
      </c>
      <c r="AB33" t="s">
        <v>212</v>
      </c>
      <c r="AC33" t="s">
        <v>120</v>
      </c>
      <c r="AD33" s="11" t="s">
        <v>271</v>
      </c>
      <c r="AE33" s="13" t="s">
        <v>313</v>
      </c>
      <c r="AF33" t="s">
        <v>180</v>
      </c>
      <c r="AG33" t="s">
        <v>177</v>
      </c>
      <c r="AH33">
        <v>8</v>
      </c>
      <c r="AI33">
        <v>2</v>
      </c>
      <c r="AJ33" t="s">
        <v>117</v>
      </c>
      <c r="AK33" t="s">
        <v>157</v>
      </c>
      <c r="AL33" t="s">
        <v>88</v>
      </c>
      <c r="AM33" t="s">
        <v>78</v>
      </c>
      <c r="AN33" t="s">
        <v>72</v>
      </c>
      <c r="AO33" t="s">
        <v>72</v>
      </c>
      <c r="AP33" t="s">
        <v>73</v>
      </c>
      <c r="AQ33" t="s">
        <v>74</v>
      </c>
      <c r="AR33" t="s">
        <v>75</v>
      </c>
      <c r="AS33" t="s">
        <v>80</v>
      </c>
      <c r="AT33" t="s">
        <v>100</v>
      </c>
      <c r="AU33" t="s">
        <v>89</v>
      </c>
      <c r="AV33" t="s">
        <v>120</v>
      </c>
      <c r="AW33" t="s">
        <v>121</v>
      </c>
      <c r="AX33" t="s">
        <v>107</v>
      </c>
      <c r="AY33" t="s">
        <v>158</v>
      </c>
      <c r="AZ33" t="s">
        <v>123</v>
      </c>
      <c r="BA33" s="8" t="s">
        <v>1</v>
      </c>
      <c r="BB33" s="8" t="s">
        <v>1</v>
      </c>
      <c r="BC33" s="8" t="s">
        <v>259</v>
      </c>
      <c r="BD33" s="8" t="s">
        <v>243</v>
      </c>
      <c r="BE33" s="8" t="s">
        <v>244</v>
      </c>
      <c r="BF33" s="9">
        <v>40601</v>
      </c>
      <c r="BG33" s="10" t="s">
        <v>248</v>
      </c>
    </row>
    <row r="34" spans="1:59" x14ac:dyDescent="0.2">
      <c r="A34" s="15" t="s">
        <v>156</v>
      </c>
      <c r="G34" t="s">
        <v>190</v>
      </c>
      <c r="I34" s="13" t="s">
        <v>314</v>
      </c>
      <c r="J34">
        <v>13</v>
      </c>
      <c r="K34" t="s">
        <v>183</v>
      </c>
      <c r="Y34" s="1"/>
      <c r="BF34" s="9"/>
      <c r="BG34" s="10"/>
    </row>
    <row r="35" spans="1:59" x14ac:dyDescent="0.2">
      <c r="A35" s="15" t="s">
        <v>156</v>
      </c>
      <c r="G35" s="13" t="s">
        <v>201</v>
      </c>
      <c r="H35" t="s">
        <v>199</v>
      </c>
      <c r="BF35" s="9"/>
      <c r="BG35" s="10"/>
    </row>
    <row r="36" spans="1:59" x14ac:dyDescent="0.2">
      <c r="A36" s="15" t="s">
        <v>159</v>
      </c>
      <c r="B36" t="str">
        <f>IF(OR($A31=$A36,ISBLANK($A36)),"",IF(ISERR(SEARCH("cell-based",E36)),IF(AND(ISERR(SEARCH("biochem",E36)),ISERR(SEARCH("protein",E36)),ISERR(SEARCH("nucleic",E36))),"",IF(ISERR(SEARCH("target",G36)),"Define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175</v>
      </c>
      <c r="D36" s="11" t="s">
        <v>269</v>
      </c>
      <c r="E36" t="s">
        <v>187</v>
      </c>
      <c r="F36" s="13" t="s">
        <v>213</v>
      </c>
      <c r="G36" s="13" t="s">
        <v>221</v>
      </c>
      <c r="H36" t="s">
        <v>224</v>
      </c>
      <c r="I36" s="11" t="s">
        <v>282</v>
      </c>
      <c r="J36">
        <v>133333</v>
      </c>
      <c r="K36" s="13" t="s">
        <v>202</v>
      </c>
      <c r="L36" t="s">
        <v>270</v>
      </c>
      <c r="M36" t="s">
        <v>204</v>
      </c>
      <c r="N36" s="13" t="s">
        <v>211</v>
      </c>
      <c r="O36" t="s">
        <v>181</v>
      </c>
      <c r="P36" t="s">
        <v>184</v>
      </c>
      <c r="Q36" t="s">
        <v>191</v>
      </c>
      <c r="R36" s="8" t="s">
        <v>179</v>
      </c>
      <c r="S36" s="8" t="s">
        <v>192</v>
      </c>
      <c r="T36" s="11" t="s">
        <v>185</v>
      </c>
      <c r="U36" t="s">
        <v>200</v>
      </c>
      <c r="V36" s="8"/>
      <c r="W36" s="8"/>
      <c r="X36" s="8"/>
      <c r="Y36" t="s">
        <v>227</v>
      </c>
      <c r="Z36" s="11" t="s">
        <v>278</v>
      </c>
      <c r="AA36" s="8">
        <v>90</v>
      </c>
      <c r="AB36" s="8" t="s">
        <v>212</v>
      </c>
      <c r="AC36" t="s">
        <v>105</v>
      </c>
      <c r="AD36" s="11" t="s">
        <v>271</v>
      </c>
      <c r="AE36" t="s">
        <v>317</v>
      </c>
      <c r="AF36" s="8" t="s">
        <v>180</v>
      </c>
      <c r="AG36" t="s">
        <v>182</v>
      </c>
      <c r="AH36" s="8">
        <v>1</v>
      </c>
      <c r="AI36" s="8">
        <v>4</v>
      </c>
      <c r="AJ36" t="s">
        <v>103</v>
      </c>
      <c r="AK36" t="s">
        <v>111</v>
      </c>
      <c r="AL36" t="s">
        <v>70</v>
      </c>
      <c r="AM36" t="s">
        <v>84</v>
      </c>
      <c r="AN36" t="s">
        <v>72</v>
      </c>
      <c r="AO36" t="s">
        <v>72</v>
      </c>
      <c r="AP36" t="s">
        <v>73</v>
      </c>
      <c r="AQ36" t="s">
        <v>74</v>
      </c>
      <c r="AR36" t="s">
        <v>87</v>
      </c>
      <c r="AS36" t="s">
        <v>76</v>
      </c>
      <c r="AT36" t="s">
        <v>77</v>
      </c>
      <c r="AU36" t="s">
        <v>78</v>
      </c>
      <c r="AV36" t="s">
        <v>105</v>
      </c>
      <c r="AW36" t="s">
        <v>106</v>
      </c>
      <c r="AX36" t="s">
        <v>107</v>
      </c>
      <c r="AY36" t="s">
        <v>112</v>
      </c>
      <c r="AZ36" t="s">
        <v>113</v>
      </c>
      <c r="BA36" s="8" t="s">
        <v>1</v>
      </c>
      <c r="BB36" s="8" t="s">
        <v>1</v>
      </c>
      <c r="BC36" s="8" t="s">
        <v>247</v>
      </c>
      <c r="BD36" s="8" t="s">
        <v>239</v>
      </c>
      <c r="BE36" s="8" t="s">
        <v>240</v>
      </c>
      <c r="BF36" s="9">
        <v>40603</v>
      </c>
      <c r="BG36" s="10" t="s">
        <v>248</v>
      </c>
    </row>
    <row r="37" spans="1:59" x14ac:dyDescent="0.2">
      <c r="A37" s="15" t="s">
        <v>159</v>
      </c>
      <c r="G37" t="s">
        <v>190</v>
      </c>
      <c r="H37" t="s">
        <v>226</v>
      </c>
      <c r="I37" s="8" t="s">
        <v>280</v>
      </c>
      <c r="J37" s="8">
        <v>50</v>
      </c>
      <c r="K37" s="8" t="s">
        <v>193</v>
      </c>
      <c r="L37" s="8" t="s">
        <v>279</v>
      </c>
      <c r="Y37" t="s">
        <v>230</v>
      </c>
      <c r="Z37" s="13" t="s">
        <v>266</v>
      </c>
      <c r="AA37">
        <v>75</v>
      </c>
      <c r="AB37" t="s">
        <v>198</v>
      </c>
      <c r="AE37" s="11" t="s">
        <v>269</v>
      </c>
      <c r="BF37" s="9"/>
      <c r="BG37" s="10"/>
    </row>
    <row r="38" spans="1:59" x14ac:dyDescent="0.2">
      <c r="A38" s="15" t="s">
        <v>159</v>
      </c>
      <c r="G38" s="13" t="s">
        <v>201</v>
      </c>
      <c r="H38" s="13" t="s">
        <v>211</v>
      </c>
      <c r="BF38" s="9"/>
      <c r="BG38" s="10"/>
    </row>
    <row r="39" spans="1:59" x14ac:dyDescent="0.2">
      <c r="A39" s="15" t="s">
        <v>160</v>
      </c>
      <c r="B39" t="str">
        <f>IF(OR($A32=$A39,ISBLANK($A39)),"",IF(ISERR(SEARCH("cell-based",E39)),IF(AND(ISERR(SEARCH("biochem",E39)),ISERR(SEARCH("protein",E39)),ISERR(SEARCH("nucleic",E39))),"",IF(ISERR(SEARCH("target",G39)),"Define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194</v>
      </c>
      <c r="D39" s="13" t="s">
        <v>281</v>
      </c>
      <c r="E39" s="13" t="s">
        <v>187</v>
      </c>
      <c r="F39" s="13" t="s">
        <v>213</v>
      </c>
      <c r="G39" s="13" t="s">
        <v>221</v>
      </c>
      <c r="H39" t="s">
        <v>224</v>
      </c>
      <c r="I39" s="11" t="s">
        <v>318</v>
      </c>
      <c r="J39" s="11">
        <v>500000</v>
      </c>
      <c r="K39" s="13" t="s">
        <v>202</v>
      </c>
      <c r="L39" t="s">
        <v>270</v>
      </c>
      <c r="M39" t="s">
        <v>204</v>
      </c>
      <c r="N39" s="13" t="s">
        <v>320</v>
      </c>
      <c r="O39" t="s">
        <v>181</v>
      </c>
      <c r="P39" t="s">
        <v>184</v>
      </c>
      <c r="Q39" t="s">
        <v>191</v>
      </c>
      <c r="R39" s="8" t="s">
        <v>179</v>
      </c>
      <c r="S39" s="8" t="s">
        <v>192</v>
      </c>
      <c r="T39" s="11" t="s">
        <v>185</v>
      </c>
      <c r="U39" t="s">
        <v>200</v>
      </c>
      <c r="V39" s="11" t="s">
        <v>321</v>
      </c>
      <c r="W39" s="11" t="s">
        <v>323</v>
      </c>
      <c r="X39" s="11" t="s">
        <v>322</v>
      </c>
      <c r="Y39" t="s">
        <v>227</v>
      </c>
      <c r="Z39" s="11" t="s">
        <v>268</v>
      </c>
      <c r="AA39" s="8">
        <v>49</v>
      </c>
      <c r="AB39" s="8" t="s">
        <v>212</v>
      </c>
      <c r="AC39" t="s">
        <v>105</v>
      </c>
      <c r="AD39" s="11" t="s">
        <v>271</v>
      </c>
      <c r="AE39" t="s">
        <v>317</v>
      </c>
      <c r="AF39" s="8" t="s">
        <v>180</v>
      </c>
      <c r="AG39" t="s">
        <v>177</v>
      </c>
      <c r="AH39">
        <v>10</v>
      </c>
      <c r="AI39">
        <v>2</v>
      </c>
      <c r="AJ39" t="s">
        <v>103</v>
      </c>
      <c r="AK39" t="s">
        <v>152</v>
      </c>
      <c r="AL39" t="s">
        <v>88</v>
      </c>
      <c r="AM39" t="s">
        <v>71</v>
      </c>
      <c r="AN39" t="s">
        <v>72</v>
      </c>
      <c r="AO39" t="s">
        <v>72</v>
      </c>
      <c r="AP39" t="s">
        <v>85</v>
      </c>
      <c r="AQ39" t="s">
        <v>74</v>
      </c>
      <c r="AR39" t="s">
        <v>87</v>
      </c>
      <c r="AS39" t="s">
        <v>76</v>
      </c>
      <c r="AT39" t="s">
        <v>125</v>
      </c>
      <c r="AU39" t="s">
        <v>78</v>
      </c>
      <c r="AV39" t="s">
        <v>105</v>
      </c>
      <c r="AW39" t="s">
        <v>106</v>
      </c>
      <c r="AX39" t="s">
        <v>107</v>
      </c>
      <c r="AY39" t="s">
        <v>153</v>
      </c>
      <c r="AZ39" t="s">
        <v>109</v>
      </c>
      <c r="BA39" s="8" t="s">
        <v>1</v>
      </c>
      <c r="BB39" s="8" t="s">
        <v>1</v>
      </c>
      <c r="BC39" s="8" t="s">
        <v>257</v>
      </c>
      <c r="BD39" s="8" t="s">
        <v>243</v>
      </c>
      <c r="BE39" s="8" t="s">
        <v>256</v>
      </c>
      <c r="BF39" s="9">
        <v>40875</v>
      </c>
      <c r="BG39" s="10" t="s">
        <v>248</v>
      </c>
    </row>
    <row r="40" spans="1:59" x14ac:dyDescent="0.2">
      <c r="A40" s="15" t="s">
        <v>160</v>
      </c>
      <c r="G40" t="s">
        <v>190</v>
      </c>
      <c r="H40" t="s">
        <v>226</v>
      </c>
      <c r="I40" s="11" t="s">
        <v>319</v>
      </c>
      <c r="J40" s="8">
        <v>400</v>
      </c>
      <c r="K40" s="8" t="s">
        <v>193</v>
      </c>
      <c r="L40" s="8" t="s">
        <v>279</v>
      </c>
      <c r="N40" t="s">
        <v>324</v>
      </c>
      <c r="V40" s="13" t="s">
        <v>305</v>
      </c>
      <c r="W40" s="13" t="s">
        <v>306</v>
      </c>
      <c r="X40" s="13" t="s">
        <v>325</v>
      </c>
      <c r="Z40" s="13"/>
      <c r="AE40" s="11" t="s">
        <v>269</v>
      </c>
      <c r="BF40" s="9"/>
      <c r="BG40" s="10"/>
    </row>
    <row r="41" spans="1:59" x14ac:dyDescent="0.2">
      <c r="A41" s="15" t="s">
        <v>161</v>
      </c>
      <c r="B41" t="str">
        <f>IF(OR($A33=$A41,ISBLANK($A41)),"",IF(ISERR(SEARCH("cell-based",E41)),IF(AND(ISERR(SEARCH("biochem",E41)),ISERR(SEARCH("protein",E41)),ISERR(SEARCH("nucleic",E41))),"",IF(ISERR(SEARCH("target",G41)),"Define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Role",""),"")&amp;IF(ISERR(SEARCH("fluorescence",L41)),"",IF(ISBLANK(S41), "Need Emission",IF(ISBLANK(R41), "Need Excitation","")))&amp;IF(ISERR(SEARCH("absorbance",L41)),"",IF(ISBLANK(T41), "Need Absorbance","")))</f>
        <v>Need a Detector Role</v>
      </c>
      <c r="C41" t="s">
        <v>194</v>
      </c>
      <c r="D41" s="13" t="s">
        <v>326</v>
      </c>
      <c r="E41" s="8" t="s">
        <v>186</v>
      </c>
      <c r="F41" s="13" t="s">
        <v>213</v>
      </c>
      <c r="G41" s="13" t="s">
        <v>221</v>
      </c>
      <c r="H41" t="s">
        <v>224</v>
      </c>
      <c r="I41" s="13" t="s">
        <v>326</v>
      </c>
      <c r="O41" t="s">
        <v>181</v>
      </c>
      <c r="P41" t="s">
        <v>214</v>
      </c>
      <c r="Q41" t="s">
        <v>191</v>
      </c>
      <c r="R41" s="8" t="s">
        <v>179</v>
      </c>
      <c r="S41" s="8" t="s">
        <v>192</v>
      </c>
      <c r="T41" s="11" t="s">
        <v>185</v>
      </c>
      <c r="U41" t="s">
        <v>197</v>
      </c>
      <c r="Y41" t="s">
        <v>227</v>
      </c>
      <c r="Z41" s="11" t="s">
        <v>268</v>
      </c>
      <c r="AA41" s="8">
        <v>260</v>
      </c>
      <c r="AB41" s="8" t="s">
        <v>212</v>
      </c>
      <c r="AC41" t="s">
        <v>105</v>
      </c>
      <c r="AD41" s="11" t="s">
        <v>271</v>
      </c>
      <c r="AE41" t="s">
        <v>317</v>
      </c>
      <c r="AF41" s="8" t="s">
        <v>180</v>
      </c>
      <c r="AG41" t="s">
        <v>177</v>
      </c>
      <c r="AH41">
        <v>8</v>
      </c>
      <c r="AI41">
        <v>2</v>
      </c>
      <c r="AJ41" t="s">
        <v>103</v>
      </c>
      <c r="AK41" t="s">
        <v>162</v>
      </c>
      <c r="AL41" t="s">
        <v>88</v>
      </c>
      <c r="AM41" t="s">
        <v>71</v>
      </c>
      <c r="AN41" t="s">
        <v>72</v>
      </c>
      <c r="AO41" t="s">
        <v>72</v>
      </c>
      <c r="AP41" t="s">
        <v>85</v>
      </c>
      <c r="AQ41" t="s">
        <v>74</v>
      </c>
      <c r="AR41" t="s">
        <v>87</v>
      </c>
      <c r="AS41" t="s">
        <v>76</v>
      </c>
      <c r="AT41" t="s">
        <v>81</v>
      </c>
      <c r="AU41" t="s">
        <v>78</v>
      </c>
      <c r="AV41" t="s">
        <v>105</v>
      </c>
      <c r="AW41" t="s">
        <v>106</v>
      </c>
      <c r="AX41" t="s">
        <v>107</v>
      </c>
      <c r="AY41" t="s">
        <v>163</v>
      </c>
      <c r="AZ41" t="s">
        <v>109</v>
      </c>
      <c r="BA41" s="8" t="s">
        <v>1</v>
      </c>
      <c r="BB41" s="8" t="s">
        <v>1</v>
      </c>
      <c r="BC41" s="8" t="s">
        <v>260</v>
      </c>
      <c r="BD41" s="8" t="s">
        <v>243</v>
      </c>
      <c r="BE41" s="8" t="s">
        <v>256</v>
      </c>
      <c r="BF41" s="9">
        <v>40875</v>
      </c>
      <c r="BG41" s="10" t="s">
        <v>248</v>
      </c>
    </row>
    <row r="42" spans="1:59" x14ac:dyDescent="0.2">
      <c r="A42" s="15" t="s">
        <v>161</v>
      </c>
      <c r="G42" t="s">
        <v>190</v>
      </c>
      <c r="H42" t="s">
        <v>226</v>
      </c>
      <c r="I42" s="11" t="s">
        <v>327</v>
      </c>
      <c r="J42">
        <v>4</v>
      </c>
      <c r="K42" s="8" t="s">
        <v>183</v>
      </c>
      <c r="AE42" s="11" t="s">
        <v>269</v>
      </c>
      <c r="BF42" s="9"/>
      <c r="BG42" s="10"/>
    </row>
    <row r="43" spans="1:59" x14ac:dyDescent="0.2">
      <c r="A43" s="15" t="s">
        <v>161</v>
      </c>
      <c r="G43" s="13" t="s">
        <v>201</v>
      </c>
      <c r="H43" t="s">
        <v>199</v>
      </c>
      <c r="BF43" s="9"/>
      <c r="BG43" s="10"/>
    </row>
    <row r="44" spans="1:59" x14ac:dyDescent="0.2">
      <c r="A44" s="11" t="s">
        <v>164</v>
      </c>
      <c r="B44" t="str">
        <f t="shared" ref="B44" si="2">IF(OR($A41=$A44,ISBLANK($A44)),"",IF(ISERR(SEARCH("cell-based",E44)),IF(AND(ISERR(SEARCH("biochem",E44)),ISERR(SEARCH("protein",E44)),ISERR(SEARCH("nucleic",E44))),"",IF(ISERR(SEARCH("target",G44)),"Define a Target component","")),IF(ISERR(SEARCH("cell",G44)),"Define a Cell component",""))&amp;IF(ISERR(SEARCH("small-molecule",E44)),IF(ISBLANK(K44), "Need a Detector Role",""),"")&amp;IF(ISERR(SEARCH("fluorescence",L44)),"",IF(ISBLANK(S44), "Need Emission",IF(ISBLANK(R44), "Need Excitation","")))&amp;IF(ISERR(SEARCH("absorbance",L44)),"",IF(ISBLANK(T44), "Need Absorbance","")))</f>
        <v/>
      </c>
      <c r="C44" s="8" t="s">
        <v>194</v>
      </c>
      <c r="D44" s="11" t="s">
        <v>274</v>
      </c>
      <c r="E44" t="s">
        <v>186</v>
      </c>
      <c r="F44" s="8" t="s">
        <v>195</v>
      </c>
      <c r="G44" s="8" t="s">
        <v>220</v>
      </c>
      <c r="H44" t="s">
        <v>225</v>
      </c>
      <c r="I44" s="11" t="s">
        <v>274</v>
      </c>
      <c r="J44" s="8">
        <v>150</v>
      </c>
      <c r="K44" s="8" t="s">
        <v>206</v>
      </c>
      <c r="L44" s="13" t="s">
        <v>275</v>
      </c>
      <c r="M44" s="8" t="s">
        <v>207</v>
      </c>
      <c r="N44" s="12" t="s">
        <v>276</v>
      </c>
      <c r="O44" s="8" t="s">
        <v>181</v>
      </c>
      <c r="P44" t="s">
        <v>184</v>
      </c>
      <c r="Q44" s="8" t="s">
        <v>191</v>
      </c>
      <c r="R44" s="8" t="s">
        <v>179</v>
      </c>
      <c r="S44" s="8" t="s">
        <v>192</v>
      </c>
      <c r="T44" s="8" t="s">
        <v>185</v>
      </c>
      <c r="U44" t="s">
        <v>200</v>
      </c>
      <c r="V44" s="13" t="s">
        <v>302</v>
      </c>
      <c r="W44" s="13" t="s">
        <v>304</v>
      </c>
      <c r="Y44" s="8" t="s">
        <v>227</v>
      </c>
      <c r="Z44" s="13" t="s">
        <v>267</v>
      </c>
      <c r="AA44">
        <v>100</v>
      </c>
      <c r="AB44" s="8" t="s">
        <v>212</v>
      </c>
      <c r="AD44" s="11" t="s">
        <v>271</v>
      </c>
      <c r="AE44" t="s">
        <v>328</v>
      </c>
      <c r="AF44" s="8" t="s">
        <v>180</v>
      </c>
      <c r="AG44" s="8" t="s">
        <v>177</v>
      </c>
      <c r="AH44">
        <v>9</v>
      </c>
      <c r="AI44">
        <v>2</v>
      </c>
      <c r="BA44" s="8" t="s">
        <v>1</v>
      </c>
      <c r="BB44" s="8" t="s">
        <v>1</v>
      </c>
      <c r="BC44" s="8" t="s">
        <v>261</v>
      </c>
      <c r="BD44" s="8" t="s">
        <v>249</v>
      </c>
      <c r="BE44" s="8" t="s">
        <v>256</v>
      </c>
      <c r="BF44" s="9">
        <v>40875</v>
      </c>
      <c r="BG44" s="10" t="s">
        <v>248</v>
      </c>
    </row>
    <row r="45" spans="1:59" x14ac:dyDescent="0.2">
      <c r="A45" s="20" t="s">
        <v>164</v>
      </c>
      <c r="C45" s="8"/>
      <c r="D45" s="11"/>
      <c r="G45" s="8" t="s">
        <v>203</v>
      </c>
      <c r="H45" s="8"/>
      <c r="I45" s="11" t="s">
        <v>299</v>
      </c>
      <c r="J45">
        <v>15</v>
      </c>
      <c r="K45" s="8" t="s">
        <v>183</v>
      </c>
      <c r="L45" s="13"/>
      <c r="M45" s="8"/>
      <c r="N45" s="12"/>
      <c r="O45" s="8"/>
      <c r="P45" s="8"/>
      <c r="Q45" s="8"/>
      <c r="R45" s="8"/>
      <c r="S45" s="8"/>
      <c r="T45" s="8"/>
      <c r="V45" s="13"/>
      <c r="W45" s="13"/>
      <c r="Y45" s="8"/>
      <c r="Z45" s="13"/>
      <c r="AB45" s="8"/>
      <c r="AD45" s="11"/>
      <c r="AF45" s="8"/>
      <c r="AG45" s="8"/>
      <c r="BF45" s="9"/>
      <c r="BG45" s="10"/>
    </row>
    <row r="46" spans="1:59" x14ac:dyDescent="0.2">
      <c r="A46" s="20" t="s">
        <v>165</v>
      </c>
      <c r="B46" t="str">
        <f>IF(OR($A42=$A46,ISBLANK($A46)),"",IF(ISERR(SEARCH("cell-based",E46)),IF(AND(ISERR(SEARCH("biochem",E46)),ISERR(SEARCH("protein",E46)),ISERR(SEARCH("nucleic",E46))),"",IF(ISERR(SEARCH("target",G46)),"Define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s="8" t="s">
        <v>194</v>
      </c>
      <c r="D46" s="11" t="s">
        <v>274</v>
      </c>
      <c r="E46" t="s">
        <v>186</v>
      </c>
      <c r="F46" t="s">
        <v>195</v>
      </c>
      <c r="G46" s="8" t="s">
        <v>220</v>
      </c>
      <c r="H46" t="s">
        <v>225</v>
      </c>
      <c r="I46" s="11" t="s">
        <v>274</v>
      </c>
      <c r="J46" s="8">
        <v>150</v>
      </c>
      <c r="K46" s="8" t="s">
        <v>206</v>
      </c>
      <c r="L46" s="13" t="s">
        <v>275</v>
      </c>
      <c r="M46" s="8" t="s">
        <v>207</v>
      </c>
      <c r="N46" s="12" t="s">
        <v>276</v>
      </c>
      <c r="O46" s="8" t="s">
        <v>181</v>
      </c>
      <c r="P46" s="8" t="s">
        <v>178</v>
      </c>
      <c r="Q46" s="8" t="s">
        <v>191</v>
      </c>
      <c r="R46" s="8" t="s">
        <v>179</v>
      </c>
      <c r="S46" s="8" t="s">
        <v>192</v>
      </c>
      <c r="T46" s="8" t="s">
        <v>185</v>
      </c>
      <c r="U46" s="8" t="s">
        <v>197</v>
      </c>
      <c r="V46" s="13" t="s">
        <v>302</v>
      </c>
      <c r="W46" s="13" t="s">
        <v>304</v>
      </c>
      <c r="Y46" s="8" t="s">
        <v>227</v>
      </c>
      <c r="Z46" s="13" t="s">
        <v>267</v>
      </c>
      <c r="AA46">
        <v>100</v>
      </c>
      <c r="AB46" s="8" t="s">
        <v>212</v>
      </c>
      <c r="AD46" s="11" t="s">
        <v>271</v>
      </c>
      <c r="AE46" t="s">
        <v>277</v>
      </c>
      <c r="AF46" s="8" t="s">
        <v>180</v>
      </c>
      <c r="AG46" s="8" t="s">
        <v>177</v>
      </c>
      <c r="AH46">
        <v>8</v>
      </c>
      <c r="AI46">
        <v>2</v>
      </c>
      <c r="BA46" s="8" t="s">
        <v>1</v>
      </c>
      <c r="BB46" s="8" t="s">
        <v>1</v>
      </c>
      <c r="BC46" s="8" t="s">
        <v>261</v>
      </c>
      <c r="BD46" s="8" t="s">
        <v>243</v>
      </c>
      <c r="BE46" s="8" t="s">
        <v>256</v>
      </c>
      <c r="BF46" s="9">
        <v>40879</v>
      </c>
      <c r="BG46" s="10" t="s">
        <v>248</v>
      </c>
    </row>
    <row r="47" spans="1:59" x14ac:dyDescent="0.2">
      <c r="A47" s="20" t="s">
        <v>165</v>
      </c>
      <c r="B47" t="str">
        <f>IF(OR($A43=$A47,ISBLANK($A47)),"",IF(ISERR(SEARCH("cell-based",E47)),IF(AND(ISERR(SEARCH("biochem",E47)),ISERR(SEARCH("protein",E47)),ISERR(SEARCH("nucleic",E47))),"",IF(ISERR(SEARCH("target",G47)),"Define a Target component","")),IF(ISERR(SEARCH("cell",G47)),"Define a Cell component",""))&amp;IF(ISERR(SEARCH("small-molecule",E47)),IF(ISBLANK(K47), "Need a Detector Role",""),"")&amp;IF(ISERR(SEARCH("fluorescence",L47)),"",IF(ISBLANK(S47), "Need Emission",IF(ISBLANK(R47), "Need Excitation","")))&amp;IF(ISERR(SEARCH("absorbance",L47)),"",IF(ISBLANK(T47), "Need Absorbance","")))</f>
        <v/>
      </c>
      <c r="G47" s="8" t="s">
        <v>203</v>
      </c>
      <c r="H47" s="8"/>
      <c r="I47" s="11" t="s">
        <v>299</v>
      </c>
      <c r="J47">
        <v>20</v>
      </c>
      <c r="K47" s="8" t="s">
        <v>183</v>
      </c>
      <c r="AE47" s="11" t="s">
        <v>274</v>
      </c>
      <c r="BF47" s="9"/>
    </row>
    <row r="48" spans="1:59" x14ac:dyDescent="0.2">
      <c r="A48" s="22" t="s">
        <v>331</v>
      </c>
      <c r="B48" t="str">
        <f>IF(OR($A44=$A48,ISBLANK($A48)),"",IF(ISERR(SEARCH("cell-based",E48)),IF(AND(ISERR(SEARCH("biochem",E48)),ISERR(SEARCH("protein",E48)),ISERR(SEARCH("nucleic",E48))),"",IF(ISERR(SEARCH("target",G48)),"Define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/>
      </c>
      <c r="C48" s="8" t="s">
        <v>194</v>
      </c>
      <c r="D48" s="11" t="s">
        <v>272</v>
      </c>
      <c r="E48" t="s">
        <v>186</v>
      </c>
      <c r="F48" t="s">
        <v>195</v>
      </c>
      <c r="G48" s="8" t="s">
        <v>220</v>
      </c>
      <c r="H48" t="s">
        <v>225</v>
      </c>
      <c r="I48" s="11" t="s">
        <v>274</v>
      </c>
      <c r="J48" s="8">
        <v>150</v>
      </c>
      <c r="K48" s="8" t="s">
        <v>206</v>
      </c>
      <c r="L48" s="13" t="s">
        <v>275</v>
      </c>
      <c r="M48" s="8" t="s">
        <v>207</v>
      </c>
      <c r="N48" s="12" t="s">
        <v>276</v>
      </c>
      <c r="O48" s="8" t="s">
        <v>181</v>
      </c>
      <c r="P48" s="8" t="s">
        <v>178</v>
      </c>
      <c r="Q48" s="8" t="s">
        <v>191</v>
      </c>
      <c r="R48" s="8" t="s">
        <v>179</v>
      </c>
      <c r="S48" s="8" t="s">
        <v>192</v>
      </c>
      <c r="T48" s="8" t="s">
        <v>185</v>
      </c>
      <c r="U48" s="8" t="s">
        <v>197</v>
      </c>
      <c r="V48" s="13" t="s">
        <v>302</v>
      </c>
      <c r="W48" s="13" t="s">
        <v>304</v>
      </c>
      <c r="X48" s="13" t="s">
        <v>310</v>
      </c>
      <c r="Y48" s="8" t="s">
        <v>227</v>
      </c>
      <c r="Z48" s="13" t="s">
        <v>267</v>
      </c>
      <c r="AA48">
        <v>300</v>
      </c>
      <c r="AB48" s="8" t="s">
        <v>212</v>
      </c>
      <c r="AD48" s="11" t="s">
        <v>271</v>
      </c>
      <c r="AE48" t="s">
        <v>273</v>
      </c>
      <c r="AF48" s="8" t="s">
        <v>180</v>
      </c>
      <c r="AG48" s="8" t="s">
        <v>177</v>
      </c>
      <c r="BA48" s="8" t="s">
        <v>1</v>
      </c>
      <c r="BB48" s="8" t="s">
        <v>1</v>
      </c>
      <c r="BC48" s="8" t="s">
        <v>250</v>
      </c>
      <c r="BD48" s="8" t="s">
        <v>249</v>
      </c>
      <c r="BE48" s="8" t="s">
        <v>256</v>
      </c>
      <c r="BF48" s="9">
        <v>40875</v>
      </c>
      <c r="BG48" s="10" t="s">
        <v>248</v>
      </c>
    </row>
    <row r="49" spans="1:59" x14ac:dyDescent="0.2">
      <c r="A49" s="22" t="s">
        <v>331</v>
      </c>
      <c r="B49" t="str">
        <f>IF(OR($A46=$A49,ISBLANK($A49)),"",IF(ISERR(SEARCH("cell-based",E49)),IF(AND(ISERR(SEARCH("biochem",E49)),ISERR(SEARCH("protein",E49)),ISERR(SEARCH("nucleic",E49))),"",IF(ISERR(SEARCH("target",G49)),"Define a Target component","")),IF(ISERR(SEARCH("cell",G49)),"Define a Cell component",""))&amp;IF(ISERR(SEARCH("small-molecule",E49)),IF(ISBLANK(K49), "Need a Detector Role",""),"")&amp;IF(ISERR(SEARCH("fluorescence",L49)),"",IF(ISBLANK(S49), "Need Emission",IF(ISBLANK(R49), "Need Excitation","")))&amp;IF(ISERR(SEARCH("absorbance",L49)),"",IF(ISBLANK(T49), "Need Absorbance","")))</f>
        <v/>
      </c>
      <c r="G49" s="8" t="s">
        <v>190</v>
      </c>
      <c r="I49" s="11" t="s">
        <v>299</v>
      </c>
      <c r="J49">
        <v>20</v>
      </c>
      <c r="K49" s="8" t="s">
        <v>183</v>
      </c>
      <c r="AE49" t="s">
        <v>272</v>
      </c>
      <c r="BF49" s="9"/>
    </row>
    <row r="50" spans="1:59" x14ac:dyDescent="0.2">
      <c r="A50" s="4" t="s">
        <v>166</v>
      </c>
      <c r="B50" t="str">
        <f>IF(OR($A47=$A50,ISBLANK($A50)),"",IF(ISERR(SEARCH("cell-based",E50)),IF(AND(ISERR(SEARCH("biochem",E50)),ISERR(SEARCH("protein",E50)),ISERR(SEARCH("nucleic",E50))),"",IF(ISERR(SEARCH("target",G50)),"Define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>Need a Detector Role</v>
      </c>
      <c r="C50" s="11" t="s">
        <v>194</v>
      </c>
      <c r="D50" s="11" t="s">
        <v>269</v>
      </c>
      <c r="E50" s="13" t="s">
        <v>187</v>
      </c>
      <c r="F50" s="13" t="s">
        <v>213</v>
      </c>
      <c r="G50" s="13" t="s">
        <v>221</v>
      </c>
      <c r="H50" t="s">
        <v>223</v>
      </c>
      <c r="I50" s="13" t="s">
        <v>329</v>
      </c>
      <c r="J50" s="13"/>
      <c r="K50" s="8"/>
      <c r="L50" t="s">
        <v>330</v>
      </c>
      <c r="M50" t="s">
        <v>204</v>
      </c>
      <c r="N50" s="13"/>
      <c r="O50" t="s">
        <v>181</v>
      </c>
      <c r="P50" t="s">
        <v>178</v>
      </c>
      <c r="Q50" t="s">
        <v>191</v>
      </c>
      <c r="R50" s="8" t="s">
        <v>179</v>
      </c>
      <c r="S50" s="8" t="s">
        <v>192</v>
      </c>
      <c r="T50" s="8" t="s">
        <v>185</v>
      </c>
      <c r="U50" t="s">
        <v>200</v>
      </c>
      <c r="Y50" s="8" t="s">
        <v>227</v>
      </c>
      <c r="Z50" s="13" t="s">
        <v>267</v>
      </c>
      <c r="AA50" s="13">
        <v>260</v>
      </c>
      <c r="AB50" s="8" t="s">
        <v>212</v>
      </c>
      <c r="AC50" t="s">
        <v>105</v>
      </c>
      <c r="AD50" s="11" t="s">
        <v>271</v>
      </c>
      <c r="AE50" t="s">
        <v>188</v>
      </c>
      <c r="AF50" s="8" t="s">
        <v>180</v>
      </c>
      <c r="AG50" t="s">
        <v>177</v>
      </c>
      <c r="AH50">
        <v>8</v>
      </c>
      <c r="AI50">
        <v>2</v>
      </c>
      <c r="AJ50" t="s">
        <v>103</v>
      </c>
      <c r="AK50" t="s">
        <v>167</v>
      </c>
      <c r="AL50" t="s">
        <v>88</v>
      </c>
      <c r="AM50" t="s">
        <v>78</v>
      </c>
      <c r="AN50" t="s">
        <v>72</v>
      </c>
      <c r="AO50" t="s">
        <v>72</v>
      </c>
      <c r="AP50" t="s">
        <v>85</v>
      </c>
      <c r="AQ50" t="s">
        <v>115</v>
      </c>
      <c r="AR50" t="s">
        <v>78</v>
      </c>
      <c r="AS50" t="s">
        <v>76</v>
      </c>
      <c r="AT50" t="s">
        <v>83</v>
      </c>
      <c r="AU50" t="s">
        <v>78</v>
      </c>
      <c r="AV50" t="s">
        <v>105</v>
      </c>
      <c r="AW50" t="s">
        <v>106</v>
      </c>
      <c r="AX50" t="s">
        <v>107</v>
      </c>
      <c r="AY50" t="s">
        <v>168</v>
      </c>
      <c r="AZ50" t="s">
        <v>109</v>
      </c>
      <c r="BA50" s="8" t="s">
        <v>1</v>
      </c>
      <c r="BB50" s="8" t="s">
        <v>1</v>
      </c>
      <c r="BC50" s="8" t="s">
        <v>262</v>
      </c>
      <c r="BD50" s="8" t="s">
        <v>243</v>
      </c>
      <c r="BE50" s="8" t="s">
        <v>256</v>
      </c>
      <c r="BG50" s="10" t="s">
        <v>248</v>
      </c>
    </row>
    <row r="51" spans="1:59" ht="13.5" customHeight="1" x14ac:dyDescent="0.2">
      <c r="A51" s="4" t="s">
        <v>166</v>
      </c>
      <c r="B51" t="str">
        <f>IF(OR($A48=$A51,ISBLANK($A51)),"",IF(ISERR(SEARCH("cell-based",E51)),IF(AND(ISERR(SEARCH("biochem",E51)),ISERR(SEARCH("protein",E51)),ISERR(SEARCH("nucleic",E51))),"",IF(ISERR(SEARCH("target",G51)),"Define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G51" s="8" t="s">
        <v>190</v>
      </c>
      <c r="H51" s="13" t="s">
        <v>226</v>
      </c>
      <c r="I51" s="13" t="s">
        <v>279</v>
      </c>
      <c r="J51" s="13">
        <v>25</v>
      </c>
      <c r="K51" s="8" t="s">
        <v>183</v>
      </c>
      <c r="AE51" t="s">
        <v>269</v>
      </c>
    </row>
    <row r="52" spans="1:59" x14ac:dyDescent="0.2">
      <c r="A52" s="21">
        <v>602268</v>
      </c>
      <c r="B52" t="str">
        <f>IF(OR($A50=$A52,ISBLANK($A52)),"",IF(ISERR(SEARCH("cell-based",E52)),IF(AND(ISERR(SEARCH("biochem",E52)),ISERR(SEARCH("protein",E52)),ISERR(SEARCH("nucleic",E52))),"",IF(ISERR(SEARCH("target",G52)),"Define a Target component","")),IF(ISERR(SEARCH("cell",G52)),"Define a Cell component",""))&amp;IF(ISERR(SEARCH("small-molecule",E52)),IF(ISBLANK(K52), "Need a Detector Role",""),"")&amp;IF(ISERR(SEARCH("fluorescence",L52)),"",IF(ISBLANK(S52), "Need Emission",IF(ISBLANK(R52), "Need Excitation","")))&amp;IF(ISERR(SEARCH("absorbance",L52)),"",IF(ISBLANK(T52), "Need Absorbance","")))</f>
        <v/>
      </c>
      <c r="C52" t="s">
        <v>194</v>
      </c>
      <c r="D52" s="13" t="s">
        <v>269</v>
      </c>
      <c r="E52" s="13" t="s">
        <v>187</v>
      </c>
      <c r="F52" s="13" t="s">
        <v>213</v>
      </c>
      <c r="G52" s="13" t="s">
        <v>221</v>
      </c>
      <c r="H52" t="s">
        <v>224</v>
      </c>
      <c r="I52" s="11" t="s">
        <v>282</v>
      </c>
      <c r="J52">
        <v>133333</v>
      </c>
      <c r="K52" s="13" t="s">
        <v>202</v>
      </c>
      <c r="L52" t="s">
        <v>270</v>
      </c>
      <c r="M52" t="s">
        <v>204</v>
      </c>
      <c r="N52" s="13" t="s">
        <v>211</v>
      </c>
      <c r="O52" t="s">
        <v>181</v>
      </c>
      <c r="P52" t="s">
        <v>215</v>
      </c>
      <c r="Q52" t="s">
        <v>191</v>
      </c>
      <c r="R52" s="8" t="s">
        <v>179</v>
      </c>
      <c r="S52" s="8" t="s">
        <v>192</v>
      </c>
      <c r="T52" s="8" t="s">
        <v>185</v>
      </c>
      <c r="U52" t="s">
        <v>200</v>
      </c>
      <c r="Y52" s="8" t="s">
        <v>227</v>
      </c>
      <c r="Z52" s="13" t="s">
        <v>267</v>
      </c>
      <c r="AA52" s="13">
        <v>260</v>
      </c>
      <c r="AB52" s="8" t="s">
        <v>212</v>
      </c>
      <c r="AC52" t="s">
        <v>105</v>
      </c>
      <c r="AD52" s="11" t="s">
        <v>271</v>
      </c>
      <c r="AE52" t="s">
        <v>188</v>
      </c>
      <c r="AF52" s="8" t="s">
        <v>180</v>
      </c>
      <c r="AG52" t="s">
        <v>177</v>
      </c>
      <c r="AJ52" t="s">
        <v>103</v>
      </c>
      <c r="AK52" t="s">
        <v>104</v>
      </c>
      <c r="AL52" t="s">
        <v>70</v>
      </c>
      <c r="AM52" t="s">
        <v>71</v>
      </c>
      <c r="AN52" t="s">
        <v>72</v>
      </c>
      <c r="AO52" t="s">
        <v>72</v>
      </c>
      <c r="AP52" t="s">
        <v>73</v>
      </c>
      <c r="AQ52" t="s">
        <v>74</v>
      </c>
      <c r="AR52" t="s">
        <v>87</v>
      </c>
      <c r="AS52" t="s">
        <v>76</v>
      </c>
      <c r="AT52" t="s">
        <v>81</v>
      </c>
      <c r="AU52" t="s">
        <v>78</v>
      </c>
      <c r="AV52" t="s">
        <v>105</v>
      </c>
      <c r="AW52" t="s">
        <v>106</v>
      </c>
      <c r="AX52" t="s">
        <v>107</v>
      </c>
      <c r="AY52" t="s">
        <v>108</v>
      </c>
      <c r="AZ52" t="s">
        <v>109</v>
      </c>
      <c r="BA52" s="8" t="s">
        <v>1</v>
      </c>
      <c r="BB52" s="8" t="s">
        <v>1</v>
      </c>
      <c r="BC52" s="8" t="s">
        <v>247</v>
      </c>
      <c r="BD52" s="8" t="s">
        <v>249</v>
      </c>
      <c r="BE52" s="8" t="s">
        <v>256</v>
      </c>
      <c r="BG52" s="10" t="s">
        <v>248</v>
      </c>
    </row>
    <row r="53" spans="1:59" x14ac:dyDescent="0.2">
      <c r="A53" s="21">
        <v>602268</v>
      </c>
      <c r="G53" t="s">
        <v>190</v>
      </c>
      <c r="H53" t="s">
        <v>226</v>
      </c>
      <c r="I53" s="8" t="s">
        <v>280</v>
      </c>
      <c r="J53" s="8">
        <v>50</v>
      </c>
      <c r="K53" s="8" t="s">
        <v>193</v>
      </c>
      <c r="L53" s="8" t="s">
        <v>279</v>
      </c>
      <c r="AE53" t="s">
        <v>269</v>
      </c>
      <c r="AF53" s="8"/>
      <c r="AG53" s="8"/>
      <c r="BF53" s="9"/>
      <c r="BG53" s="10"/>
    </row>
    <row r="54" spans="1:59" x14ac:dyDescent="0.2">
      <c r="A54" s="21"/>
      <c r="G54" s="13" t="s">
        <v>201</v>
      </c>
      <c r="H54" s="13" t="s">
        <v>211</v>
      </c>
      <c r="AF54" s="8"/>
      <c r="AG54" s="8"/>
      <c r="BF54" s="9"/>
      <c r="BG54" s="10"/>
    </row>
    <row r="55" spans="1:59" x14ac:dyDescent="0.2">
      <c r="A55" s="21">
        <v>602269</v>
      </c>
      <c r="B55" t="str">
        <f t="shared" ref="B55" si="3">IF(OR($A52=$A55,ISBLANK($A55)),"",IF(ISERR(SEARCH("cell-based",E55)),IF(AND(ISERR(SEARCH("biochem",E55)),ISERR(SEARCH("protein",E55)),ISERR(SEARCH("nucleic",E55))),"",IF(ISERR(SEARCH("target",G55)),"Define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Role",""),"")&amp;IF(ISERR(SEARCH("fluorescence",L55)),"",IF(ISBLANK(S55), "Need Emission",IF(ISBLANK(R55), "Need Excitation","")))&amp;IF(ISERR(SEARCH("absorbance",L55)),"",IF(ISBLANK(T55), "Need Absorbance","")))</f>
        <v>Need a Detector Role</v>
      </c>
      <c r="C55" s="11" t="s">
        <v>194</v>
      </c>
      <c r="D55" s="11" t="s">
        <v>269</v>
      </c>
      <c r="E55" s="13" t="s">
        <v>187</v>
      </c>
      <c r="F55" s="13" t="s">
        <v>213</v>
      </c>
      <c r="G55" s="13" t="s">
        <v>221</v>
      </c>
      <c r="H55" t="s">
        <v>223</v>
      </c>
      <c r="I55" s="13" t="s">
        <v>329</v>
      </c>
      <c r="J55" s="13"/>
      <c r="K55" s="8"/>
      <c r="L55" t="s">
        <v>330</v>
      </c>
      <c r="M55" t="s">
        <v>204</v>
      </c>
      <c r="N55" s="13"/>
      <c r="O55" t="s">
        <v>181</v>
      </c>
      <c r="P55" t="s">
        <v>178</v>
      </c>
      <c r="Q55" t="s">
        <v>191</v>
      </c>
      <c r="R55" s="8" t="s">
        <v>179</v>
      </c>
      <c r="S55" s="8" t="s">
        <v>192</v>
      </c>
      <c r="T55" s="8" t="s">
        <v>185</v>
      </c>
      <c r="U55" t="s">
        <v>200</v>
      </c>
      <c r="Y55" s="8" t="s">
        <v>227</v>
      </c>
      <c r="Z55" s="13" t="s">
        <v>267</v>
      </c>
      <c r="AA55" s="13">
        <v>260</v>
      </c>
      <c r="AB55" s="8" t="s">
        <v>212</v>
      </c>
      <c r="AC55" t="s">
        <v>105</v>
      </c>
      <c r="AD55" s="11" t="s">
        <v>271</v>
      </c>
      <c r="AE55" t="s">
        <v>188</v>
      </c>
      <c r="AF55" s="8" t="s">
        <v>180</v>
      </c>
      <c r="AG55" t="s">
        <v>177</v>
      </c>
      <c r="AJ55" t="s">
        <v>103</v>
      </c>
      <c r="AK55" t="s">
        <v>152</v>
      </c>
      <c r="AL55" t="s">
        <v>88</v>
      </c>
      <c r="AM55" t="s">
        <v>71</v>
      </c>
      <c r="AN55" t="s">
        <v>72</v>
      </c>
      <c r="AO55" t="s">
        <v>72</v>
      </c>
      <c r="AP55" t="s">
        <v>85</v>
      </c>
      <c r="AQ55" t="s">
        <v>74</v>
      </c>
      <c r="AR55" t="s">
        <v>87</v>
      </c>
      <c r="AS55" t="s">
        <v>76</v>
      </c>
      <c r="AT55" t="s">
        <v>125</v>
      </c>
      <c r="AU55" t="s">
        <v>78</v>
      </c>
      <c r="AV55" t="s">
        <v>105</v>
      </c>
      <c r="AW55" t="s">
        <v>106</v>
      </c>
      <c r="AX55" t="s">
        <v>107</v>
      </c>
      <c r="AY55" t="s">
        <v>153</v>
      </c>
      <c r="AZ55" t="s">
        <v>109</v>
      </c>
      <c r="BA55" s="8" t="s">
        <v>1</v>
      </c>
      <c r="BB55" s="8" t="s">
        <v>1</v>
      </c>
      <c r="BC55" s="8" t="s">
        <v>257</v>
      </c>
      <c r="BD55" s="8" t="s">
        <v>249</v>
      </c>
      <c r="BE55" s="8" t="s">
        <v>256</v>
      </c>
      <c r="BG55" s="10" t="s">
        <v>248</v>
      </c>
    </row>
    <row r="56" spans="1:59" x14ac:dyDescent="0.2">
      <c r="A56" s="21">
        <v>602269</v>
      </c>
      <c r="G56" s="8" t="s">
        <v>190</v>
      </c>
      <c r="H56" s="13" t="s">
        <v>226</v>
      </c>
      <c r="I56" s="13" t="s">
        <v>279</v>
      </c>
      <c r="J56" s="13">
        <v>25</v>
      </c>
      <c r="K56" s="8" t="s">
        <v>183</v>
      </c>
      <c r="AE56" t="s">
        <v>269</v>
      </c>
      <c r="AF56" s="8"/>
      <c r="AG56" s="8"/>
      <c r="BF56" s="9"/>
      <c r="BG56" s="10"/>
    </row>
    <row r="57" spans="1:59" x14ac:dyDescent="0.2">
      <c r="A57" s="4" t="s">
        <v>169</v>
      </c>
      <c r="B57" t="str">
        <f t="shared" ref="B57" si="4">IF(OR($A55=$A57,ISBLANK($A57)),"",IF(ISERR(SEARCH("cell-based",E57)),IF(AND(ISERR(SEARCH("biochem",E57)),ISERR(SEARCH("protein",E57)),ISERR(SEARCH("nucleic",E57))),"",IF(ISERR(SEARCH("target",G57)),"Define a Target component","")),IF(ISERR(SEARCH("cell",G57)),"Define a Cell component",""))&amp;IF(ISERR(SEARCH("small-molecule",E57)),IF(ISBLANK(K57), "Need a Detector Role",""),"")&amp;IF(ISERR(SEARCH("fluorescence",L57)),"",IF(ISBLANK(S57), "Need Emission",IF(ISBLANK(R57), "Need Excitation","")))&amp;IF(ISERR(SEARCH("absorbance",L57)),"",IF(ISBLANK(T57), "Need Absorbance","")))</f>
        <v>Need a Detector Role</v>
      </c>
      <c r="C57" s="11" t="s">
        <v>194</v>
      </c>
      <c r="D57" s="11" t="s">
        <v>269</v>
      </c>
      <c r="E57" s="13" t="s">
        <v>187</v>
      </c>
      <c r="F57" s="13" t="s">
        <v>213</v>
      </c>
      <c r="G57" s="13" t="s">
        <v>221</v>
      </c>
      <c r="H57" t="s">
        <v>223</v>
      </c>
      <c r="I57" s="13" t="s">
        <v>329</v>
      </c>
      <c r="J57" s="13"/>
      <c r="K57" s="8"/>
      <c r="L57" t="s">
        <v>330</v>
      </c>
      <c r="M57" t="s">
        <v>204</v>
      </c>
      <c r="N57" s="13"/>
      <c r="O57" t="s">
        <v>181</v>
      </c>
      <c r="P57" t="s">
        <v>178</v>
      </c>
      <c r="Q57" t="s">
        <v>191</v>
      </c>
      <c r="R57" s="8" t="s">
        <v>179</v>
      </c>
      <c r="S57" s="8" t="s">
        <v>192</v>
      </c>
      <c r="T57" s="8" t="s">
        <v>185</v>
      </c>
      <c r="U57" t="s">
        <v>200</v>
      </c>
      <c r="Y57" s="8" t="s">
        <v>227</v>
      </c>
      <c r="Z57" s="13" t="s">
        <v>267</v>
      </c>
      <c r="AA57" s="13">
        <v>260</v>
      </c>
      <c r="AB57" s="8" t="s">
        <v>212</v>
      </c>
      <c r="AC57" t="s">
        <v>105</v>
      </c>
      <c r="AD57" s="11" t="s">
        <v>271</v>
      </c>
      <c r="AE57" t="s">
        <v>188</v>
      </c>
      <c r="AF57" s="8" t="s">
        <v>176</v>
      </c>
      <c r="AG57" t="s">
        <v>189</v>
      </c>
      <c r="AJ57" t="s">
        <v>103</v>
      </c>
      <c r="AK57" t="s">
        <v>170</v>
      </c>
      <c r="AL57" t="s">
        <v>88</v>
      </c>
      <c r="AM57" t="s">
        <v>84</v>
      </c>
      <c r="AN57" t="s">
        <v>72</v>
      </c>
      <c r="AO57" t="s">
        <v>72</v>
      </c>
      <c r="AP57" t="s">
        <v>73</v>
      </c>
      <c r="AQ57" t="s">
        <v>74</v>
      </c>
      <c r="AR57" t="s">
        <v>75</v>
      </c>
      <c r="AS57" t="s">
        <v>76</v>
      </c>
      <c r="AT57" t="s">
        <v>98</v>
      </c>
      <c r="AU57" t="s">
        <v>99</v>
      </c>
      <c r="AV57" t="s">
        <v>105</v>
      </c>
      <c r="AW57" t="s">
        <v>106</v>
      </c>
      <c r="AX57" t="s">
        <v>107</v>
      </c>
      <c r="AY57" t="s">
        <v>171</v>
      </c>
      <c r="AZ57" t="s">
        <v>113</v>
      </c>
      <c r="BA57" s="8" t="s">
        <v>1</v>
      </c>
      <c r="BB57" s="8" t="s">
        <v>1</v>
      </c>
      <c r="BC57" s="8" t="s">
        <v>263</v>
      </c>
      <c r="BD57" s="8" t="s">
        <v>243</v>
      </c>
      <c r="BE57" s="8" t="s">
        <v>256</v>
      </c>
      <c r="BF57" s="9">
        <v>40961</v>
      </c>
      <c r="BG57" s="10" t="s">
        <v>248</v>
      </c>
    </row>
    <row r="58" spans="1:59" x14ac:dyDescent="0.2">
      <c r="A58" s="4" t="s">
        <v>169</v>
      </c>
      <c r="G58" s="8" t="s">
        <v>190</v>
      </c>
      <c r="H58" s="13" t="s">
        <v>226</v>
      </c>
      <c r="I58" s="13" t="s">
        <v>279</v>
      </c>
      <c r="J58" s="13">
        <v>25</v>
      </c>
      <c r="K58" s="8" t="s">
        <v>183</v>
      </c>
      <c r="AE58" t="s">
        <v>269</v>
      </c>
      <c r="AF58" s="8"/>
      <c r="AG58" s="8"/>
      <c r="BF58" s="9"/>
      <c r="BG58" s="10"/>
    </row>
    <row r="59" spans="1:59" x14ac:dyDescent="0.2">
      <c r="A59" s="4" t="s">
        <v>172</v>
      </c>
      <c r="B59" t="str">
        <f>IF(OR($A52=$A59,ISBLANK($A59)),"",IF(ISERR(SEARCH("cell-based",E59)),IF(AND(ISERR(SEARCH("biochem",E59)),ISERR(SEARCH("protein",E59)),ISERR(SEARCH("nucleic",E59))),"",IF(ISERR(SEARCH("target",G59)),"Define a Target component","")),IF(ISERR(SEARCH("cell",G59)),"Define a Cell component",""))&amp;IF(ISERR(SEARCH("small-molecule",E59)),IF(ISBLANK(K59), "Need a Detector Role",""),"")&amp;IF(ISERR(SEARCH("fluorescence",L59)),"",IF(ISBLANK(S59), "Need Emission",IF(ISBLANK(R59), "Need Excitation","")))&amp;IF(ISERR(SEARCH("absorbance",L59)),"",IF(ISBLANK(T59), "Need Absorbance","")))</f>
        <v>Need a Detector Role</v>
      </c>
      <c r="C59" s="11" t="s">
        <v>194</v>
      </c>
      <c r="D59" s="11" t="s">
        <v>269</v>
      </c>
      <c r="E59" s="13" t="s">
        <v>187</v>
      </c>
      <c r="F59" s="13" t="s">
        <v>213</v>
      </c>
      <c r="G59" s="13" t="s">
        <v>221</v>
      </c>
      <c r="H59" t="s">
        <v>223</v>
      </c>
      <c r="I59" s="13" t="s">
        <v>329</v>
      </c>
      <c r="J59" s="13"/>
      <c r="K59" s="8"/>
      <c r="L59" t="s">
        <v>330</v>
      </c>
      <c r="M59" t="s">
        <v>204</v>
      </c>
      <c r="N59" s="13"/>
      <c r="O59" t="s">
        <v>181</v>
      </c>
      <c r="P59" t="s">
        <v>178</v>
      </c>
      <c r="Q59" t="s">
        <v>191</v>
      </c>
      <c r="R59" s="8" t="s">
        <v>179</v>
      </c>
      <c r="S59" s="8" t="s">
        <v>192</v>
      </c>
      <c r="T59" s="8" t="s">
        <v>185</v>
      </c>
      <c r="U59" t="s">
        <v>200</v>
      </c>
      <c r="Y59" s="8" t="s">
        <v>227</v>
      </c>
      <c r="Z59" s="13" t="s">
        <v>267</v>
      </c>
      <c r="AA59" s="13">
        <v>260</v>
      </c>
      <c r="AB59" s="8" t="s">
        <v>212</v>
      </c>
      <c r="AC59" t="s">
        <v>105</v>
      </c>
      <c r="AD59" s="11" t="s">
        <v>271</v>
      </c>
      <c r="AE59" t="s">
        <v>188</v>
      </c>
      <c r="AF59" s="8" t="s">
        <v>176</v>
      </c>
      <c r="AG59" t="s">
        <v>189</v>
      </c>
      <c r="AJ59" t="s">
        <v>103</v>
      </c>
      <c r="AK59" t="s">
        <v>170</v>
      </c>
      <c r="AL59" t="s">
        <v>88</v>
      </c>
      <c r="AM59" t="s">
        <v>84</v>
      </c>
      <c r="AN59" t="s">
        <v>72</v>
      </c>
      <c r="AO59" t="s">
        <v>72</v>
      </c>
      <c r="AP59" t="s">
        <v>73</v>
      </c>
      <c r="AQ59" t="s">
        <v>74</v>
      </c>
      <c r="AR59" t="s">
        <v>75</v>
      </c>
      <c r="AS59" t="s">
        <v>76</v>
      </c>
      <c r="AT59" t="s">
        <v>98</v>
      </c>
      <c r="AU59" t="s">
        <v>99</v>
      </c>
      <c r="AV59" t="s">
        <v>105</v>
      </c>
      <c r="AW59" t="s">
        <v>106</v>
      </c>
      <c r="AX59" t="s">
        <v>107</v>
      </c>
      <c r="AY59" t="s">
        <v>171</v>
      </c>
      <c r="AZ59" t="s">
        <v>113</v>
      </c>
      <c r="BA59" s="8" t="s">
        <v>1</v>
      </c>
      <c r="BB59" s="8" t="s">
        <v>1</v>
      </c>
      <c r="BC59" s="8" t="s">
        <v>263</v>
      </c>
      <c r="BD59" s="8" t="s">
        <v>249</v>
      </c>
      <c r="BE59" s="8" t="s">
        <v>256</v>
      </c>
      <c r="BF59" s="9">
        <v>40966</v>
      </c>
      <c r="BG59" s="10" t="s">
        <v>248</v>
      </c>
    </row>
    <row r="60" spans="1:59" x14ac:dyDescent="0.2">
      <c r="A60" s="4" t="s">
        <v>172</v>
      </c>
      <c r="G60" s="8" t="s">
        <v>190</v>
      </c>
      <c r="H60" s="13" t="s">
        <v>226</v>
      </c>
      <c r="I60" s="13" t="s">
        <v>279</v>
      </c>
      <c r="J60" s="13">
        <v>25</v>
      </c>
      <c r="K60" s="8" t="s">
        <v>183</v>
      </c>
      <c r="AE60" t="s">
        <v>269</v>
      </c>
      <c r="BF60" s="9"/>
      <c r="BG60" s="10"/>
    </row>
    <row r="61" spans="1:59" x14ac:dyDescent="0.2">
      <c r="A61" s="4" t="s">
        <v>173</v>
      </c>
      <c r="B61" t="str">
        <f>IF(OR($A55=$A61,ISBLANK($A61)),"",IF(ISERR(SEARCH("cell-based",E61)),IF(AND(ISERR(SEARCH("biochem",E61)),ISERR(SEARCH("protein",E61)),ISERR(SEARCH("nucleic",E61))),"",IF(ISERR(SEARCH("target",G61)),"Define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>Need a Detector Role</v>
      </c>
      <c r="C61" s="11" t="s">
        <v>194</v>
      </c>
      <c r="D61" s="11" t="s">
        <v>269</v>
      </c>
      <c r="E61" s="13" t="s">
        <v>187</v>
      </c>
      <c r="F61" s="13" t="s">
        <v>213</v>
      </c>
      <c r="G61" s="13" t="s">
        <v>221</v>
      </c>
      <c r="H61" t="s">
        <v>223</v>
      </c>
      <c r="I61" s="13" t="s">
        <v>329</v>
      </c>
      <c r="J61" s="13"/>
      <c r="K61" s="8"/>
      <c r="L61" t="s">
        <v>330</v>
      </c>
      <c r="M61" t="s">
        <v>204</v>
      </c>
      <c r="N61" s="13"/>
      <c r="O61" t="s">
        <v>181</v>
      </c>
      <c r="P61" t="s">
        <v>178</v>
      </c>
      <c r="Q61" t="s">
        <v>191</v>
      </c>
      <c r="R61" s="8" t="s">
        <v>179</v>
      </c>
      <c r="S61" s="8" t="s">
        <v>192</v>
      </c>
      <c r="T61" s="8" t="s">
        <v>185</v>
      </c>
      <c r="U61" t="s">
        <v>200</v>
      </c>
      <c r="Y61" s="8" t="s">
        <v>227</v>
      </c>
      <c r="Z61" s="13" t="s">
        <v>267</v>
      </c>
      <c r="AA61" s="13">
        <v>260</v>
      </c>
      <c r="AB61" s="8" t="s">
        <v>212</v>
      </c>
      <c r="AC61" t="s">
        <v>105</v>
      </c>
      <c r="AD61" s="11" t="s">
        <v>271</v>
      </c>
      <c r="AE61" t="s">
        <v>188</v>
      </c>
      <c r="AF61" s="8" t="s">
        <v>176</v>
      </c>
      <c r="AG61" t="s">
        <v>189</v>
      </c>
      <c r="AJ61" t="s">
        <v>103</v>
      </c>
      <c r="AK61" t="s">
        <v>170</v>
      </c>
      <c r="AL61" t="s">
        <v>88</v>
      </c>
      <c r="AM61" t="s">
        <v>84</v>
      </c>
      <c r="AN61" t="s">
        <v>72</v>
      </c>
      <c r="AO61" t="s">
        <v>72</v>
      </c>
      <c r="AP61" t="s">
        <v>73</v>
      </c>
      <c r="AQ61" t="s">
        <v>74</v>
      </c>
      <c r="AR61" t="s">
        <v>75</v>
      </c>
      <c r="AS61" t="s">
        <v>76</v>
      </c>
      <c r="AT61" t="s">
        <v>98</v>
      </c>
      <c r="AU61" t="s">
        <v>99</v>
      </c>
      <c r="AV61" t="s">
        <v>105</v>
      </c>
      <c r="AW61" t="s">
        <v>106</v>
      </c>
      <c r="AX61" t="s">
        <v>107</v>
      </c>
      <c r="AY61" t="s">
        <v>171</v>
      </c>
      <c r="AZ61" t="s">
        <v>113</v>
      </c>
      <c r="BA61" s="8" t="s">
        <v>1</v>
      </c>
      <c r="BB61" s="8" t="s">
        <v>1</v>
      </c>
      <c r="BC61" s="8" t="s">
        <v>264</v>
      </c>
      <c r="BD61" s="8" t="s">
        <v>249</v>
      </c>
      <c r="BE61" s="8" t="s">
        <v>256</v>
      </c>
      <c r="BF61" s="9">
        <v>40966</v>
      </c>
      <c r="BG61" s="10" t="s">
        <v>248</v>
      </c>
    </row>
    <row r="62" spans="1:59" x14ac:dyDescent="0.2">
      <c r="A62" s="4" t="s">
        <v>173</v>
      </c>
      <c r="G62" s="8" t="s">
        <v>190</v>
      </c>
      <c r="H62" s="13" t="s">
        <v>226</v>
      </c>
      <c r="I62" s="13" t="s">
        <v>279</v>
      </c>
      <c r="J62" s="13">
        <v>25</v>
      </c>
      <c r="K62" s="8" t="s">
        <v>183</v>
      </c>
      <c r="AE62" t="s">
        <v>269</v>
      </c>
      <c r="BF62" s="9"/>
      <c r="BG62" s="10"/>
    </row>
    <row r="63" spans="1:59" x14ac:dyDescent="0.2">
      <c r="A63" s="4" t="s">
        <v>174</v>
      </c>
      <c r="B63" t="str">
        <f>IF(OR($A57=$A63,ISBLANK($A63)),"",IF(ISERR(SEARCH("cell-based",E63)),IF(AND(ISERR(SEARCH("biochem",E63)),ISERR(SEARCH("protein",E63)),ISERR(SEARCH("nucleic",E63))),"",IF(ISERR(SEARCH("target",G63)),"Define a Target component","")),IF(ISERR(SEARCH("cell",G63)),"Define a Cell component",""))&amp;IF(ISERR(SEARCH("small-molecule",E63)),IF(ISBLANK(K63), "Need a Detector Role",""),"")&amp;IF(ISERR(SEARCH("fluorescence",L63)),"",IF(ISBLANK(S63), "Need Emission",IF(ISBLANK(R63), "Need Excitation","")))&amp;IF(ISERR(SEARCH("absorbance",L63)),"",IF(ISBLANK(T63), "Need Absorbance","")))</f>
        <v/>
      </c>
      <c r="C63" s="8" t="s">
        <v>194</v>
      </c>
      <c r="D63" s="11" t="s">
        <v>269</v>
      </c>
      <c r="E63" s="13" t="s">
        <v>187</v>
      </c>
      <c r="F63" s="13" t="s">
        <v>213</v>
      </c>
      <c r="G63" s="13" t="s">
        <v>221</v>
      </c>
      <c r="H63" t="s">
        <v>224</v>
      </c>
      <c r="I63" t="s">
        <v>269</v>
      </c>
      <c r="J63">
        <v>2.5</v>
      </c>
      <c r="K63" t="s">
        <v>183</v>
      </c>
      <c r="L63" t="s">
        <v>270</v>
      </c>
      <c r="M63" t="s">
        <v>204</v>
      </c>
      <c r="N63" s="13" t="s">
        <v>211</v>
      </c>
      <c r="O63" t="s">
        <v>181</v>
      </c>
      <c r="P63" t="s">
        <v>178</v>
      </c>
      <c r="Q63" s="8" t="s">
        <v>191</v>
      </c>
      <c r="R63" s="8" t="s">
        <v>179</v>
      </c>
      <c r="S63" s="8" t="s">
        <v>192</v>
      </c>
      <c r="T63" s="8" t="s">
        <v>185</v>
      </c>
      <c r="U63" s="8" t="s">
        <v>197</v>
      </c>
      <c r="Y63" s="8" t="s">
        <v>229</v>
      </c>
      <c r="Z63" s="8" t="s">
        <v>267</v>
      </c>
      <c r="AA63">
        <v>10</v>
      </c>
      <c r="AB63" s="8" t="s">
        <v>212</v>
      </c>
      <c r="AD63" s="11" t="s">
        <v>271</v>
      </c>
      <c r="AE63" t="s">
        <v>188</v>
      </c>
      <c r="AF63" s="8" t="s">
        <v>176</v>
      </c>
      <c r="AG63" t="s">
        <v>177</v>
      </c>
      <c r="AH63">
        <v>9</v>
      </c>
      <c r="AI63">
        <v>8</v>
      </c>
      <c r="BA63" s="8" t="s">
        <v>1</v>
      </c>
      <c r="BB63" s="8" t="s">
        <v>1</v>
      </c>
      <c r="BC63" s="8" t="s">
        <v>265</v>
      </c>
      <c r="BD63" s="8" t="s">
        <v>243</v>
      </c>
      <c r="BE63" s="8" t="s">
        <v>256</v>
      </c>
      <c r="BF63" s="9">
        <v>40970</v>
      </c>
      <c r="BG63" s="10" t="s">
        <v>248</v>
      </c>
    </row>
    <row r="64" spans="1:59" ht="12.75" customHeight="1" x14ac:dyDescent="0.2">
      <c r="A64" s="4" t="s">
        <v>174</v>
      </c>
      <c r="B64" t="str">
        <f t="shared" ref="B64" si="5">IF(OR($A59=$A64,ISBLANK($A64)),"",IF(ISERR(SEARCH("cell-based",E64)),IF(AND(ISERR(SEARCH("biochem",E64)),ISERR(SEARCH("protein",E64)),ISERR(SEARCH("nucleic",E64))),"",IF(ISERR(SEARCH("target",G64)),"Define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/>
      </c>
      <c r="G64" s="8" t="s">
        <v>190</v>
      </c>
      <c r="H64" t="s">
        <v>226</v>
      </c>
      <c r="I64" t="s">
        <v>279</v>
      </c>
      <c r="J64">
        <v>25</v>
      </c>
      <c r="K64" t="s">
        <v>183</v>
      </c>
      <c r="N64" s="13"/>
      <c r="Y64" s="8" t="s">
        <v>227</v>
      </c>
      <c r="Z64" s="8" t="s">
        <v>267</v>
      </c>
      <c r="AE64" s="11" t="s">
        <v>269</v>
      </c>
      <c r="BF64" s="9"/>
    </row>
    <row r="65" spans="1:59" s="7" customFormat="1" x14ac:dyDescent="0.2">
      <c r="A65" s="7" t="s">
        <v>1</v>
      </c>
      <c r="BA65" s="16"/>
      <c r="BB65" s="16"/>
      <c r="BC65" s="16"/>
      <c r="BD65" s="16"/>
      <c r="BE65" s="16"/>
      <c r="BF65" s="16"/>
      <c r="BG65" s="16"/>
    </row>
    <row r="66" spans="1:59" hidden="1" x14ac:dyDescent="0.2">
      <c r="A66" t="s">
        <v>293</v>
      </c>
      <c r="B66" t="e">
        <f>IF(OR(#REF!=$A66,ISBLANK($A66)),"",IF(ISERR(SEARCH("cell-based",E66)),IF(AND(ISERR(SEARCH("biochem",E66)),ISERR(SEARCH("protein",E66)),ISERR(SEARCH("nucleic",E66))),"",IF(ISERR(SEARCH("target",G66)),"Define a Target component","")),IF(ISERR(SEARCH("cell",G66)),"Define a Cell component",""))&amp;IF(ISERR(SEARCH("small-molecule",E66)),IF(ISBLANK(K66), "Need a Detector Role",""),"")&amp;IF(ISERR(SEARCH("fluorescence",L66)),"",IF(ISBLANK(S66), "Need Emission",IF(ISBLANK(R66), "Need Excitation","")))&amp;IF(ISERR(SEARCH("absorbance",L66)),"",IF(ISBLANK(T66), "Need Absorbance","")))</f>
        <v>#REF!</v>
      </c>
      <c r="AJ66" t="s">
        <v>90</v>
      </c>
      <c r="AK66" t="s">
        <v>132</v>
      </c>
      <c r="AL66" t="s">
        <v>88</v>
      </c>
      <c r="AM66" t="s">
        <v>84</v>
      </c>
      <c r="AN66" t="s">
        <v>72</v>
      </c>
      <c r="AO66" t="s">
        <v>92</v>
      </c>
      <c r="AP66" t="s">
        <v>85</v>
      </c>
      <c r="AQ66" t="s">
        <v>74</v>
      </c>
      <c r="AR66" t="s">
        <v>87</v>
      </c>
      <c r="AS66" t="s">
        <v>76</v>
      </c>
      <c r="AT66" t="s">
        <v>100</v>
      </c>
      <c r="AU66" t="s">
        <v>99</v>
      </c>
      <c r="AV66" t="s">
        <v>93</v>
      </c>
      <c r="AW66" t="s">
        <v>94</v>
      </c>
      <c r="AX66" t="s">
        <v>95</v>
      </c>
      <c r="AY66" t="s">
        <v>133</v>
      </c>
      <c r="AZ66" t="s">
        <v>97</v>
      </c>
      <c r="BA66" t="s">
        <v>1</v>
      </c>
      <c r="BB66" t="s">
        <v>1</v>
      </c>
      <c r="BC66" t="s">
        <v>252</v>
      </c>
      <c r="BD66" t="s">
        <v>249</v>
      </c>
      <c r="BE66" t="s">
        <v>256</v>
      </c>
      <c r="BF66" s="17">
        <v>40588</v>
      </c>
      <c r="BG66" s="8" t="s">
        <v>246</v>
      </c>
    </row>
    <row r="67" spans="1:59" ht="13.5" hidden="1" customHeight="1" x14ac:dyDescent="0.2">
      <c r="A67" t="s">
        <v>294</v>
      </c>
      <c r="B67" t="str">
        <f t="shared" ref="B67:B71" si="6">IF(OR($A66=$A67,ISBLANK($A67)),"",IF(ISERR(SEARCH("cell-based",E67)),IF(AND(ISERR(SEARCH("biochem",E67)),ISERR(SEARCH("protein",E67)),ISERR(SEARCH("nucleic",E67))),"",IF(ISERR(SEARCH("target",G67)),"Define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>Need a Detector Role</v>
      </c>
      <c r="AJ67" t="s">
        <v>126</v>
      </c>
      <c r="AK67" t="s">
        <v>127</v>
      </c>
      <c r="AL67" t="s">
        <v>70</v>
      </c>
      <c r="AM67" t="s">
        <v>71</v>
      </c>
      <c r="AN67" t="s">
        <v>72</v>
      </c>
      <c r="AO67" t="s">
        <v>72</v>
      </c>
      <c r="AP67" t="s">
        <v>73</v>
      </c>
      <c r="AQ67" t="s">
        <v>74</v>
      </c>
      <c r="AR67" t="s">
        <v>75</v>
      </c>
      <c r="AS67" t="s">
        <v>80</v>
      </c>
      <c r="AT67" t="s">
        <v>77</v>
      </c>
      <c r="AU67" t="s">
        <v>78</v>
      </c>
      <c r="AV67" t="s">
        <v>128</v>
      </c>
      <c r="AW67" t="s">
        <v>129</v>
      </c>
      <c r="AX67" t="s">
        <v>107</v>
      </c>
      <c r="AY67" t="s">
        <v>130</v>
      </c>
      <c r="AZ67" t="s">
        <v>131</v>
      </c>
      <c r="BA67" t="s">
        <v>1</v>
      </c>
      <c r="BB67" t="s">
        <v>1</v>
      </c>
      <c r="BC67" t="s">
        <v>251</v>
      </c>
      <c r="BD67" t="s">
        <v>249</v>
      </c>
      <c r="BE67" t="s">
        <v>256</v>
      </c>
      <c r="BF67" s="17">
        <v>40589</v>
      </c>
      <c r="BG67" s="8" t="s">
        <v>241</v>
      </c>
    </row>
    <row r="68" spans="1:59" hidden="1" x14ac:dyDescent="0.2">
      <c r="A68" t="s">
        <v>295</v>
      </c>
      <c r="B68" t="str">
        <f t="shared" si="6"/>
        <v>Need a Detector Role</v>
      </c>
      <c r="AJ68" t="s">
        <v>90</v>
      </c>
      <c r="AK68" t="s">
        <v>91</v>
      </c>
      <c r="AL68" t="s">
        <v>70</v>
      </c>
      <c r="AM68" t="s">
        <v>84</v>
      </c>
      <c r="AN68" t="s">
        <v>72</v>
      </c>
      <c r="AO68" t="s">
        <v>92</v>
      </c>
      <c r="AP68" t="s">
        <v>85</v>
      </c>
      <c r="AQ68" t="s">
        <v>74</v>
      </c>
      <c r="AR68" t="s">
        <v>87</v>
      </c>
      <c r="AS68" t="s">
        <v>76</v>
      </c>
      <c r="AT68" t="s">
        <v>83</v>
      </c>
      <c r="AU68" t="s">
        <v>78</v>
      </c>
      <c r="AV68" t="s">
        <v>93</v>
      </c>
      <c r="AW68" t="s">
        <v>94</v>
      </c>
      <c r="AX68" t="s">
        <v>95</v>
      </c>
      <c r="AY68" t="s">
        <v>96</v>
      </c>
      <c r="AZ68" t="s">
        <v>97</v>
      </c>
      <c r="BA68" t="s">
        <v>1</v>
      </c>
      <c r="BB68" t="s">
        <v>1</v>
      </c>
      <c r="BC68" t="s">
        <v>245</v>
      </c>
      <c r="BD68" t="s">
        <v>249</v>
      </c>
      <c r="BE68" t="s">
        <v>256</v>
      </c>
      <c r="BF68" s="17">
        <v>40588</v>
      </c>
      <c r="BG68" s="8" t="s">
        <v>246</v>
      </c>
    </row>
    <row r="69" spans="1:59" hidden="1" x14ac:dyDescent="0.2">
      <c r="A69" t="s">
        <v>296</v>
      </c>
      <c r="B69" t="str">
        <f t="shared" si="6"/>
        <v>Need a Detector Role</v>
      </c>
      <c r="BA69" t="s">
        <v>1</v>
      </c>
      <c r="BB69" t="s">
        <v>1</v>
      </c>
      <c r="BC69" t="s">
        <v>258</v>
      </c>
      <c r="BD69" t="s">
        <v>249</v>
      </c>
      <c r="BE69" t="s">
        <v>256</v>
      </c>
      <c r="BF69" s="17">
        <v>40588</v>
      </c>
      <c r="BG69" s="8" t="s">
        <v>246</v>
      </c>
    </row>
    <row r="70" spans="1:59" hidden="1" x14ac:dyDescent="0.2">
      <c r="A70" t="s">
        <v>154</v>
      </c>
      <c r="B70" t="e">
        <f>IF(OR(#REF!=$A70,ISBLANK($A70)),"",IF(ISERR(SEARCH("cell-based",E70)),IF(AND(ISERR(SEARCH("biochem",E70)),ISERR(SEARCH("protein",E70)),ISERR(SEARCH("nucleic",E70))),"",IF(ISERR(SEARCH("target",G70)),"Define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>#REF!</v>
      </c>
      <c r="AJ70" t="s">
        <v>90</v>
      </c>
      <c r="AK70" t="s">
        <v>135</v>
      </c>
      <c r="AL70" t="s">
        <v>88</v>
      </c>
      <c r="AM70" t="s">
        <v>84</v>
      </c>
      <c r="AN70" t="s">
        <v>72</v>
      </c>
      <c r="AO70" t="s">
        <v>92</v>
      </c>
      <c r="AP70" t="s">
        <v>85</v>
      </c>
      <c r="AQ70" t="s">
        <v>115</v>
      </c>
      <c r="AR70" t="s">
        <v>78</v>
      </c>
      <c r="AS70" t="s">
        <v>136</v>
      </c>
      <c r="AT70" t="s">
        <v>100</v>
      </c>
      <c r="AU70" t="s">
        <v>99</v>
      </c>
      <c r="AV70" t="s">
        <v>93</v>
      </c>
      <c r="AW70" t="s">
        <v>94</v>
      </c>
      <c r="AX70" t="s">
        <v>95</v>
      </c>
      <c r="AY70" t="s">
        <v>137</v>
      </c>
      <c r="AZ70" t="s">
        <v>97</v>
      </c>
      <c r="BA70" t="s">
        <v>1</v>
      </c>
      <c r="BB70" t="s">
        <v>1</v>
      </c>
      <c r="BC70" t="s">
        <v>253</v>
      </c>
      <c r="BD70" t="s">
        <v>249</v>
      </c>
      <c r="BE70" t="s">
        <v>256</v>
      </c>
      <c r="BF70" s="17">
        <v>40588</v>
      </c>
      <c r="BG70" s="8" t="s">
        <v>246</v>
      </c>
    </row>
    <row r="71" spans="1:59" hidden="1" x14ac:dyDescent="0.2">
      <c r="A71" t="s">
        <v>155</v>
      </c>
      <c r="B71" t="str">
        <f t="shared" si="6"/>
        <v>Need a Detector Role</v>
      </c>
      <c r="AJ71" t="s">
        <v>146</v>
      </c>
      <c r="AK71" t="s">
        <v>147</v>
      </c>
      <c r="AL71" t="s">
        <v>70</v>
      </c>
      <c r="AM71" t="s">
        <v>71</v>
      </c>
      <c r="AN71" t="s">
        <v>72</v>
      </c>
      <c r="AO71" t="s">
        <v>72</v>
      </c>
      <c r="AP71" t="s">
        <v>85</v>
      </c>
      <c r="AQ71" t="s">
        <v>86</v>
      </c>
      <c r="AR71" t="s">
        <v>82</v>
      </c>
      <c r="AS71" t="s">
        <v>80</v>
      </c>
      <c r="AT71" t="s">
        <v>98</v>
      </c>
      <c r="AU71" t="s">
        <v>78</v>
      </c>
      <c r="AV71" t="s">
        <v>148</v>
      </c>
      <c r="AW71" t="s">
        <v>149</v>
      </c>
      <c r="AX71" t="s">
        <v>101</v>
      </c>
      <c r="AY71" t="s">
        <v>150</v>
      </c>
      <c r="AZ71" t="s">
        <v>151</v>
      </c>
      <c r="BA71" t="s">
        <v>1</v>
      </c>
      <c r="BB71" t="s">
        <v>1</v>
      </c>
      <c r="BC71" t="s">
        <v>255</v>
      </c>
      <c r="BD71" t="s">
        <v>243</v>
      </c>
      <c r="BE71" t="s">
        <v>256</v>
      </c>
      <c r="BF71" s="17">
        <v>40582</v>
      </c>
      <c r="BG71" s="8" t="s">
        <v>246</v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L3 I4 I9:I10 I66:I71 I42:I43 I64 I6:I7 I21 I14 I16:I17 I27 AE33 I29:I32 I35 I37:I38 I40 I51 I62 I58 I56 I60 I53:I54">
      <formula1>cultured_cell_name</formula1>
    </dataValidation>
    <dataValidation type="list" allowBlank="1" showInputMessage="1" showErrorMessage="1" sqref="D8 D15 AE25:AE26 I3 AE66:AE71 I8 AE16:AE17 D3 AE3:AE10 I15 AE19:AE20 AE23 AE28 AE30:AE32 AE34:AE35 I36 D36 I39 AE37:AE38 AE40 AE42:AE46 AE48 AE50:AE63 D52 I52">
      <formula1>biological_project_goal</formula1>
    </dataValidation>
    <dataValidation type="list" allowBlank="1" showInputMessage="1" showErrorMessage="1" sqref="AD9:AD10 AD7 AD66:AD71 AD47 AD64 AD16:AD17 AD4:AD5 AD19:AD20 AD30 AD25:AD26 AD22:AD23 AD28 AD32 AD34:AD35 AD37:AD38 AD40 AD42:AD43 AD49 AD51 AD53:AD54 AD58 AD56 AD60 AD62">
      <formula1>project_lead_name</formula1>
    </dataValidation>
    <dataValidation type="list" allowBlank="1" showInputMessage="1" showErrorMessage="1" sqref="I5 N8 N15 N50 N63 L4 N3 H66:H71 N61 L9 H3:H12 H21:H25 L16 H27:H32 H34 L37 N36 N39 L40 H36:H42 H14:H19 H51:H54 H62:H64 H44:H49 N55 N57 H56 H58 N59 H60 N52 L53">
      <formula1>assay_component_type</formula1>
    </dataValidation>
    <dataValidation type="list" allowBlank="1" showInputMessage="1" showErrorMessage="1" sqref="G66:G71 G3:G27 G29:G64">
      <formula1>assay_component_role</formula1>
    </dataValidation>
    <dataValidation type="list" allowBlank="1" showInputMessage="1" showErrorMessage="1" sqref="Y66:Y71 Y3:Y22 Y24:Y33 Y35:Y64">
      <formula1>endpoint</formula1>
    </dataValidation>
    <dataValidation type="list" allowBlank="1" showInputMessage="1" showErrorMessage="1" sqref="AB66:AB71 AB3:AB64">
      <formula1>activity_threshold</formula1>
    </dataValidation>
    <dataValidation type="list" allowBlank="1" showInputMessage="1" showErrorMessage="1" sqref="M66:M71 M3:M20 M22:M64">
      <formula1>species_name</formula1>
    </dataValidation>
    <dataValidation type="list" allowBlank="1" showInputMessage="1" showErrorMessage="1" sqref="R66:R71 R3:R64">
      <formula1>readout_content</formula1>
    </dataValidation>
    <dataValidation type="list" allowBlank="1" showInputMessage="1" showErrorMessage="1" sqref="S66:S71 S3:S64">
      <formula1>readout_type</formula1>
    </dataValidation>
    <dataValidation type="list" allowBlank="1" showInputMessage="1" showErrorMessage="1" sqref="T66:T71 T3:T64">
      <formula1>readout_signal_direction</formula1>
    </dataValidation>
    <dataValidation type="list" allowBlank="1" showInputMessage="1" showErrorMessage="1" sqref="U66:U71 U3:U64">
      <formula1>assay_footprint</formula1>
    </dataValidation>
    <dataValidation type="list" allowBlank="1" showInputMessage="1" showErrorMessage="1" sqref="AG66:AG71 AG3:AG64">
      <formula1>assay_stage</formula1>
    </dataValidation>
    <dataValidation type="list" allowBlank="1" showInputMessage="1" showErrorMessage="1" sqref="F66:F71 F21:F32 F3:F19 F34:F64">
      <formula1>assay_type</formula1>
    </dataValidation>
    <dataValidation type="list" allowBlank="1" showInputMessage="1" showErrorMessage="1" sqref="C66:C71 C3:C32 C34:C35 C37:C64">
      <formula1>biology</formula1>
    </dataValidation>
    <dataValidation type="list" allowBlank="1" showInputMessage="1" showErrorMessage="1" sqref="O66:O71 O3:O64">
      <formula1>detection_role</formula1>
    </dataValidation>
    <dataValidation type="list" allowBlank="1" showInputMessage="1" showErrorMessage="1" sqref="E66:E71 E3:E20 E22:E64">
      <formula1>assay_format</formula1>
    </dataValidation>
    <dataValidation type="list" allowBlank="1" showInputMessage="1" showErrorMessage="1" sqref="K66:K71 K3:K64">
      <formula1>assay_component_concentration</formula1>
    </dataValidation>
    <dataValidation type="list" allowBlank="1" showInputMessage="1" showErrorMessage="1" sqref="P66:P71 P4:P5 P28:P30 P32 P12:P14 P9:P10 P16:P17 P19:P23 P25:P26 P35 P37:P38 P40 P42:P43 P45:P51 P53:P64">
      <formula1>detection_method_type</formula1>
    </dataValidation>
    <dataValidation type="list" allowBlank="1" showInputMessage="1" showErrorMessage="1" sqref="Q66:Q71 Q3:Q64">
      <formula1>detection_instrument_name</formula1>
    </dataValidation>
    <dataValidation type="list" allowBlank="1" showInputMessage="1" showErrorMessage="1" sqref="AF3:AF71">
      <formula1>modeofaction</formula1>
    </dataValidation>
  </dataValidations>
  <hyperlinks>
    <hyperlink ref="BG3" r:id="rId1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2012-11-05T20:09:45Z</dcterms:modified>
</cp:coreProperties>
</file>