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gnetLEDboard\"/>
    </mc:Choice>
  </mc:AlternateContent>
  <xr:revisionPtr revIDLastSave="0" documentId="13_ncr:1_{AF6E6DAF-9404-4AF6-A45C-950A075F7091}" xr6:coauthVersionLast="45" xr6:coauthVersionMax="45" xr10:uidLastSave="{00000000-0000-0000-0000-000000000000}"/>
  <bookViews>
    <workbookView xWindow="-120" yWindow="-120" windowWidth="29040" windowHeight="15840" xr2:uid="{99EBF1EB-2AD6-4A9D-AB93-9977A1F2D69E}"/>
  </bookViews>
  <sheets>
    <sheet name="PPH CA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D14" i="1"/>
  <c r="F14" i="1" s="1"/>
  <c r="G14" i="1" s="1"/>
  <c r="H14" i="1" s="1"/>
  <c r="K22" i="1" s="1"/>
  <c r="D13" i="1"/>
  <c r="F13" i="1" s="1"/>
  <c r="D12" i="1"/>
  <c r="F12" i="1" s="1"/>
  <c r="G12" i="1" s="1"/>
  <c r="H12" i="1" s="1"/>
  <c r="K18" i="1" s="1"/>
  <c r="D11" i="1"/>
  <c r="F11" i="1" s="1"/>
  <c r="D10" i="1"/>
  <c r="F10" i="1" s="1"/>
  <c r="G10" i="1" s="1"/>
  <c r="H10" i="1" s="1"/>
  <c r="K14" i="1" s="1"/>
  <c r="D9" i="1"/>
  <c r="F9" i="1" s="1"/>
  <c r="D8" i="1"/>
  <c r="F8" i="1" s="1"/>
  <c r="K9" i="1" s="1"/>
  <c r="D7" i="1"/>
  <c r="F7" i="1" s="1"/>
  <c r="D6" i="1"/>
  <c r="F6" i="1" s="1"/>
  <c r="D5" i="1"/>
  <c r="F5" i="1" s="1"/>
  <c r="G5" i="1" s="1"/>
  <c r="G6" i="1" l="1"/>
  <c r="H6" i="1" s="1"/>
  <c r="K6" i="1" s="1"/>
  <c r="K5" i="1"/>
  <c r="K19" i="1"/>
  <c r="G13" i="1"/>
  <c r="H13" i="1" s="1"/>
  <c r="K20" i="1" s="1"/>
  <c r="K15" i="1"/>
  <c r="G11" i="1"/>
  <c r="H11" i="1" s="1"/>
  <c r="K16" i="1" s="1"/>
  <c r="K11" i="1"/>
  <c r="G9" i="1"/>
  <c r="H9" i="1" s="1"/>
  <c r="K12" i="1" s="1"/>
  <c r="F15" i="1"/>
  <c r="K23" i="1" s="1"/>
  <c r="K3" i="1"/>
  <c r="K7" i="1"/>
  <c r="G7" i="1"/>
  <c r="H7" i="1" s="1"/>
  <c r="K8" i="1" s="1"/>
  <c r="K13" i="1"/>
  <c r="K17" i="1"/>
  <c r="K21" i="1"/>
  <c r="G8" i="1"/>
  <c r="H8" i="1" s="1"/>
  <c r="K10" i="1" s="1"/>
  <c r="H5" i="1" l="1"/>
  <c r="G15" i="1"/>
  <c r="K4" i="1" l="1"/>
  <c r="H15" i="1"/>
  <c r="K24" i="1" s="1"/>
</calcChain>
</file>

<file path=xl/sharedStrings.xml><?xml version="1.0" encoding="utf-8"?>
<sst xmlns="http://schemas.openxmlformats.org/spreadsheetml/2006/main" count="64" uniqueCount="32">
  <si>
    <t>Update</t>
  </si>
  <si>
    <t>Fill In</t>
  </si>
  <si>
    <t>C1</t>
  </si>
  <si>
    <t>PPH</t>
  </si>
  <si>
    <t>Cell</t>
  </si>
  <si>
    <t>Total PC (I/C Counted)</t>
  </si>
  <si>
    <t>Hours</t>
  </si>
  <si>
    <t>Cell PPH</t>
  </si>
  <si>
    <t>APPROX TM</t>
  </si>
  <si>
    <t>IND PPH SO FAR</t>
  </si>
  <si>
    <t>PPH Needeed</t>
  </si>
  <si>
    <t>PC to hit Goal</t>
  </si>
  <si>
    <t>To Go</t>
  </si>
  <si>
    <t>C2</t>
  </si>
  <si>
    <t>C4</t>
  </si>
  <si>
    <t>C5</t>
  </si>
  <si>
    <t>C8</t>
  </si>
  <si>
    <t>C9</t>
  </si>
  <si>
    <t>Total PC</t>
  </si>
  <si>
    <t>All Cell AVG</t>
  </si>
  <si>
    <t>C10</t>
  </si>
  <si>
    <t>Below 1.50 PPH                   (Cell13&amp;14 Below 1.00 PPH)</t>
  </si>
  <si>
    <t>Half way</t>
  </si>
  <si>
    <t>In the Window</t>
  </si>
  <si>
    <t>3.00 PPH &gt;                              (Cell13&amp;14 2.00 &gt;PPH)</t>
  </si>
  <si>
    <t>C11</t>
  </si>
  <si>
    <t xml:space="preserve">Goal to Cancel SAT </t>
  </si>
  <si>
    <t>C13</t>
  </si>
  <si>
    <t>Hit</t>
  </si>
  <si>
    <t>C14</t>
  </si>
  <si>
    <t xml:space="preserve">SMA 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</si>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</sst>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4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4" fontId="6" fillId="6" borderId="2" xfId="0" applyNumberFormat="1" applyFont="1" applyFill="1" applyBorder="1" applyAlignment="1">
      <alignment horizontal="center" vertical="center" wrapText="1"/>
    </xf>
    <xf numFmtId="164" fontId="7" fillId="7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2" fontId="5" fillId="0" borderId="0" xfId="0" applyNumberFormat="1" applyFont="1" applyAlignment="1">
      <alignment horizontal="left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left" vertical="center" wrapText="1"/>
    </xf>
    <xf numFmtId="0" fontId="8" fillId="10" borderId="3" xfId="0" applyFont="1" applyFill="1" applyBorder="1" applyAlignment="1">
      <alignment horizontal="center" vertical="center"/>
    </xf>
    <xf numFmtId="2" fontId="8" fillId="10" borderId="3" xfId="0" applyNumberFormat="1" applyFont="1" applyFill="1" applyBorder="1" applyAlignment="1">
      <alignment horizontal="center" vertical="center" wrapText="1"/>
    </xf>
    <xf numFmtId="2" fontId="8" fillId="10" borderId="3" xfId="0" applyNumberFormat="1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2" fontId="8" fillId="11" borderId="8" xfId="0" applyNumberFormat="1" applyFont="1" applyFill="1" applyBorder="1" applyAlignment="1">
      <alignment horizontal="center" vertical="center" wrapText="1"/>
    </xf>
    <xf numFmtId="2" fontId="9" fillId="9" borderId="2" xfId="0" applyNumberFormat="1" applyFont="1" applyFill="1" applyBorder="1" applyAlignment="1">
      <alignment horizontal="center" vertical="center" wrapText="1"/>
    </xf>
    <xf numFmtId="16" fontId="0" fillId="12" borderId="3" xfId="0" applyNumberForma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16" fontId="0" fillId="12" borderId="2" xfId="0" applyNumberForma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1" fontId="14" fillId="9" borderId="2" xfId="0" applyNumberFormat="1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164" fontId="4" fillId="5" borderId="0" xfId="0" applyNumberFormat="1" applyFont="1" applyFill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20" fontId="5" fillId="0" borderId="0" xfId="0" applyNumberFormat="1" applyFont="1" applyAlignment="1">
      <alignment horizontal="center" vertical="center" wrapText="1"/>
    </xf>
    <xf numFmtId="0" fontId="10" fillId="3" borderId="9" xfId="2" applyFont="1" applyBorder="1" applyAlignment="1">
      <alignment horizontal="center" vertical="center" wrapText="1"/>
    </xf>
    <xf numFmtId="0" fontId="10" fillId="3" borderId="0" xfId="2" applyFont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2" fillId="4" borderId="0" xfId="3" applyFont="1" applyAlignment="1">
      <alignment horizontal="center" vertical="center" wrapText="1"/>
    </xf>
    <xf numFmtId="0" fontId="13" fillId="2" borderId="9" xfId="1" applyFont="1" applyBorder="1" applyAlignment="1">
      <alignment horizontal="center" vertical="center" wrapText="1"/>
    </xf>
    <xf numFmtId="0" fontId="13" fillId="2" borderId="0" xfId="1" applyFont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30B2-8BF6-4120-B347-33493087B342}">
  <sheetPr>
    <pageSetUpPr fitToPage="1"/>
  </sheetPr>
  <dimension ref="A1:N35"/>
  <sheetViews>
    <sheetView tabSelected="1" workbookViewId="0">
      <selection activeCell="E5" sqref="E5:E14"/>
    </sheetView>
  </sheetViews>
  <sheetFormatPr defaultColWidth="21" defaultRowHeight="15" x14ac:dyDescent="0.25"/>
  <cols>
    <col min="1" max="8" width="20.7109375" style="1" customWidth="1"/>
    <col min="9" max="9" width="21" style="1"/>
    <col min="10" max="10" width="6.7109375" style="1" customWidth="1"/>
    <col min="11" max="11" width="6.140625" style="1" customWidth="1"/>
    <col min="12" max="12" width="9.5703125" style="1" customWidth="1"/>
    <col min="13" max="13" width="5.28515625" style="1" customWidth="1"/>
    <col min="14" max="14" width="5.140625" style="1" customWidth="1"/>
    <col min="15" max="16384" width="21" style="1"/>
  </cols>
  <sheetData>
    <row r="1" spans="1:14" ht="28.5" customHeight="1" x14ac:dyDescent="0.25">
      <c r="A1" s="41" t="s">
        <v>31</v>
      </c>
      <c r="B1" s="41"/>
      <c r="C1" s="41"/>
      <c r="D1" s="41"/>
      <c r="E1" s="41"/>
      <c r="F1" s="41"/>
      <c r="G1" s="41"/>
      <c r="H1" s="41"/>
    </row>
    <row r="2" spans="1:14" ht="28.5" customHeight="1" x14ac:dyDescent="0.25">
      <c r="A2" s="42"/>
      <c r="B2" s="42"/>
      <c r="C2" s="42"/>
      <c r="D2" s="42"/>
      <c r="E2" s="42"/>
      <c r="F2" s="42"/>
      <c r="G2" s="42"/>
      <c r="H2" s="42"/>
      <c r="J2" s="43">
        <v>0.52083333333333337</v>
      </c>
      <c r="K2" s="43"/>
      <c r="L2" s="2" t="s">
        <v>0</v>
      </c>
    </row>
    <row r="3" spans="1:14" ht="21" customHeight="1" x14ac:dyDescent="0.25">
      <c r="A3" s="3"/>
      <c r="B3" s="3"/>
      <c r="C3" s="4" t="s">
        <v>1</v>
      </c>
      <c r="D3" s="3"/>
      <c r="E3" s="4" t="s">
        <v>1</v>
      </c>
      <c r="F3" s="3"/>
      <c r="G3" s="3"/>
      <c r="H3" s="3"/>
      <c r="J3" s="5" t="s">
        <v>2</v>
      </c>
      <c r="K3" s="6">
        <f>F5</f>
        <v>1.2807881773399015</v>
      </c>
      <c r="L3" s="5" t="s">
        <v>3</v>
      </c>
    </row>
    <row r="4" spans="1:14" ht="21" customHeight="1" x14ac:dyDescent="0.25">
      <c r="A4" s="7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8" t="s">
        <v>10</v>
      </c>
      <c r="H4" s="8" t="s">
        <v>11</v>
      </c>
      <c r="J4" s="5" t="s">
        <v>2</v>
      </c>
      <c r="K4" s="9">
        <f>H5</f>
        <v>87.25</v>
      </c>
      <c r="L4" s="5" t="s">
        <v>12</v>
      </c>
    </row>
    <row r="5" spans="1:14" ht="34.5" customHeight="1" x14ac:dyDescent="0.25">
      <c r="A5" s="10">
        <v>1</v>
      </c>
      <c r="B5" s="10">
        <v>65</v>
      </c>
      <c r="C5" s="10">
        <v>7.25</v>
      </c>
      <c r="D5" s="11">
        <f t="shared" ref="D5:D14" si="0">B5/C5</f>
        <v>8.9655172413793096</v>
      </c>
      <c r="E5" s="12">
        <v>7</v>
      </c>
      <c r="F5" s="13">
        <f>D5/E5</f>
        <v>1.2807881773399015</v>
      </c>
      <c r="G5" s="14">
        <f>3-F5</f>
        <v>1.7192118226600985</v>
      </c>
      <c r="H5" s="32">
        <f t="shared" ref="H5:H12" si="1">G5*C5*E5</f>
        <v>87.25</v>
      </c>
      <c r="J5" s="5" t="s">
        <v>13</v>
      </c>
      <c r="K5" s="6">
        <f>F6</f>
        <v>1.1494252873563218</v>
      </c>
      <c r="L5" s="5" t="s">
        <v>3</v>
      </c>
    </row>
    <row r="6" spans="1:14" ht="34.5" customHeight="1" x14ac:dyDescent="0.25">
      <c r="A6" s="10">
        <v>2</v>
      </c>
      <c r="B6" s="10">
        <v>75</v>
      </c>
      <c r="C6" s="10">
        <v>7.25</v>
      </c>
      <c r="D6" s="11">
        <f t="shared" si="0"/>
        <v>10.344827586206897</v>
      </c>
      <c r="E6" s="12">
        <v>9</v>
      </c>
      <c r="F6" s="13">
        <f t="shared" ref="F6:F12" si="2">D6/E6</f>
        <v>1.1494252873563218</v>
      </c>
      <c r="G6" s="14">
        <f t="shared" ref="G6:G12" si="3">3-F6</f>
        <v>1.8505747126436782</v>
      </c>
      <c r="H6" s="32">
        <f t="shared" si="1"/>
        <v>120.75000000000001</v>
      </c>
      <c r="J6" s="5" t="s">
        <v>13</v>
      </c>
      <c r="K6" s="9">
        <f>H6</f>
        <v>120.75000000000001</v>
      </c>
      <c r="L6" s="5" t="s">
        <v>12</v>
      </c>
      <c r="M6" s="15"/>
      <c r="N6" s="16"/>
    </row>
    <row r="7" spans="1:14" ht="34.5" customHeight="1" x14ac:dyDescent="0.25">
      <c r="A7" s="10">
        <v>4</v>
      </c>
      <c r="B7" s="10">
        <v>41</v>
      </c>
      <c r="C7" s="10">
        <v>7.25</v>
      </c>
      <c r="D7" s="11">
        <f t="shared" si="0"/>
        <v>5.6551724137931032</v>
      </c>
      <c r="E7" s="12">
        <v>8</v>
      </c>
      <c r="F7" s="13">
        <f t="shared" si="2"/>
        <v>0.7068965517241379</v>
      </c>
      <c r="G7" s="14">
        <f t="shared" si="3"/>
        <v>2.2931034482758621</v>
      </c>
      <c r="H7" s="32">
        <f t="shared" si="1"/>
        <v>133</v>
      </c>
      <c r="I7" s="15"/>
      <c r="J7" s="5" t="s">
        <v>14</v>
      </c>
      <c r="K7" s="6">
        <f>F7</f>
        <v>0.7068965517241379</v>
      </c>
      <c r="L7" s="5" t="s">
        <v>3</v>
      </c>
    </row>
    <row r="8" spans="1:14" ht="34.5" customHeight="1" x14ac:dyDescent="0.25">
      <c r="A8" s="10">
        <v>5</v>
      </c>
      <c r="B8" s="10">
        <v>96</v>
      </c>
      <c r="C8" s="10">
        <v>7.25</v>
      </c>
      <c r="D8" s="11">
        <f t="shared" si="0"/>
        <v>13.241379310344827</v>
      </c>
      <c r="E8" s="12">
        <v>7.5</v>
      </c>
      <c r="F8" s="13">
        <f t="shared" si="2"/>
        <v>1.7655172413793103</v>
      </c>
      <c r="G8" s="14">
        <f t="shared" si="3"/>
        <v>1.2344827586206897</v>
      </c>
      <c r="H8" s="32">
        <f t="shared" si="1"/>
        <v>67.125</v>
      </c>
      <c r="J8" s="5" t="s">
        <v>14</v>
      </c>
      <c r="K8" s="9">
        <f>H7</f>
        <v>133</v>
      </c>
      <c r="L8" s="5" t="s">
        <v>12</v>
      </c>
      <c r="M8" s="15"/>
      <c r="N8" s="16"/>
    </row>
    <row r="9" spans="1:14" ht="34.5" customHeight="1" x14ac:dyDescent="0.25">
      <c r="A9" s="10">
        <v>8</v>
      </c>
      <c r="B9" s="10">
        <v>89</v>
      </c>
      <c r="C9" s="10">
        <v>7.25</v>
      </c>
      <c r="D9" s="11">
        <f t="shared" si="0"/>
        <v>12.275862068965518</v>
      </c>
      <c r="E9" s="12">
        <v>8</v>
      </c>
      <c r="F9" s="13">
        <f t="shared" si="2"/>
        <v>1.5344827586206897</v>
      </c>
      <c r="G9" s="14">
        <f t="shared" si="3"/>
        <v>1.4655172413793103</v>
      </c>
      <c r="H9" s="32">
        <f t="shared" si="1"/>
        <v>85</v>
      </c>
      <c r="J9" s="5" t="s">
        <v>15</v>
      </c>
      <c r="K9" s="6">
        <f>F8</f>
        <v>1.7655172413793103</v>
      </c>
      <c r="L9" s="5" t="s">
        <v>3</v>
      </c>
    </row>
    <row r="10" spans="1:14" ht="34.5" customHeight="1" x14ac:dyDescent="0.25">
      <c r="A10" s="10">
        <v>9</v>
      </c>
      <c r="B10" s="10">
        <v>51</v>
      </c>
      <c r="C10" s="10">
        <v>7.25</v>
      </c>
      <c r="D10" s="11">
        <f t="shared" si="0"/>
        <v>7.0344827586206895</v>
      </c>
      <c r="E10" s="12">
        <v>7</v>
      </c>
      <c r="F10" s="13">
        <f>D10/E10</f>
        <v>1.0049261083743841</v>
      </c>
      <c r="G10" s="14">
        <f t="shared" si="3"/>
        <v>1.9950738916256159</v>
      </c>
      <c r="H10" s="32">
        <f t="shared" si="1"/>
        <v>101.25</v>
      </c>
      <c r="J10" s="5" t="s">
        <v>15</v>
      </c>
      <c r="K10" s="9">
        <f>H8</f>
        <v>67.125</v>
      </c>
      <c r="L10" s="5" t="s">
        <v>12</v>
      </c>
      <c r="M10" s="15"/>
      <c r="N10" s="16"/>
    </row>
    <row r="11" spans="1:14" ht="34.5" customHeight="1" x14ac:dyDescent="0.25">
      <c r="A11" s="10">
        <v>10</v>
      </c>
      <c r="B11" s="10">
        <v>31</v>
      </c>
      <c r="C11" s="10">
        <v>7.25</v>
      </c>
      <c r="D11" s="11">
        <f t="shared" si="0"/>
        <v>4.2758620689655169</v>
      </c>
      <c r="E11" s="12">
        <v>5.5</v>
      </c>
      <c r="F11" s="13">
        <f t="shared" si="2"/>
        <v>0.77742946708463945</v>
      </c>
      <c r="G11" s="14">
        <f t="shared" si="3"/>
        <v>2.2225705329153604</v>
      </c>
      <c r="H11" s="32">
        <f t="shared" si="1"/>
        <v>88.625</v>
      </c>
      <c r="J11" s="5" t="s">
        <v>16</v>
      </c>
      <c r="K11" s="6">
        <f>F9</f>
        <v>1.5344827586206897</v>
      </c>
      <c r="L11" s="5" t="s">
        <v>3</v>
      </c>
    </row>
    <row r="12" spans="1:14" ht="34.5" customHeight="1" x14ac:dyDescent="0.25">
      <c r="A12" s="10">
        <v>11</v>
      </c>
      <c r="B12" s="10">
        <v>33</v>
      </c>
      <c r="C12" s="10">
        <v>7.25</v>
      </c>
      <c r="D12" s="11">
        <f t="shared" si="0"/>
        <v>4.5517241379310347</v>
      </c>
      <c r="E12" s="12">
        <v>7</v>
      </c>
      <c r="F12" s="13">
        <f t="shared" si="2"/>
        <v>0.65024630541871919</v>
      </c>
      <c r="G12" s="14">
        <f t="shared" si="3"/>
        <v>2.3497536945812807</v>
      </c>
      <c r="H12" s="32">
        <f t="shared" si="1"/>
        <v>119.25</v>
      </c>
      <c r="J12" s="5" t="s">
        <v>16</v>
      </c>
      <c r="K12" s="9">
        <f>H9</f>
        <v>85</v>
      </c>
      <c r="L12" s="5" t="s">
        <v>12</v>
      </c>
      <c r="M12" s="15"/>
      <c r="N12" s="16"/>
    </row>
    <row r="13" spans="1:14" ht="34.5" customHeight="1" x14ac:dyDescent="0.25">
      <c r="A13" s="10">
        <v>13</v>
      </c>
      <c r="B13" s="10">
        <v>22</v>
      </c>
      <c r="C13" s="10">
        <v>7.25</v>
      </c>
      <c r="D13" s="11">
        <f t="shared" si="0"/>
        <v>3.0344827586206895</v>
      </c>
      <c r="E13" s="12">
        <v>6.5</v>
      </c>
      <c r="F13" s="13">
        <f>D13/E13</f>
        <v>0.4668435013262599</v>
      </c>
      <c r="G13" s="14">
        <f>2-F13</f>
        <v>1.53315649867374</v>
      </c>
      <c r="H13" s="32">
        <f>G13*C13*E13</f>
        <v>72.25</v>
      </c>
      <c r="J13" s="5" t="s">
        <v>17</v>
      </c>
      <c r="K13" s="6">
        <f>F10</f>
        <v>1.0049261083743841</v>
      </c>
      <c r="L13" s="5" t="s">
        <v>3</v>
      </c>
    </row>
    <row r="14" spans="1:14" ht="34.5" customHeight="1" thickBot="1" x14ac:dyDescent="0.3">
      <c r="A14" s="17">
        <v>14</v>
      </c>
      <c r="B14" s="18">
        <v>14</v>
      </c>
      <c r="C14" s="10">
        <v>7.25</v>
      </c>
      <c r="D14" s="11">
        <f t="shared" si="0"/>
        <v>1.9310344827586208</v>
      </c>
      <c r="E14" s="19">
        <v>4</v>
      </c>
      <c r="F14" s="20">
        <f>D14/E14</f>
        <v>0.48275862068965519</v>
      </c>
      <c r="G14" s="14">
        <f>2-F14</f>
        <v>1.5172413793103448</v>
      </c>
      <c r="H14" s="32">
        <f>G14*C14*E14</f>
        <v>44</v>
      </c>
      <c r="J14" s="5" t="s">
        <v>17</v>
      </c>
      <c r="K14" s="9">
        <f>H10</f>
        <v>101.25</v>
      </c>
      <c r="L14" s="5" t="s">
        <v>12</v>
      </c>
      <c r="M14" s="15"/>
      <c r="N14" s="16"/>
    </row>
    <row r="15" spans="1:14" ht="27" thickBot="1" x14ac:dyDescent="0.3">
      <c r="A15" s="21" t="s">
        <v>18</v>
      </c>
      <c r="B15" s="22">
        <f>SUM(B5:B14)</f>
        <v>517</v>
      </c>
      <c r="C15" s="23"/>
      <c r="D15" s="23"/>
      <c r="E15" s="24" t="s">
        <v>19</v>
      </c>
      <c r="F15" s="25">
        <f>AVERAGE(F5:F14)</f>
        <v>0.98193140193140172</v>
      </c>
      <c r="G15" s="26">
        <f>AVERAGE(G5:G14)</f>
        <v>1.8180685980685982</v>
      </c>
      <c r="H15" s="33">
        <f>SUM(H5:H14)</f>
        <v>918.5</v>
      </c>
      <c r="J15" s="5" t="s">
        <v>20</v>
      </c>
      <c r="K15" s="6">
        <f>F11</f>
        <v>0.77742946708463945</v>
      </c>
      <c r="L15" s="5" t="s">
        <v>3</v>
      </c>
    </row>
    <row r="16" spans="1:14" ht="32.25" customHeight="1" x14ac:dyDescent="0.25">
      <c r="A16" s="44" t="s">
        <v>21</v>
      </c>
      <c r="B16" s="44"/>
      <c r="C16" s="46" t="s">
        <v>22</v>
      </c>
      <c r="D16" s="46"/>
      <c r="E16" s="47" t="s">
        <v>23</v>
      </c>
      <c r="F16" s="47"/>
      <c r="G16" s="48" t="s">
        <v>24</v>
      </c>
      <c r="H16" s="48"/>
      <c r="J16" s="5" t="s">
        <v>20</v>
      </c>
      <c r="K16" s="9">
        <f>H11</f>
        <v>88.625</v>
      </c>
      <c r="L16" s="5" t="s">
        <v>12</v>
      </c>
      <c r="M16" s="15"/>
      <c r="N16" s="16"/>
    </row>
    <row r="17" spans="1:14" ht="32.25" customHeight="1" x14ac:dyDescent="0.25">
      <c r="A17" s="45"/>
      <c r="B17" s="45"/>
      <c r="C17" s="46"/>
      <c r="D17" s="46"/>
      <c r="E17" s="47"/>
      <c r="F17" s="47"/>
      <c r="G17" s="49"/>
      <c r="H17" s="49"/>
      <c r="J17" s="5" t="s">
        <v>25</v>
      </c>
      <c r="K17" s="6">
        <f>F12</f>
        <v>0.65024630541871919</v>
      </c>
      <c r="L17" s="5" t="s">
        <v>3</v>
      </c>
    </row>
    <row r="18" spans="1:14" ht="36" customHeight="1" x14ac:dyDescent="0.25">
      <c r="A18" s="35" t="s">
        <v>26</v>
      </c>
      <c r="B18" s="36"/>
      <c r="C18" s="36"/>
      <c r="D18" s="36"/>
      <c r="E18" s="36"/>
      <c r="F18" s="36"/>
      <c r="G18" s="36"/>
      <c r="H18" s="37"/>
      <c r="I18" s="2"/>
      <c r="J18" s="5" t="s">
        <v>25</v>
      </c>
      <c r="K18" s="9">
        <f>H12</f>
        <v>119.25</v>
      </c>
      <c r="L18" s="5" t="s">
        <v>12</v>
      </c>
      <c r="M18" s="15"/>
      <c r="N18" s="16"/>
    </row>
    <row r="19" spans="1:14" ht="32.25" customHeight="1" x14ac:dyDescent="0.25">
      <c r="A19" s="38"/>
      <c r="B19" s="39"/>
      <c r="C19" s="39"/>
      <c r="D19" s="39"/>
      <c r="E19" s="39"/>
      <c r="F19" s="39"/>
      <c r="G19" s="39"/>
      <c r="H19" s="40"/>
      <c r="I19" s="2"/>
      <c r="J19" s="5" t="s">
        <v>27</v>
      </c>
      <c r="K19" s="6">
        <f>F13</f>
        <v>0.4668435013262599</v>
      </c>
      <c r="L19" s="5" t="s">
        <v>3</v>
      </c>
    </row>
    <row r="20" spans="1:14" ht="37.5" customHeight="1" x14ac:dyDescent="0.25">
      <c r="A20" s="27">
        <v>44491</v>
      </c>
      <c r="B20" s="27">
        <v>44494</v>
      </c>
      <c r="C20" s="27">
        <v>44495</v>
      </c>
      <c r="D20" s="27">
        <v>44496</v>
      </c>
      <c r="E20" s="27">
        <v>44497</v>
      </c>
      <c r="J20" s="5" t="s">
        <v>27</v>
      </c>
      <c r="K20" s="9">
        <f>H13</f>
        <v>72.25</v>
      </c>
      <c r="L20" s="5" t="s">
        <v>12</v>
      </c>
      <c r="M20" s="15"/>
      <c r="N20" s="16"/>
    </row>
    <row r="21" spans="1:14" ht="37.5" customHeight="1" x14ac:dyDescent="0.25">
      <c r="A21" s="28" t="s">
        <v>28</v>
      </c>
      <c r="B21" s="34"/>
      <c r="C21" s="34"/>
      <c r="D21" s="34"/>
      <c r="E21" s="34"/>
      <c r="J21" s="5" t="s">
        <v>29</v>
      </c>
      <c r="K21" s="6">
        <f>F14</f>
        <v>0.48275862068965519</v>
      </c>
      <c r="L21" s="5" t="s">
        <v>3</v>
      </c>
    </row>
    <row r="22" spans="1:14" ht="37.5" customHeight="1" x14ac:dyDescent="0.25">
      <c r="A22" s="29">
        <v>44498</v>
      </c>
      <c r="B22" s="29">
        <v>44501</v>
      </c>
      <c r="C22" s="29">
        <v>44502</v>
      </c>
      <c r="D22" s="29">
        <v>44503</v>
      </c>
      <c r="E22" s="29">
        <v>44504</v>
      </c>
      <c r="J22" s="5" t="s">
        <v>29</v>
      </c>
      <c r="K22" s="9">
        <f>H14</f>
        <v>44</v>
      </c>
      <c r="L22" s="5" t="s">
        <v>12</v>
      </c>
      <c r="M22" s="15"/>
      <c r="N22" s="16"/>
    </row>
    <row r="23" spans="1:14" ht="37.5" customHeight="1" x14ac:dyDescent="0.25">
      <c r="A23" s="34"/>
      <c r="B23" s="34"/>
      <c r="C23" s="34"/>
      <c r="D23" s="34"/>
      <c r="E23" s="34"/>
      <c r="I23" s="30"/>
      <c r="J23" s="5" t="s">
        <v>30</v>
      </c>
      <c r="K23" s="6">
        <f>F15</f>
        <v>0.98193140193140172</v>
      </c>
      <c r="L23" s="5" t="s">
        <v>3</v>
      </c>
    </row>
    <row r="24" spans="1:14" x14ac:dyDescent="0.25">
      <c r="J24" s="5" t="s">
        <v>30</v>
      </c>
      <c r="K24" s="9">
        <f>H15</f>
        <v>918.5</v>
      </c>
      <c r="L24" s="5" t="s">
        <v>12</v>
      </c>
      <c r="M24" s="15"/>
      <c r="N24" s="16"/>
    </row>
    <row r="28" spans="1:14" x14ac:dyDescent="0.25">
      <c r="K28" s="31"/>
    </row>
    <row r="29" spans="1:14" x14ac:dyDescent="0.25">
      <c r="J29" s="2"/>
    </row>
    <row r="30" spans="1:14" x14ac:dyDescent="0.25">
      <c r="K30" s="31"/>
    </row>
    <row r="32" spans="1:14" x14ac:dyDescent="0.25">
      <c r="K32" s="31"/>
    </row>
    <row r="34" spans="11:11" x14ac:dyDescent="0.25">
      <c r="K34" s="31"/>
    </row>
    <row r="35" spans="11:11" x14ac:dyDescent="0.25">
      <c r="K35" s="31"/>
    </row>
  </sheetData>
  <mergeCells count="7">
    <mergeCell ref="A18:H19"/>
    <mergeCell ref="A1:H2"/>
    <mergeCell ref="J2:K2"/>
    <mergeCell ref="A16:B17"/>
    <mergeCell ref="C16:D17"/>
    <mergeCell ref="E16:F17"/>
    <mergeCell ref="G16:H17"/>
  </mergeCells>
  <conditionalFormatting sqref="G5:G14">
    <cfRule type="cellIs" dxfId="7" priority="5" operator="lessThan">
      <formula>0.01</formula>
    </cfRule>
  </conditionalFormatting>
  <conditionalFormatting sqref="H5:H14">
    <cfRule type="cellIs" dxfId="6" priority="4" operator="lessThan">
      <formula>0.01</formula>
    </cfRule>
  </conditionalFormatting>
  <conditionalFormatting sqref="F5:F12">
    <cfRule type="cellIs" dxfId="5" priority="6" operator="lessThan">
      <formula>1.5</formula>
    </cfRule>
    <cfRule type="cellIs" dxfId="4" priority="7" operator="between">
      <formula>2</formula>
      <formula>2.99</formula>
    </cfRule>
    <cfRule type="cellIs" dxfId="3" priority="8" operator="greaterThan">
      <formula>2.99</formula>
    </cfRule>
  </conditionalFormatting>
  <conditionalFormatting sqref="F13:F14">
    <cfRule type="cellIs" dxfId="2" priority="1" operator="between">
      <formula>1.5</formula>
      <formula>1.98</formula>
    </cfRule>
    <cfRule type="cellIs" dxfId="1" priority="2" operator="lessThan">
      <formula>1</formula>
    </cfRule>
    <cfRule type="cellIs" dxfId="0" priority="3" operator="greaterThan">
      <formula>1.99</formula>
    </cfRule>
  </conditionalFormatting>
  <pageMargins left="0.7" right="0.7" top="0.75" bottom="0.75" header="0.3" footer="0.3"/>
  <pageSetup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PPH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Hopper, Glenn J</dc:creator>
  <cp:lastModifiedBy>Hopper, Glenn J</cp:lastModifiedBy>
  <cp:lastPrinted>2021-10-28T20:01:33Z</cp:lastPrinted>
  <dcterms:created xsi:type="dcterms:W3CDTF">2021-10-18T16:23:13Z</dcterms:created>
  <dcterms:modified xsi:type="dcterms:W3CDTF">2021-10-29T14:38:47Z</dcterms:modified>
</cp:coreProperties>
</file>