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8" documentId="8_{91D2EFEE-C4CA-4BB1-9F25-84195A3BD611}" xr6:coauthVersionLast="47" xr6:coauthVersionMax="47" xr10:uidLastSave="{A8404B45-F011-4120-B6BE-358BF085C1A4}"/>
  <bookViews>
    <workbookView xWindow="-12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I70" i="17" s="1"/>
  <c r="N70" i="17" s="1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J41" i="17"/>
  <c r="H41" i="17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J25" i="17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B50" i="16"/>
  <c r="A50" i="16"/>
  <c r="J49" i="16"/>
  <c r="H49" i="16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J35" i="16"/>
  <c r="H35" i="16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J53" i="14"/>
  <c r="H53" i="14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 s="1"/>
  <c r="H47" i="14"/>
  <c r="B47" i="14"/>
  <c r="A47" i="14"/>
  <c r="K46" i="14"/>
  <c r="H46" i="14"/>
  <c r="J46" i="14" s="1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J37" i="14" s="1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J29" i="14"/>
  <c r="H29" i="14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J23" i="14" s="1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J47" i="12"/>
  <c r="H47" i="12"/>
  <c r="B47" i="12"/>
  <c r="A47" i="12"/>
  <c r="K46" i="12"/>
  <c r="J46" i="12" s="1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B43" i="12"/>
  <c r="A43" i="12"/>
  <c r="K42" i="12"/>
  <c r="J42" i="12" s="1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J27" i="12"/>
  <c r="H27" i="12"/>
  <c r="B27" i="12"/>
  <c r="A27" i="12"/>
  <c r="K26" i="12"/>
  <c r="J26" i="12" s="1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J51" i="10" s="1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J45" i="10" s="1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B32" i="10"/>
  <c r="A32" i="10"/>
  <c r="K31" i="10"/>
  <c r="J31" i="10"/>
  <c r="H31" i="10"/>
  <c r="B31" i="10"/>
  <c r="A31" i="10"/>
  <c r="K30" i="10"/>
  <c r="H30" i="10"/>
  <c r="B30" i="10"/>
  <c r="A30" i="10"/>
  <c r="K29" i="10"/>
  <c r="J29" i="10" s="1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J26" i="10" s="1"/>
  <c r="H26" i="10"/>
  <c r="B26" i="10"/>
  <c r="A26" i="10"/>
  <c r="K25" i="10"/>
  <c r="J25" i="10" s="1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55" i="16" l="1"/>
  <c r="J35" i="10"/>
  <c r="J32" i="10"/>
  <c r="J24" i="10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J24" i="18"/>
  <c r="J27" i="18"/>
  <c r="J43" i="18"/>
  <c r="J52" i="18"/>
  <c r="J33" i="10"/>
  <c r="J36" i="10"/>
  <c r="J29" i="12"/>
  <c r="J48" i="12"/>
  <c r="J30" i="14"/>
  <c r="J50" i="14"/>
  <c r="J23" i="16"/>
  <c r="J26" i="16"/>
  <c r="N72" i="16" s="1"/>
  <c r="N74" i="16" s="1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N72" i="14" s="1"/>
  <c r="N74" i="14" s="1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8" l="1"/>
  <c r="N74" i="18" s="1"/>
  <c r="N72" i="12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<sst xmlns="http://schemas.openxmlformats.org/spreadsheetml/2006/main" count="1249" uniqueCount="385">
  <si>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</si>
  <si>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</si>
  <si>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</si>
  <si>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</si>
  <si>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</si>
  <si>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</si>
  <si>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</si>
  <si>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</si>
  <si>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</si>
  <si>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</si>
  <si>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</si>
  <si>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</si>
  <si>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</si>
  <si>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</si>
  <si>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</si>
  <si>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</si>
  <si>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</si>
  <si>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</si>
  <si>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</si>
  <si>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</si>
  <si>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</si>
  <si>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</si>
  <si>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</si>
  <si>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</si>
  <si>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</si>
  <si>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</si>
  <si>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</si>
  <si>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</si>
  <si>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</si>
  <si>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</si>
  <si>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</si>
  <si>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</si>
  <si>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</si>
  <si>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</si>
  <si>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</si>
  <si>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</si>
  <si>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</si>
  <si>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</si>
  <si>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</si>
  <si>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</si>
  <si>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</si>
  <si>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</si>
  <si>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</si>
  <si>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</si>
  <si>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</si>
  <si>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</si>
  <si>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</si>
  <si>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</si>
  <si>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</si>
  <si>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</si>
  <si>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</si>
  <si>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</si>
  <si>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</si>
  <si>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</si>
  <si>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</si>
  <si>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</si>
  <si>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</si>
  <si>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</si>
  <si>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</si>
  <si>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</si>
  <si>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</si>
  <si>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</si>
  <si>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</si>
  <si>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</si>
  <si>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</si>
  <si>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</si>
  <si>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</si>
  <si>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</si>
  <si>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</si>
  <si>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</si>
  <si>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</si>
  <si>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</si>
  <si>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</si>
  <si>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</si>
  <si>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</si>
  <si>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</si>
  <si>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</si>
  <si>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</si>
  <si>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</si>
  <si>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</si>
  <si>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</si>
  <si>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</si>
  <si>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</si>
  <si>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</si>
  <si>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</si>
  <si>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</si>
  <si>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</si>
  <si>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</si>
  <si>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</si>
  <si>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</si>
  <si>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</si>
  <si>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</si>
  <si>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</si>
  <si>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</si>
  <si>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</si>
  <si>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</si>
  <si>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</si>
  <si>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</si>
  <si>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</si>
  <si>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</si>
  <si>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</si>
  <si>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</si>
  <si>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</si>
  <si>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</si>
  <si>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</si>
  <si>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</si>
  <si>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</si>
  <si>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</si>
  <si>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</si>
  <si>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</si>
  <si>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</si>
  <si>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</si>
  <si>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</si>
  <si>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</si>
  <si>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</si>
  <si>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</si>
  <si>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</si>
  <si>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</si>
  <si>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</si>
  <si>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</si>
  <si>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</si>
  <si>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</si>
  <si>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</si>
  <si>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</si>
  <si>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</si>
  <si>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</si>
  <si>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</si>
  <si>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</si>
  <si>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</si>
  <si>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</si>
  <si>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</si>
  <si>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</si>
  <si>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</si>
  <si>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</si>
  <si>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</si>
  <si>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</si>
  <si>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</si>
  <si>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</si>
  <si>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</si>
  <si>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</si>
  <si>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</si>
  <si>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</si>
  <si>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</si>
  <si>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</si>
  <si>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</si>
  <si>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</si>
  <si>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</si>
  <si>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</si>
  <si>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</si>
  <si>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</si>
  <si>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</si>
  <si>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</si>
  <si>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</si>
  <si>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</si>
  <si>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</si>
  <si>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</si>
  <si>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</si>
  <si>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</si>
  <si>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</si>
  <si>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</si>
  <si>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</si>
  <si>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</si>
  <si>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</si>
  <si>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</si>
  <si>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</si>
  <si>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</si>
  <si>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</si>
  <si>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</si>
  <si>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</si>
  <si>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</si>
  <si>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</si>
  <si>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</si>
  <si>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</si>
  <si>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</si>
  <si>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</si>
  <si>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</si>
  <si>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</si>
  <si>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</si>
  <si>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</si>
  <si>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</si>
  <si>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</si>
  <si>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</si>
  <si>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</si>
  <si>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</si>
  <si>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</si>
  <si>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</si>
  <si>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</si>
  <si>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</si>
  <si>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</si>
  <si>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</si>
  <si>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</si>
  <si>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</si>
  <si>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</si>
  <si>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</si>
  <si>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</si>
  <si>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</si>
  <si>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</si>
  <si>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</si>
  <si>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</si>
  <si>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</si>
  <si>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</si>
  <si>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</si>
  <si>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</si>
  <si>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</si>
  <si>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</si>
  <si>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</si>
  <si>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</si>
  <si>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</si>
  <si>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</si>
  <si>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</si>
  <si>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</si>
  <si>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</si>
  <si>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</si>
  <si>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</si>
  <si>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</si>
  <si>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</si>
  <si>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</si>
  <si>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</si>
  <si>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</si>
  <si>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</si>
  <si>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</si>
  <si>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</si>
  <si>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</si>
  <si>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</si>
  <si>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</si>
  <si>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</si>
  <si>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</si>
  <si>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</si>
  <si>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</si>
  <si>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</si>
  <si>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</si>
  <si>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</si>
  <si>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</si>
  <si>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</si>
  <si>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</si>
  <si>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</si>
  <si>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</si>
  <si>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</si>
  <si>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</si>
  <si>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</si>
  <si>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</si>
  <si>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</si>
  <si>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</si>
  <si>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</si>
  <si>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</si>
  <si>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</si>
  <si>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</si>
  <si>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</si>
  <si>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</si>
  <si>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</si>
  <si>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</si>
  <si>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</si>
  <si>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</si>
  <si>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</si>
  <si>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</si>
  <si>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</si>
  <si>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</si>
  <si>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</si>
  <si>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</si>
  <si>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</si>
  <si>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</si>
  <si>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</si>
  <si>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</si>
  <si>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</si>
  <si>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</si>
  <si>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</si>
  <si>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</si>
  <si>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</si>
  <si>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</si>
  <si>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</si>
  <si>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</si>
  <si>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</si>
  <si>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</si>
  <si>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</si>
  <si>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</si>
  <si>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</si>
  <si>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</si>
  <si>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</si>
  <si>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</si>
  <si>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</si>
  <si>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</si>
  <si>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</si>
  <si>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</si>
  <si>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</si>
  <si>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</si>
  <si>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</si>
  <si>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</si>
  <si>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</si>
  <si>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</si>
  <si>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</si>
  <si>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</si>
  <si>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</si>
  <si>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</si>
  <si>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</si>
  <si>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</si>
  <si>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</si>
  <si>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</si>
  <si>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</si>
  <si>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</si>
  <si>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</si>
  <si>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</si>
  <si>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</si>
  <si>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</si>
  <si>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</si>
  <si>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</si>
  <si>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</si>
  <si>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</si>
  <si>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</si>
  <si>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</si>
  <si>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</si>
  <si>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</si>
  <si>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</si>
  <si>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</si>
  <si>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</si>
  <si>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</si>
  <si>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</si>
  <si>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</si>
  <si>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</si>
  <si>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</si>
  <si>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</si>
  <si>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</si>
  <si>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</si>
  <si>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</si>
  <si>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</si>
  <si>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</si>
  <si>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</si>
  <si>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</si>
  <si>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</si>
  <si>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</si>
  <si>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</si>
  <si>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</si>
  <si>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</si>
  <si>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</si>
  <si>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</si>
  <si>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</si>
  <si>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</si>
  <si>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</si>
  <si>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</si>
  <si>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</si>
  <si>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</si>
  <si>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</si>
  <si>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</si>
  <si>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</si>
  <si>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</si>
  <si>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</si>
  <si>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</si>
  <si>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</si>
  <si>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</si>
  <si>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</si>
  <si>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</si>
  <si>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</si>
  <si>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</si>
  <si>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</si>
  <si>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</si>
  <si>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</si>
  <si>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</si>
  <si>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</si>
  <si>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</si>
  <si>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</si>
  <si>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</si>
  <si>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</si>
  <si>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</si>
  <si>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</si>
  <si>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</si>
  <si>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</si>
  <si>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</si>
  <si>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</si>
  <si>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</si>
  <si>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</si>
  <si>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</si>
  <si>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</si>
  <si>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</si>
  <si>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</si>
  <si>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Scene</t>
  </si>
  <si>
    <t>C1</t>
  </si>
  <si>
    <t>Outdoor Concepts 2275 North Main Street</t>
  </si>
  <si>
    <t>Chris Wolf</t>
  </si>
  <si>
    <t>TJ BAATZ</t>
  </si>
  <si>
    <t>roadway</t>
  </si>
  <si>
    <t>highway one just north of 500 north</t>
  </si>
  <si>
    <t>3 vehicle accident</t>
  </si>
  <si>
    <t>scene mitigation</t>
  </si>
  <si>
    <t>state highway</t>
  </si>
  <si>
    <t>R1</t>
  </si>
  <si>
    <t>E2-D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</si>
</sst>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0" fontId="33" fillId="3" borderId="3" xfId="0" applyFont="1" applyFill="1" applyBorder="1" applyAlignment="1">
      <alignment horizontal="center"/>
    </xf>
    <xf numFmtId="0" fontId="0" fillId="0" borderId="23" xfId="0" applyFill="1" applyBorder="1"/>
    <xf numFmtId="0" fontId="21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 applyProtection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2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ustomXml" Target="../ink/ink7.xml"/><Relationship Id="rId18" Type="http://schemas.openxmlformats.org/officeDocument/2006/relationships/image" Target="../media/image9.emf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emf"/><Relationship Id="rId17" Type="http://schemas.openxmlformats.org/officeDocument/2006/relationships/customXml" Target="../ink/ink9.xml"/><Relationship Id="rId2" Type="http://schemas.openxmlformats.org/officeDocument/2006/relationships/image" Target="../media/image1.emf"/><Relationship Id="rId16" Type="http://schemas.openxmlformats.org/officeDocument/2006/relationships/image" Target="../media/image8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emf"/><Relationship Id="rId4" Type="http://schemas.openxmlformats.org/officeDocument/2006/relationships/image" Target="../media/image2.emf"/><Relationship Id="rId9" Type="http://schemas.openxmlformats.org/officeDocument/2006/relationships/customXml" Target="../ink/ink5.xml"/><Relationship Id="rId1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17676</xdr:rowOff>
    </xdr:from>
    <xdr:to>
      <xdr:col>17</xdr:col>
      <xdr:colOff>590549</xdr:colOff>
      <xdr:row>129</xdr:row>
      <xdr:rowOff>141500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9835280"/>
          <a:ext cx="11605931" cy="4964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BFD, </a:t>
          </a:r>
          <a:r>
            <a:rPr lang="en-US" sz="1100" baseline="0"/>
            <a:t>was dispatched to a 3 vehicle accident involving a semi,firefighters on scene helped with patient care from 1 vehicle and the semi driver, then fire fighters plugged a leak in the saddle tank of the semi the tank reportedly had 150 gallons in it firefighters reported 2 maybe 3 gallons were on the ground. FF's then assisted with debris removal from the scene as the wrecker service worked to remove the two automobiles. F-1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brown ford edge plate # WQG347</a:t>
          </a:r>
        </a:p>
        <a:p>
          <a:r>
            <a:rPr lang="en-US" sz="1100" baseline="0"/>
            <a:t>brown buick rendezvous plate # ryf957</a:t>
          </a:r>
        </a:p>
        <a:p>
          <a:r>
            <a:rPr lang="en-US" sz="1100" baseline="0"/>
            <a:t>blue semi plate #PA38704</a:t>
          </a:r>
          <a:endParaRPr lang="en-US" sz="1100"/>
        </a:p>
      </xdr:txBody>
    </xdr:sp>
    <xdr:clientData/>
  </xdr:twoCellAnchor>
  <xdr:twoCellAnchor editAs="oneCell">
    <xdr:from>
      <xdr:col>6</xdr:col>
      <xdr:colOff>378415</xdr:colOff>
      <xdr:row>178</xdr:row>
      <xdr:rowOff>46268</xdr:rowOff>
    </xdr:from>
    <xdr:to>
      <xdr:col>11</xdr:col>
      <xdr:colOff>897549</xdr:colOff>
      <xdr:row>184</xdr:row>
      <xdr:rowOff>58064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1AF5369-601D-4E41-AC8F-20E0360FF448}"/>
                </a:ext>
              </a:extLst>
            </xdr14:cNvPr>
            <xdr14:cNvContentPartPr/>
          </xdr14:nvContentPartPr>
          <xdr14:nvPr macro=""/>
          <xdr14:xfrm>
            <a:off x="4278062" y="33798386"/>
            <a:ext cx="3768840" cy="10875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1AF5369-601D-4E41-AC8F-20E0360FF44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69062" y="33789386"/>
              <a:ext cx="3786480" cy="11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392737</xdr:colOff>
      <xdr:row>153</xdr:row>
      <xdr:rowOff>97545</xdr:rowOff>
    </xdr:from>
    <xdr:to>
      <xdr:col>4</xdr:col>
      <xdr:colOff>393097</xdr:colOff>
      <xdr:row>153</xdr:row>
      <xdr:rowOff>97905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F69C0CE6-B7BC-450A-B95C-9B82FF5FA487}"/>
                </a:ext>
              </a:extLst>
            </xdr14:cNvPr>
            <xdr14:cNvContentPartPr/>
          </xdr14:nvContentPartPr>
          <xdr14:nvPr macro=""/>
          <xdr14:xfrm>
            <a:off x="2992502" y="29103972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F69C0CE6-B7BC-450A-B95C-9B82FF5FA48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83502" y="2909497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370558</xdr:colOff>
      <xdr:row>162</xdr:row>
      <xdr:rowOff>135400</xdr:rowOff>
    </xdr:from>
    <xdr:to>
      <xdr:col>3</xdr:col>
      <xdr:colOff>399718</xdr:colOff>
      <xdr:row>163</xdr:row>
      <xdr:rowOff>69866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07AF257-5CAE-4442-A430-4F7A994ACC72}"/>
                </a:ext>
              </a:extLst>
            </xdr14:cNvPr>
            <xdr14:cNvContentPartPr/>
          </xdr14:nvContentPartPr>
          <xdr14:nvPr macro=""/>
          <xdr14:xfrm>
            <a:off x="2320382" y="31018812"/>
            <a:ext cx="29160" cy="1137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07AF257-5CAE-4442-A430-4F7A994ACC7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311382" y="31009812"/>
              <a:ext cx="4680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290638</xdr:colOff>
      <xdr:row>162</xdr:row>
      <xdr:rowOff>79960</xdr:rowOff>
    </xdr:from>
    <xdr:to>
      <xdr:col>3</xdr:col>
      <xdr:colOff>321238</xdr:colOff>
      <xdr:row>165</xdr:row>
      <xdr:rowOff>20878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967B3E2-F609-49E2-AF0F-E3F1B6D42F93}"/>
                </a:ext>
              </a:extLst>
            </xdr14:cNvPr>
            <xdr14:cNvContentPartPr/>
          </xdr14:nvContentPartPr>
          <xdr14:nvPr macro=""/>
          <xdr14:xfrm>
            <a:off x="2240462" y="30963372"/>
            <a:ext cx="30600" cy="4788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967B3E2-F609-49E2-AF0F-E3F1B6D42F9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231462" y="30954372"/>
              <a:ext cx="48240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287617</xdr:colOff>
      <xdr:row>166</xdr:row>
      <xdr:rowOff>133544</xdr:rowOff>
    </xdr:from>
    <xdr:to>
      <xdr:col>5</xdr:col>
      <xdr:colOff>65716</xdr:colOff>
      <xdr:row>172</xdr:row>
      <xdr:rowOff>68659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81510E1-A752-4902-8EB5-A4E7189C0A95}"/>
                </a:ext>
              </a:extLst>
            </xdr14:cNvPr>
            <xdr14:cNvContentPartPr/>
          </xdr14:nvContentPartPr>
          <xdr14:nvPr macro=""/>
          <xdr14:xfrm>
            <a:off x="2887382" y="31734132"/>
            <a:ext cx="428040" cy="10108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881510E1-A752-4902-8EB5-A4E7189C0A9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78382" y="31725132"/>
              <a:ext cx="445680" cy="10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246076</xdr:colOff>
      <xdr:row>166</xdr:row>
      <xdr:rowOff>96464</xdr:rowOff>
    </xdr:from>
    <xdr:to>
      <xdr:col>6</xdr:col>
      <xdr:colOff>364375</xdr:colOff>
      <xdr:row>170</xdr:row>
      <xdr:rowOff>105047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D9D21A-D23C-4EE7-9F1E-5ABBFC190043}"/>
                </a:ext>
              </a:extLst>
            </xdr14:cNvPr>
            <xdr14:cNvContentPartPr/>
          </xdr14:nvContentPartPr>
          <xdr14:nvPr macro=""/>
          <xdr14:xfrm>
            <a:off x="3495782" y="31697052"/>
            <a:ext cx="768240" cy="7257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D9D21A-D23C-4EE7-9F1E-5ABBFC19004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86782" y="31688052"/>
              <a:ext cx="785880" cy="74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23893</xdr:colOff>
      <xdr:row>167</xdr:row>
      <xdr:rowOff>11130</xdr:rowOff>
    </xdr:from>
    <xdr:to>
      <xdr:col>8</xdr:col>
      <xdr:colOff>104173</xdr:colOff>
      <xdr:row>171</xdr:row>
      <xdr:rowOff>144273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CF66DCF-CC2A-4BD2-92BB-0F04EC2879FB}"/>
                </a:ext>
              </a:extLst>
            </xdr14:cNvPr>
            <xdr14:cNvContentPartPr/>
          </xdr14:nvContentPartPr>
          <xdr14:nvPr macro=""/>
          <xdr14:xfrm>
            <a:off x="5223422" y="31791012"/>
            <a:ext cx="80280" cy="85032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CF66DCF-CC2A-4BD2-92BB-0F04EC2879F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14422" y="31782012"/>
              <a:ext cx="97920" cy="86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546034</xdr:colOff>
      <xdr:row>166</xdr:row>
      <xdr:rowOff>174584</xdr:rowOff>
    </xdr:from>
    <xdr:to>
      <xdr:col>9</xdr:col>
      <xdr:colOff>302031</xdr:colOff>
      <xdr:row>170</xdr:row>
      <xdr:rowOff>2807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2928047-E6C3-4EC1-87C3-358FD491962A}"/>
                </a:ext>
              </a:extLst>
            </xdr14:cNvPr>
            <xdr14:cNvContentPartPr/>
          </xdr14:nvContentPartPr>
          <xdr14:nvPr macro=""/>
          <xdr14:xfrm>
            <a:off x="5095622" y="31775172"/>
            <a:ext cx="1055880" cy="5454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2928047-E6C3-4EC1-87C3-358FD491962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086622" y="31766172"/>
              <a:ext cx="1073520" cy="56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466191</xdr:colOff>
      <xdr:row>168</xdr:row>
      <xdr:rowOff>173836</xdr:rowOff>
    </xdr:from>
    <xdr:to>
      <xdr:col>10</xdr:col>
      <xdr:colOff>156810</xdr:colOff>
      <xdr:row>170</xdr:row>
      <xdr:rowOff>106487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86BA316-A615-4D32-B7EF-8B7BD90BBBA5}"/>
                </a:ext>
              </a:extLst>
            </xdr14:cNvPr>
            <xdr14:cNvContentPartPr/>
          </xdr14:nvContentPartPr>
          <xdr14:nvPr macro=""/>
          <xdr14:xfrm>
            <a:off x="6315662" y="32133012"/>
            <a:ext cx="340560" cy="2912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86BA316-A615-4D32-B7EF-8B7BD90BBBA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306662" y="32124012"/>
              <a:ext cx="358200" cy="30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4T09:42:15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1473 929 0,'0'0'0,"0"0"0,-17-163 0,5 54 16,-9 8-1,-4 14 1,-21 12-16,-8-9 16,-9-13-16,0 26 15,-8 13 1,-25 7-16,1 22 16,-18 25-1,-8 34-15,12 48 16,13 49-16,-8 35 15,-4 60 1,12 17-16,12 30 16,34 7-1,21-30-15,29-32 16,17 0 0,29-5-16,21-25 15,20-50 1,9-12-16,25-10 15,8-45-15,22-45 16,28-1 0,4-55-16,14-25 15,3-29 1,-8-67-16,-29-28 31,-13-27-31,-38-3 16,-25-18-16,-27-24 15,-24-43 1,-10-12-16,3-37 16,-12 29-16,-17 318 15,0 0 1,0 0-16</inkml:trace>
  <inkml:trace contextRef="#ctx0" brushRef="#br0" timeOffset="895">2132 2118 0,'0'0'16,"45"-109"-1,15-16-15,10-9 16,-15 33-1,-2 26-15,-23 29 16,12 46-16,3 34 16,1 57-1,-17 52 1,17 54-16,-8 0 31,0-34-31,-5-33 0,0-38 16,-12-25-16,0-38 15,-13-29 1,1-16-16,8-18 16,3-37-16,13-63 15,-16-21 1,26 17 0,-11 4-16,6 29 15,0 25-15,-5 26 31,-33 54-31,0 0 0,0 0 16,117-155 0,-96 226-16,-13 26 15,13-13 1,12 20-16,1-20 16,3-17-1,34-29-15,13-38 16,3-34-1,1-16-15,20-13 16,-16 5 0,-21 11-16,-29 22 15,-4 25-15,-9 21 16,-13 26 0,5 28-16,12-8 15,13 8 1,-13-29-16,10-16 15,6-14-15,6-54 16,-1 0 0,17-12-16,-4 25 15,-67 25 1,0 0-16,0 0 16</inkml:trace>
  <inkml:trace contextRef="#ctx0" brushRef="#br0" timeOffset="1596">5232 912 0,'0'0'16,"-50"172"-1,29 117-15,9 13 16,41-31-16,-13-69 15,13-59 1,9-56 0,42-45-16,-10-42 15,-7-46-15,4-42 16,16-63 0,13-49-16,21-26 15,4 12 1,-13 12-16,-12 39 15,-16 67-15,-39 84 16,-15 112 0,-31 105-16,5 80 15,-16-22 1,23-20-16,19-50 16,-1-63-16,13-43 15,7-61 1,1-43-1,4-79-15,4-34 16,-16-4 0,0-37-16,-21-39 15,3-28 1,-7-5-16,-9-9 16,-4 23-16,12-2 15,-3 55 1,-14 46-16,-19 59 15,-10 100-15,34-29 16,0 0 0,0 0-16</inkml:trace>
  <inkml:trace contextRef="#ctx0" brushRef="#br0" timeOffset="3732">7385 1265 0,'0'0'15,"0"0"1,-92 11-16,12 36 15,-24 50-15,4 52 16,37 11 0,18 46-16,20-6 15,42-40 1,36-31-16,14-25 16,21-53-16,12-35 15,-12-36 1,4-55-16,-25-18 15,-26-8 1,-3-32-16,-21-10 16,-14 22-1,-11 20-15,-13 30 16,-8-4 0,-9 38-16,18-6 15,-18 35-15,21 8 16,-12 12-1,25 22-15,8-12 16,21 23 0,21 10-16,37-6 15,-83-49-15,163 26 16,0-47 0,-17-25-1,-12-21-15,-22-17 16,-12-20-16,-17-5 15,-20 4 1,-25 1-16,-5 11 16,-33 22-1,-12 13-15,-9 19 16,4 23 0,-12 16-16,3 42 15,-7 50-15,33-92 16,0 0-1,0 0-15,-8 247 16,33-21 0,25-63-16,21-33 15,29-63 1,9-42-16,29-54 16,8-63-16,41-80 15,-24-7 1,-38-56-1,-4-21-15,-20 10 16,-31 32-16,-20 30 16,-50 46-1,-17 54-15,-16 38 16,-8 62 0,-39 39-16,-3 120 15,-47 98-15,-12 150 16,13 49-1,25 94-15,25 45 16,37-12 0,42-599-16,0 0 15,0 0-15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4T10:00:05.8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4T10:00:19.4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19 0,'0'0'0,"0"0"16,0 0-16,0 0 15,0 0 1,-49 24-16,49-44 15,0 20 1,0-8-16,0 1 16,0 3-16,0 0 15,0 4 1,0 0 0,-18 0-16,9 0 15,5 51-15,8-16 16,-8 13-1,4 7-15,4 0 16,5 16-16,-9-71 16,0 0-1,0 0 17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4T10:00:23.9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84 0 0,'0'0'16,"0"0"-16,0 0 15,0 0-15,0 0 16,0 0 0,0 0-16,0 0 15,0 0 1,0 0-16,0 0 16,0 0-16,0 0 15,0 0 1,0 0-1,0 0-15,0 0 16,0 0-16,0 0 16,0 0-1,0 0-15,0 0 16,0 0 0,0 0-16,0 0 15,0 0-15,0 0 16,-44 109-1,44-79 1,0 12-16,0 5 16,18 8-16,-36 16 15,18-20 1,-9-4-16,18-1 16,-5-12-1,-4 4-15,14-17 16,-14 16-16,0-15 15,0 12 1,0-9-16,0 5 16,0-5-1,0 30-15,9 0 16,-18 16-16,18-12 16,-18-7-1,18-19 1,-9-7-16,-9-2 15,9-20-15,9 5 16,-5-5 0,-17 9-16,13 13 15,-14 3 1,14 31-16,-4-6 16,-9-16-16,8-12 15,-4-5 1,5-21-16,4 0 15,0-56 1,0 56-16,-9-37 16,18-9-1,-18 11-15,9 6 16,0 29-16,0 0 16,0 0-1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4T10:00:29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0 307 0,'0'0'15,"0"0"-15,0 0 16,0 0-1,0 0-15,35-93 16,-35 81 0,16-5-16,-16 1 15,5 7 1,-2-12-16,-3-9 16,0 14-16,5-10 15,-10 1 1,5 0-16,5 8 15,2 17 1,-7 0-16,0 0 16,0 0-16,24 50 15,4 1 1,4 4 0,-12 38-16,-1 24 15,13-24-15,0-6 16,4 10-1,-13-4-15,17 0 16,4-2 0,7-2-16,17 17 15,0-15-15,3 15 16,-4 0 0,-3-2-16,-8 6 15,7 3 1,-14-12-16,-15 4 15,-5 5 1,-6-2-16,-6 2 16,-17-13-1,3-1-15,-18-7 16,-6-13-16,-10-18 16,-41 1-1,-35 12-15,-84 65 16,64-103-1,127-33-15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4T10:00:34.1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1808 1909 0,'0'0'0,"0"0"16,0 0 0,0 0-16,0 0 15,0 0-15,0 0 16,0 0-1,0 0-15,0 0 16,0 0 0,0 0-16,0 0 15,0 0 1,0 0-16,0 0 16,0 0-1,0 0-15,0 0 16,0 0-16,0 0 15,0 0 1,0 0-16,0 0 16,0 0-1,0 0-15,0 0 16,0 0-16,0 0 16,-62 5-1,41-5 1,-12 4-16,-5 4 15,-24-12-15,-10 0 16,2 4 0,19-17-16,-20-7 15,25 7 1,-21-5-16,0 5 16,9-3-16,-4-10 15,-5 9 1,8-16-1,5-4-15,4 2 16,7 2-16,6-5 16,-13-17-1,-9 9-15,-3-21 16,-1-4 0,-4-26-16,-3-12 15,-14-13-15,13 13 16,0-20-1,12 19 1,26 6-16,4-10 16,29 30-16,8 13 15,13 12-15,17 4 16,12 13 0,0 4-1,-50 42-15</inkml:trace>
  <inkml:trace contextRef="#ctx0" brushRef="#br0" timeOffset="1525">129 222 0,'0'0'0,"0"0"16,0 0-1,0 0 1,0 0-16,0 0 16,0 0-16,0 0 15,0 0 1,34-87-16,-13 66 15,25 8 1,-1 9-16,6-13 16,23 12-16,15-3 15,14 16 1,-14-16 0,11-4-16,4 8 15,1-5-15,-30 9 16,4 5-1,-12-5-15,4-5 16,-8 14 0,4-1-16,12 13 15,5-13-15,-14 18 16,6 11 0,3 25-16,9-2 15,-22 20 1,-11 11-16,-55-91 15</inkml:trace>
  <inkml:trace contextRef="#ctx0" brushRef="#br0" timeOffset="2974">1947 482 0,'0'0'0,"0"0"16,0 0-16,0 0 16,0 0-1,0 0-15,-9 93 16,9-65 0,-20 18-16,15 9 15,-7 8 1,12 25-16,4-4 15,-8-17 1,4 0-16,0 0 16,4 8-16,-8-17 15,-9 18 1,13-1-16,-25 5 16,29 16-1,-4-17-15,17-11 16,-17-1-16,0 13 15,4-14 1,0 1-16,-8 0 16,0-21-1,4-46-15,0 0 16,0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4T10:00:38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0,'0'0'15,"0"0"1,0 0-16,0 0 16,0 0-1,0 0-15,0 0 16,0 0-16,22 120 15,-13-41 1,18 17-16,-23 24 16,9 13-1,1 20-15,-14 1 16,31 12-16,-5 0 16,-17 25-1,0-38 1,0-11-16,4-1 15,1-8-15,3-13 16,-12-12 0,-10-9-16,1-24 15,-9-13 1,17-11-16,5-27 16,-9-24-16,0 0 15,-9 0 1,9 0-1,9 0-15,-22-71 16,8 51-16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4T10:00:43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0 120 0,'0'0'0,"0"0"15,0 0 1,0 0-16,0 0 15,0 0-15,0 0 16,0 0 0,0 0-1,0 0-15,0 0 16,0 0-16,0 0 16,0 0-1,0 0-15,0 0 16,0 0-1,0 0-15,0 0 16,0 0-16,0 0 16,0 0-1,0 0-15,0 0 16,0 0 0,0 0-16,65-9 15,-32-12-15,-1 8 16,5 0-1,3 9 1,9-1-16,-13-7 16,17 4-16,-5-1 15,17 9 1,13-22-16,-13 22 16,0-4-1,12 13-15,-12-9 16,-8 8-16,-4-3 15,-1 16 1,-3-4 0,0 0-16,-12 13 15,-5-1-15,4-7 16,4 13 0,-11 7-16,-16-3 15,2 7 1,-7-3-16,-19 0 15,-6-14-15,-7 19 16,-9-6 0,-32 6-1,5 11-15,23 9 16,-8-25-16,-11 25 16,-14-8-1,-7-13-15,-4 21 16,-12-21-1,-8-8-15,23 7 16,9-24-16,25 4 16,15-10-1,13-12-15,16 5 16,4-18 0,8 5-16,-4-12 15,4 7-15,13-8 16,-5 8-1,-8 1 1,1 3-16,-9 1 16,12-5-16,16-3 15,5-14 1,19 13-16,46-8 16,4 12-1,23-3-15,30 21 16,32-2-16,-16 2 15,19 17 1,5 9-16,-9 3 16,-3 30-1,-16 4-15,-29 1 16,-40 4 0,-34 0-16,-31-1 15,-29-16-15,-8-60 16,0 0-1,0 0-15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4T10:00:48.3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821 127 0,'0'0'0,"0"0"16,0 0 0,0 0-16,0 0 15,0 0 1,0 0-16,0 0 16,0 0-1,0 0-15,0 0 16,0 0-1,0 0-15,0 0 16,0 0-16,0 0 16,0 0-1,0 0-15,-69-38 16,42 30 0,8-14-16,-16-8 15,-8 26-15,1 1 16,-4-15-1,-8 14 1,3 4-16,-6 9 16,14-1-16,-7 4 15,7 23 1,2-2-16,-6 14 16,9-9-1,14 1-15,-3-6 16,16 10-16,-8 17 15,3-10 1,5 6-16,6-5 16,2 4-1,3 0-15,0 5 16,0-9 0,3-9-16,-6 6 15,11-2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4" t="s">
        <v>305</v>
      </c>
      <c r="C2" s="184"/>
      <c r="D2" s="4">
        <v>27.42</v>
      </c>
      <c r="E2" s="8" t="s">
        <v>349</v>
      </c>
    </row>
    <row r="3" spans="1:10" x14ac:dyDescent="0.2">
      <c r="A3" s="146">
        <v>203</v>
      </c>
      <c r="B3" s="187" t="s">
        <v>302</v>
      </c>
      <c r="C3" s="187"/>
      <c r="D3" s="152">
        <v>26.11</v>
      </c>
      <c r="E3" s="11"/>
    </row>
    <row r="4" spans="1:10" x14ac:dyDescent="0.2">
      <c r="A4" s="144">
        <v>413</v>
      </c>
      <c r="B4" s="184" t="s">
        <v>326</v>
      </c>
      <c r="C4" s="184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4" t="s">
        <v>43</v>
      </c>
      <c r="C5" s="184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4" t="s">
        <v>49</v>
      </c>
      <c r="C6" s="184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4" t="s">
        <v>72</v>
      </c>
      <c r="C7" s="184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4" t="s">
        <v>81</v>
      </c>
      <c r="C8" s="184"/>
      <c r="D8" s="4">
        <v>18.66</v>
      </c>
      <c r="E8" s="9"/>
      <c r="F8" s="144"/>
    </row>
    <row r="9" spans="1:10" x14ac:dyDescent="0.2">
      <c r="A9" s="3" t="s">
        <v>82</v>
      </c>
      <c r="B9" s="188" t="s">
        <v>83</v>
      </c>
      <c r="C9" s="188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4" t="s">
        <v>351</v>
      </c>
      <c r="C10" s="184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4" t="s">
        <v>353</v>
      </c>
      <c r="C11" s="184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4" t="s">
        <v>300</v>
      </c>
      <c r="C13" s="184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4" t="s">
        <v>304</v>
      </c>
      <c r="C14" s="184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4" t="s">
        <v>47</v>
      </c>
      <c r="C15" s="184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4" t="s">
        <v>48</v>
      </c>
      <c r="C16" s="184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4" t="s">
        <v>73</v>
      </c>
      <c r="C17" s="184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4" t="s">
        <v>85</v>
      </c>
      <c r="C18" s="184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4" t="s">
        <v>308</v>
      </c>
      <c r="C19" s="184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4" t="s">
        <v>355</v>
      </c>
      <c r="C20" s="184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4" t="s">
        <v>357</v>
      </c>
      <c r="C21" s="184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4" t="s">
        <v>303</v>
      </c>
      <c r="C23" s="184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4" t="s">
        <v>325</v>
      </c>
      <c r="C24" s="184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4" t="s">
        <v>44</v>
      </c>
      <c r="C25" s="184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4" t="s">
        <v>310</v>
      </c>
      <c r="C26" s="184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4" t="s">
        <v>77</v>
      </c>
      <c r="C27" s="184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4" t="s">
        <v>45</v>
      </c>
      <c r="C28" s="184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4" t="s">
        <v>361</v>
      </c>
      <c r="C30" s="184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4" t="s">
        <v>67</v>
      </c>
      <c r="C31" s="184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4" t="s">
        <v>339</v>
      </c>
      <c r="C33" s="184"/>
      <c r="D33" s="4">
        <v>14.5</v>
      </c>
      <c r="E33" s="185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4" t="s">
        <v>363</v>
      </c>
      <c r="C34" s="184"/>
      <c r="D34" s="4">
        <v>14.5</v>
      </c>
      <c r="E34" s="186"/>
      <c r="F34" s="144"/>
      <c r="G34" s="3"/>
      <c r="H34" s="3"/>
      <c r="I34" s="4"/>
    </row>
    <row r="35" spans="1:9" x14ac:dyDescent="0.2">
      <c r="A35" s="3" t="s">
        <v>364</v>
      </c>
      <c r="B35" s="184" t="s">
        <v>365</v>
      </c>
      <c r="C35" s="184"/>
      <c r="D35" s="4">
        <v>14.5</v>
      </c>
      <c r="E35" s="186"/>
      <c r="F35" s="144"/>
      <c r="G35" s="3"/>
      <c r="H35" s="3"/>
      <c r="I35" s="4"/>
    </row>
    <row r="36" spans="1:9" x14ac:dyDescent="0.2">
      <c r="A36" s="3" t="s">
        <v>366</v>
      </c>
      <c r="B36" s="184" t="s">
        <v>367</v>
      </c>
      <c r="C36" s="184"/>
      <c r="D36" s="4">
        <v>14.5</v>
      </c>
      <c r="E36" s="186"/>
      <c r="F36" s="144"/>
      <c r="G36" s="3"/>
      <c r="H36" s="3"/>
      <c r="I36" s="4"/>
    </row>
    <row r="37" spans="1:9" x14ac:dyDescent="0.2">
      <c r="A37" s="3" t="s">
        <v>368</v>
      </c>
      <c r="B37" s="184" t="s">
        <v>369</v>
      </c>
      <c r="C37" s="184"/>
      <c r="D37" s="4">
        <v>14.5</v>
      </c>
      <c r="E37" s="186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4" t="s">
        <v>280</v>
      </c>
      <c r="C41" s="184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4" t="s">
        <v>281</v>
      </c>
      <c r="C44" s="184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4" t="s">
        <v>312</v>
      </c>
      <c r="C47" s="184"/>
      <c r="D47" s="4">
        <v>27.48</v>
      </c>
    </row>
    <row r="48" spans="1:9" x14ac:dyDescent="0.2">
      <c r="A48" s="144">
        <v>509</v>
      </c>
      <c r="B48" s="184" t="s">
        <v>313</v>
      </c>
      <c r="C48" s="184"/>
      <c r="D48" s="4">
        <v>27.48</v>
      </c>
    </row>
    <row r="49" spans="1:4" x14ac:dyDescent="0.2">
      <c r="A49" s="144">
        <v>213</v>
      </c>
      <c r="B49" s="184" t="s">
        <v>314</v>
      </c>
      <c r="C49" s="184"/>
      <c r="D49" s="4">
        <v>27.48</v>
      </c>
    </row>
    <row r="50" spans="1:4" x14ac:dyDescent="0.2">
      <c r="A50" s="144">
        <v>615</v>
      </c>
      <c r="B50" s="184" t="s">
        <v>315</v>
      </c>
      <c r="C50" s="184"/>
      <c r="D50" s="4">
        <v>27.48</v>
      </c>
    </row>
    <row r="51" spans="1:4" x14ac:dyDescent="0.2">
      <c r="A51" s="144" t="s">
        <v>79</v>
      </c>
      <c r="B51" s="184" t="s">
        <v>316</v>
      </c>
      <c r="C51" s="184"/>
      <c r="D51" s="4">
        <v>27.48</v>
      </c>
    </row>
    <row r="52" spans="1:4" x14ac:dyDescent="0.2">
      <c r="A52" s="144" t="s">
        <v>311</v>
      </c>
      <c r="B52" s="184" t="s">
        <v>317</v>
      </c>
      <c r="C52" s="184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4" t="s">
        <v>54</v>
      </c>
      <c r="C55" s="184"/>
      <c r="D55" s="4">
        <v>23.4</v>
      </c>
    </row>
    <row r="56" spans="1:4" x14ac:dyDescent="0.2">
      <c r="A56" s="144">
        <v>204</v>
      </c>
      <c r="B56" s="184" t="s">
        <v>55</v>
      </c>
      <c r="C56" s="184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58" t="s">
        <v>71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</row>
    <row r="2" spans="1:18" ht="16.5" customHeight="1" thickBot="1" x14ac:dyDescent="0.3">
      <c r="O2" s="270" t="s">
        <v>287</v>
      </c>
      <c r="P2" s="271"/>
      <c r="Q2" s="271"/>
      <c r="R2" s="272"/>
    </row>
    <row r="3" spans="1:18" ht="16.5" customHeight="1" thickBot="1" x14ac:dyDescent="0.3">
      <c r="A3" s="50" t="s">
        <v>0</v>
      </c>
      <c r="B3" s="145">
        <v>543</v>
      </c>
      <c r="C3" s="51" t="s">
        <v>1</v>
      </c>
      <c r="D3" s="15">
        <v>44483</v>
      </c>
      <c r="E3" s="51" t="s">
        <v>95</v>
      </c>
      <c r="F3" s="145" t="s">
        <v>89</v>
      </c>
      <c r="G3" s="51" t="s">
        <v>2</v>
      </c>
      <c r="H3" s="145">
        <v>3</v>
      </c>
      <c r="I3" s="51" t="s">
        <v>3</v>
      </c>
      <c r="J3" s="145">
        <v>1</v>
      </c>
      <c r="K3" s="51" t="s">
        <v>4</v>
      </c>
      <c r="L3" s="48">
        <v>1</v>
      </c>
      <c r="M3" s="148"/>
      <c r="N3" s="109" t="s">
        <v>5</v>
      </c>
      <c r="O3" s="53"/>
      <c r="Q3" s="178"/>
      <c r="R3" s="108" t="s">
        <v>318</v>
      </c>
    </row>
    <row r="4" spans="1:18" ht="16.5" customHeight="1" thickBot="1" x14ac:dyDescent="0.3">
      <c r="A4" s="1"/>
      <c r="B4" s="189" t="s">
        <v>336</v>
      </c>
      <c r="C4" s="189"/>
      <c r="D4" s="189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>
        <v>744</v>
      </c>
      <c r="C5" s="51" t="s">
        <v>11</v>
      </c>
      <c r="D5" s="49">
        <v>746</v>
      </c>
      <c r="E5" s="55" t="s">
        <v>12</v>
      </c>
      <c r="F5" s="49">
        <v>747</v>
      </c>
      <c r="G5" s="55" t="s">
        <v>13</v>
      </c>
      <c r="H5" s="49">
        <v>753</v>
      </c>
      <c r="I5" s="51" t="s">
        <v>14</v>
      </c>
      <c r="J5" s="49"/>
      <c r="K5" s="55" t="s">
        <v>15</v>
      </c>
      <c r="L5" s="157">
        <v>837</v>
      </c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189" t="s">
        <v>337</v>
      </c>
      <c r="B6" s="189"/>
      <c r="C6" s="189"/>
      <c r="D6" s="189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193" t="s">
        <v>379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195" t="s">
        <v>18</v>
      </c>
      <c r="B10" s="196"/>
      <c r="C10" s="196"/>
      <c r="D10" s="196"/>
      <c r="E10" s="1"/>
      <c r="F10" s="1"/>
      <c r="G10" s="1"/>
      <c r="H10" s="1"/>
      <c r="I10" s="1"/>
      <c r="J10" s="1"/>
      <c r="K10" s="197" t="s">
        <v>21</v>
      </c>
      <c r="L10" s="197"/>
      <c r="R10" s="160"/>
    </row>
    <row r="11" spans="1:18" ht="16.5" customHeight="1" thickBot="1" x14ac:dyDescent="0.3">
      <c r="A11" s="182" t="s">
        <v>328</v>
      </c>
      <c r="B11" s="179" t="s">
        <v>329</v>
      </c>
      <c r="C11" s="149" t="s">
        <v>327</v>
      </c>
      <c r="D11" s="149" t="s">
        <v>330</v>
      </c>
      <c r="E11" s="1"/>
      <c r="F11" s="198" t="s">
        <v>68</v>
      </c>
      <c r="G11" s="199"/>
      <c r="H11" s="200"/>
      <c r="I11" s="62" t="s">
        <v>92</v>
      </c>
      <c r="J11" s="62" t="s">
        <v>93</v>
      </c>
      <c r="L11" s="198" t="s">
        <v>69</v>
      </c>
      <c r="M11" s="199"/>
      <c r="N11" s="200"/>
      <c r="O11" s="62" t="s">
        <v>92</v>
      </c>
      <c r="P11" s="62" t="s">
        <v>93</v>
      </c>
    </row>
    <row r="12" spans="1:18" ht="15.75" thickBot="1" x14ac:dyDescent="0.3">
      <c r="A12" s="182" t="s">
        <v>331</v>
      </c>
      <c r="B12" s="149" t="s">
        <v>332</v>
      </c>
      <c r="C12" s="180" t="s">
        <v>333</v>
      </c>
      <c r="D12" s="183" t="s">
        <v>334</v>
      </c>
      <c r="E12" s="1"/>
      <c r="F12" s="190" t="s">
        <v>22</v>
      </c>
      <c r="G12" s="190"/>
      <c r="H12" s="124">
        <v>90002</v>
      </c>
      <c r="I12" s="63"/>
      <c r="J12" s="63"/>
      <c r="L12" s="191" t="s">
        <v>30</v>
      </c>
      <c r="M12" s="191"/>
      <c r="N12" s="125">
        <v>90003</v>
      </c>
      <c r="O12" s="63"/>
      <c r="P12" s="63"/>
    </row>
    <row r="13" spans="1:18" ht="16.5" customHeight="1" thickBot="1" x14ac:dyDescent="0.3">
      <c r="A13" s="179" t="s">
        <v>335</v>
      </c>
      <c r="B13" s="149" t="s">
        <v>288</v>
      </c>
      <c r="C13" s="149" t="s">
        <v>289</v>
      </c>
      <c r="D13" s="149" t="s">
        <v>290</v>
      </c>
      <c r="E13" s="1"/>
      <c r="F13" s="190" t="s">
        <v>372</v>
      </c>
      <c r="G13" s="190"/>
      <c r="H13" s="124">
        <v>90004</v>
      </c>
      <c r="I13" s="63"/>
      <c r="J13" s="63"/>
      <c r="L13" s="191" t="s">
        <v>31</v>
      </c>
      <c r="M13" s="191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201" t="s">
        <v>292</v>
      </c>
      <c r="D14" s="201"/>
      <c r="E14" s="1"/>
      <c r="F14" s="190" t="s">
        <v>26</v>
      </c>
      <c r="G14" s="190"/>
      <c r="H14" s="124">
        <v>90005</v>
      </c>
      <c r="I14" s="63"/>
      <c r="J14" s="63"/>
      <c r="L14" s="191" t="s">
        <v>32</v>
      </c>
      <c r="M14" s="191"/>
      <c r="N14" s="125" t="s">
        <v>94</v>
      </c>
      <c r="O14" s="63"/>
      <c r="P14" s="63"/>
    </row>
    <row r="15" spans="1:18" ht="16.5" customHeight="1" thickBot="1" x14ac:dyDescent="0.3">
      <c r="A15" s="195" t="s">
        <v>342</v>
      </c>
      <c r="B15" s="196"/>
      <c r="C15" s="196"/>
      <c r="D15" s="196"/>
      <c r="E15" s="1"/>
      <c r="F15" s="190" t="s">
        <v>27</v>
      </c>
      <c r="G15" s="190"/>
      <c r="H15" s="125" t="s">
        <v>23</v>
      </c>
      <c r="I15" s="63"/>
      <c r="J15" s="63"/>
      <c r="L15" s="191" t="s">
        <v>33</v>
      </c>
      <c r="M15" s="191"/>
      <c r="N15" s="125" t="s">
        <v>36</v>
      </c>
      <c r="O15" s="63"/>
      <c r="P15" s="63"/>
    </row>
    <row r="16" spans="1:18" ht="15.75" customHeight="1" thickBot="1" x14ac:dyDescent="0.3">
      <c r="A16" s="202" t="s">
        <v>343</v>
      </c>
      <c r="B16" s="203"/>
      <c r="C16" s="204" t="s">
        <v>344</v>
      </c>
      <c r="D16" s="205"/>
      <c r="E16" s="1"/>
      <c r="F16" s="190" t="s">
        <v>28</v>
      </c>
      <c r="G16" s="190"/>
      <c r="H16" s="125" t="s">
        <v>24</v>
      </c>
      <c r="I16" s="63"/>
      <c r="J16" s="63"/>
      <c r="L16" s="191" t="s">
        <v>34</v>
      </c>
      <c r="M16" s="191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81"/>
      <c r="C17" s="162" t="s">
        <v>345</v>
      </c>
      <c r="D17" s="141"/>
      <c r="E17" s="1"/>
      <c r="F17" s="190" t="s">
        <v>29</v>
      </c>
      <c r="G17" s="190"/>
      <c r="H17" s="125" t="s">
        <v>25</v>
      </c>
      <c r="I17" s="63"/>
      <c r="J17" s="63"/>
      <c r="L17" s="191" t="s">
        <v>35</v>
      </c>
      <c r="M17" s="191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>
        <v>1</v>
      </c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12" t="s">
        <v>291</v>
      </c>
      <c r="B19" s="213"/>
      <c r="C19" s="213"/>
      <c r="D19" s="214"/>
      <c r="E19" s="192" t="s">
        <v>291</v>
      </c>
      <c r="F19" s="192"/>
      <c r="G19" s="192"/>
      <c r="H19" s="192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7" t="str">
        <f>[1]Pay!B2</f>
        <v>Capt.B. Mechling - F3</v>
      </c>
      <c r="C21" s="206"/>
      <c r="D21" s="164"/>
      <c r="E21" s="165"/>
      <c r="F21" s="165">
        <v>1</v>
      </c>
      <c r="G21" s="165"/>
      <c r="H21" s="75">
        <f>[1]Pay!D2</f>
        <v>27.42</v>
      </c>
      <c r="I21" s="164"/>
      <c r="J21" s="75">
        <f>H21*K21*F21</f>
        <v>27.42</v>
      </c>
      <c r="K21" s="17">
        <f>F21*B8-O21</f>
        <v>1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7" t="str">
        <f>[1]Pay!B3</f>
        <v>Capt. J. King - F6</v>
      </c>
      <c r="C22" s="206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7" t="str">
        <f>[1]Pay!B4</f>
        <v>Lt. J. Ehrman - F9</v>
      </c>
      <c r="C23" s="208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10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7" t="str">
        <f>[1]Pay!B5</f>
        <v>K. Morphew</v>
      </c>
      <c r="C24" s="208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10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7" t="str">
        <f>[1]Pay!B6</f>
        <v>B. Speidel</v>
      </c>
      <c r="C25" s="208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10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7" t="str">
        <f>[1]Pay!B7</f>
        <v>D. Moser</v>
      </c>
      <c r="C26" s="208"/>
      <c r="D26" s="127"/>
      <c r="E26" s="128"/>
      <c r="F26" s="128">
        <v>1</v>
      </c>
      <c r="G26" s="128"/>
      <c r="H26" s="77">
        <f>[1]Pay!D7</f>
        <v>18.66</v>
      </c>
      <c r="I26" s="167"/>
      <c r="J26" s="77">
        <f t="shared" si="0"/>
        <v>18.66</v>
      </c>
      <c r="K26" s="78">
        <f>F26*B8-O26</f>
        <v>1</v>
      </c>
      <c r="L26" s="210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7" t="str">
        <f>[1]Pay!B8</f>
        <v>D. Fiscus</v>
      </c>
      <c r="C27" s="208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10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7" t="str">
        <f>[1]Pay!B9</f>
        <v>S. Gehring</v>
      </c>
      <c r="C28" s="208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10"/>
      <c r="N28" s="110"/>
      <c r="O28" s="80"/>
    </row>
    <row r="29" spans="1:18" ht="15" customHeight="1" x14ac:dyDescent="0.25">
      <c r="A29" s="81" t="str">
        <f>[1]Pay!A10</f>
        <v>221</v>
      </c>
      <c r="B29" s="207" t="str">
        <f>[1]Pay!B10</f>
        <v>C. Harris</v>
      </c>
      <c r="C29" s="208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10"/>
      <c r="O29" s="80"/>
    </row>
    <row r="30" spans="1:18" ht="15" customHeight="1" x14ac:dyDescent="0.25">
      <c r="A30" s="81" t="str">
        <f>[1]Pay!A11</f>
        <v>1021</v>
      </c>
      <c r="B30" s="207" t="str">
        <f>[1]Pay!B11</f>
        <v>E. Duffey</v>
      </c>
      <c r="C30" s="208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11"/>
      <c r="O30" s="79"/>
    </row>
    <row r="31" spans="1:18" ht="15" customHeight="1" x14ac:dyDescent="0.25">
      <c r="A31" s="93" t="str">
        <f>[1]Pay!A13</f>
        <v>111</v>
      </c>
      <c r="B31" s="187" t="str">
        <f>[1]Pay!B13</f>
        <v>R. Crist - F4</v>
      </c>
      <c r="C31" s="206"/>
      <c r="D31" s="166"/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5" t="s">
        <v>88</v>
      </c>
      <c r="O31" s="76"/>
    </row>
    <row r="32" spans="1:18" ht="15" customHeight="1" x14ac:dyDescent="0.25">
      <c r="A32" s="81" t="str">
        <f>[1]Pay!A14</f>
        <v>115</v>
      </c>
      <c r="B32" s="184" t="str">
        <f>[1]Pay!B14</f>
        <v>Lt. J. Heckel - F10</v>
      </c>
      <c r="C32" s="216"/>
      <c r="D32" s="127"/>
      <c r="E32" s="128"/>
      <c r="F32" s="128">
        <v>1</v>
      </c>
      <c r="G32" s="128"/>
      <c r="H32" s="77">
        <f>[1]Pay!D14</f>
        <v>20.41</v>
      </c>
      <c r="I32" s="167"/>
      <c r="J32" s="77">
        <f t="shared" si="0"/>
        <v>20.41</v>
      </c>
      <c r="K32" s="78">
        <f>F32*B8-O32</f>
        <v>1</v>
      </c>
      <c r="L32" s="210"/>
      <c r="O32" s="80"/>
    </row>
    <row r="33" spans="1:17" ht="15" customHeight="1" x14ac:dyDescent="0.25">
      <c r="A33" s="81">
        <f>[1]Pay!A15</f>
        <v>406</v>
      </c>
      <c r="B33" s="184" t="str">
        <f>[1]Pay!B15</f>
        <v>D. Gerwig</v>
      </c>
      <c r="C33" s="216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10"/>
      <c r="O33" s="80"/>
    </row>
    <row r="34" spans="1:17" ht="15" customHeight="1" x14ac:dyDescent="0.25">
      <c r="A34" s="81" t="str">
        <f>[1]Pay!A16</f>
        <v>409</v>
      </c>
      <c r="B34" s="184" t="str">
        <f>[1]Pay!B16</f>
        <v>S. Bennett</v>
      </c>
      <c r="C34" s="216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10"/>
      <c r="O34" s="80"/>
    </row>
    <row r="35" spans="1:17" ht="15" customHeight="1" x14ac:dyDescent="0.25">
      <c r="A35" s="81" t="str">
        <f>[1]Pay!A17</f>
        <v>417</v>
      </c>
      <c r="B35" s="184" t="str">
        <f>[1]Pay!B17</f>
        <v>L. Eads</v>
      </c>
      <c r="C35" s="216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10"/>
      <c r="O35" s="80"/>
    </row>
    <row r="36" spans="1:17" ht="15" customHeight="1" x14ac:dyDescent="0.25">
      <c r="A36" s="81" t="str">
        <f>[1]Pay!A18</f>
        <v>318</v>
      </c>
      <c r="B36" s="184" t="str">
        <f>[1]Pay!B18</f>
        <v>C. Rittmeyer</v>
      </c>
      <c r="C36" s="216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10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4" t="str">
        <f>[1]Pay!B19</f>
        <v>C. Herndon</v>
      </c>
      <c r="C37" s="216"/>
      <c r="D37" s="127"/>
      <c r="E37" s="128"/>
      <c r="F37" s="128">
        <v>1</v>
      </c>
      <c r="G37" s="128"/>
      <c r="H37" s="77">
        <f>[1]Pay!D19</f>
        <v>18.66</v>
      </c>
      <c r="I37" s="167"/>
      <c r="J37" s="77">
        <f t="shared" si="0"/>
        <v>18.66</v>
      </c>
      <c r="K37" s="78">
        <f>F37*B8-O37</f>
        <v>1</v>
      </c>
      <c r="L37" s="210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4" t="str">
        <f>[1]Pay!B20</f>
        <v>F. Leist</v>
      </c>
      <c r="C38" s="216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10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4" t="str">
        <f>[1]Pay!B21</f>
        <v>S. Breide</v>
      </c>
      <c r="C39" s="216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11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7" t="str">
        <f>[1]Pay!B23</f>
        <v>Capt. M. Harris - F5</v>
      </c>
      <c r="C40" s="206"/>
      <c r="D40" s="166"/>
      <c r="E40" s="165"/>
      <c r="F40" s="165">
        <v>1</v>
      </c>
      <c r="G40" s="165"/>
      <c r="H40" s="75">
        <f>[1]Pay!D23</f>
        <v>26.11</v>
      </c>
      <c r="I40" s="164"/>
      <c r="J40" s="75">
        <f t="shared" si="0"/>
        <v>26.11</v>
      </c>
      <c r="K40" s="17">
        <f>F40*B8-O40</f>
        <v>1</v>
      </c>
      <c r="L40" s="218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4" t="str">
        <f>[1]Pay!B24</f>
        <v>Lt. J. Gerdom - F7</v>
      </c>
      <c r="C41" s="216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10"/>
      <c r="M41" s="73"/>
      <c r="N41" s="217"/>
      <c r="O41" s="80"/>
      <c r="Q41" s="148"/>
    </row>
    <row r="42" spans="1:17" ht="15" customHeight="1" x14ac:dyDescent="0.25">
      <c r="A42" s="81">
        <f>[1]Pay!A25</f>
        <v>385</v>
      </c>
      <c r="B42" s="184" t="str">
        <f>[1]Pay!B25</f>
        <v>K. Thompson</v>
      </c>
      <c r="C42" s="216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10"/>
      <c r="M42" s="73"/>
      <c r="N42" s="217"/>
      <c r="O42" s="80"/>
      <c r="Q42" s="148"/>
    </row>
    <row r="43" spans="1:17" ht="15" customHeight="1" x14ac:dyDescent="0.25">
      <c r="A43" s="81" t="str">
        <f>[1]Pay!A26</f>
        <v>314</v>
      </c>
      <c r="B43" s="184" t="str">
        <f>[1]Pay!B26</f>
        <v>Z. Gaskill</v>
      </c>
      <c r="C43" s="216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10"/>
      <c r="M43" s="73"/>
      <c r="N43" s="217"/>
      <c r="O43" s="80"/>
      <c r="Q43" s="148"/>
    </row>
    <row r="44" spans="1:17" ht="15" customHeight="1" x14ac:dyDescent="0.25">
      <c r="A44" s="81" t="str">
        <f>[1]Pay!A27</f>
        <v>414</v>
      </c>
      <c r="B44" s="184" t="str">
        <f>[1]Pay!B27</f>
        <v>J. Wolf</v>
      </c>
      <c r="C44" s="216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10"/>
      <c r="N44" s="217"/>
      <c r="O44" s="80"/>
    </row>
    <row r="45" spans="1:17" ht="15" customHeight="1" x14ac:dyDescent="0.25">
      <c r="A45" s="81" t="str">
        <f>[1]Pay!A28</f>
        <v>516</v>
      </c>
      <c r="B45" s="184" t="str">
        <f>[1]Pay!B28</f>
        <v>J. Moriarity</v>
      </c>
      <c r="C45" s="216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10"/>
      <c r="O45" s="80"/>
    </row>
    <row r="46" spans="1:17" ht="15" customHeight="1" x14ac:dyDescent="0.25">
      <c r="A46" s="81" t="str">
        <f>[1]Pay!A29</f>
        <v>421</v>
      </c>
      <c r="B46" s="184" t="str">
        <f>[1]Pay!B29</f>
        <v>M. Burkholder</v>
      </c>
      <c r="C46" s="216"/>
      <c r="D46" s="127"/>
      <c r="E46" s="128"/>
      <c r="F46" s="128"/>
      <c r="G46" s="128">
        <v>1</v>
      </c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10"/>
      <c r="O46" s="80"/>
    </row>
    <row r="47" spans="1:17" ht="15" customHeight="1" x14ac:dyDescent="0.25">
      <c r="A47" s="81" t="str">
        <f>[1]Pay!A30</f>
        <v>921</v>
      </c>
      <c r="B47" s="184" t="str">
        <f>[1]Pay!B30</f>
        <v>N. Bueter</v>
      </c>
      <c r="C47" s="216"/>
      <c r="D47" s="127"/>
      <c r="E47" s="128"/>
      <c r="F47" s="128">
        <v>1</v>
      </c>
      <c r="G47" s="128"/>
      <c r="H47" s="77">
        <f>[1]Pay!D30</f>
        <v>16.45</v>
      </c>
      <c r="I47" s="167"/>
      <c r="J47" s="77">
        <f t="shared" si="0"/>
        <v>16.45</v>
      </c>
      <c r="K47" s="78">
        <f>F47*B8-O47</f>
        <v>1</v>
      </c>
      <c r="L47" s="210"/>
      <c r="O47" s="80"/>
    </row>
    <row r="48" spans="1:17" ht="15" customHeight="1" x14ac:dyDescent="0.25">
      <c r="A48" s="81" t="str">
        <f>[1]Pay!A31</f>
        <v>000</v>
      </c>
      <c r="B48" s="184" t="str">
        <f>[1]Pay!B31</f>
        <v>Blank</v>
      </c>
      <c r="C48" s="216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11"/>
      <c r="O48" s="79"/>
    </row>
    <row r="49" spans="1:15" x14ac:dyDescent="0.25">
      <c r="A49" s="93" t="str">
        <f>[1]Pay!A33</f>
        <v>420</v>
      </c>
      <c r="B49" s="187" t="str">
        <f>[1]Pay!B33</f>
        <v>T. Markley</v>
      </c>
      <c r="C49" s="206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19" t="s">
        <v>347</v>
      </c>
      <c r="O49" s="80"/>
    </row>
    <row r="50" spans="1:15" x14ac:dyDescent="0.25">
      <c r="A50" s="81" t="str">
        <f>[1]Pay!A34</f>
        <v>521</v>
      </c>
      <c r="B50" s="207" t="str">
        <f>[1]Pay!B34</f>
        <v>A. Cossgrove</v>
      </c>
      <c r="C50" s="208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20"/>
      <c r="O50" s="76"/>
    </row>
    <row r="51" spans="1:15" x14ac:dyDescent="0.25">
      <c r="A51" s="81" t="str">
        <f>[1]Pay!A35</f>
        <v>621</v>
      </c>
      <c r="B51" s="184" t="str">
        <f>[1]Pay!B35</f>
        <v>K. Gerber</v>
      </c>
      <c r="C51" s="216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20"/>
      <c r="O51" s="80"/>
    </row>
    <row r="52" spans="1:15" x14ac:dyDescent="0.25">
      <c r="A52" s="81" t="str">
        <f>[1]Pay!A36</f>
        <v>821</v>
      </c>
      <c r="B52" s="207" t="str">
        <f>[1]Pay!B36</f>
        <v>B. Howe</v>
      </c>
      <c r="C52" s="208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20"/>
      <c r="O52" s="79"/>
    </row>
    <row r="53" spans="1:15" x14ac:dyDescent="0.25">
      <c r="A53" s="81" t="str">
        <f>[1]Pay!A37</f>
        <v>721</v>
      </c>
      <c r="B53" s="207" t="str">
        <f>[1]Pay!B37</f>
        <v>H. Komarck</v>
      </c>
      <c r="C53" s="208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20"/>
      <c r="O53" s="80"/>
    </row>
    <row r="54" spans="1:15" x14ac:dyDescent="0.25">
      <c r="A54" s="93">
        <f>[1]Pay!A55</f>
        <v>190</v>
      </c>
      <c r="B54" s="187" t="str">
        <f>[1]Pay!B55</f>
        <v>K. Osborn</v>
      </c>
      <c r="C54" s="206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1" t="str">
        <f>[1]Pay!B56</f>
        <v>M. Moriarity</v>
      </c>
      <c r="C55" s="222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3" t="str">
        <f>[1]Pay!B41</f>
        <v>D. Craig F1</v>
      </c>
      <c r="C56" s="224"/>
      <c r="D56" s="122" t="s">
        <v>374</v>
      </c>
      <c r="E56" s="123"/>
      <c r="F56" s="123">
        <v>1</v>
      </c>
      <c r="G56" s="123"/>
      <c r="H56" s="83"/>
      <c r="I56" s="83"/>
      <c r="J56" s="84"/>
      <c r="K56" s="20">
        <f>F56*B8-O56</f>
        <v>1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7" t="str">
        <f>[1]Pay!B44</f>
        <v>C. Wolf F2</v>
      </c>
      <c r="C57" s="206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7" t="str">
        <f>[1]Pay!B47</f>
        <v>T. Franklin - F12</v>
      </c>
      <c r="C58" s="206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7" t="str">
        <f>[1]Pay!B48</f>
        <v>B. Ehrman - F13</v>
      </c>
      <c r="C59" s="208"/>
      <c r="D59" s="127" t="s">
        <v>383</v>
      </c>
      <c r="E59" s="128"/>
      <c r="F59" s="128"/>
      <c r="G59" s="128">
        <v>1</v>
      </c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1</v>
      </c>
      <c r="O59" s="80"/>
    </row>
    <row r="60" spans="1:15" x14ac:dyDescent="0.25">
      <c r="A60" s="81">
        <f>[1]Pay!A49</f>
        <v>213</v>
      </c>
      <c r="B60" s="207" t="str">
        <f>[1]Pay!B49</f>
        <v>R. Stahly - F14</v>
      </c>
      <c r="C60" s="208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7" t="str">
        <f>[1]Pay!B50</f>
        <v>J. Platt - F15</v>
      </c>
      <c r="C61" s="208"/>
      <c r="D61" s="127" t="s">
        <v>384</v>
      </c>
      <c r="E61" s="128"/>
      <c r="F61" s="128">
        <v>1</v>
      </c>
      <c r="G61" s="128"/>
      <c r="H61" s="77"/>
      <c r="I61" s="77"/>
      <c r="J61" s="92">
        <f>[1]Pay!D50</f>
        <v>27.48</v>
      </c>
      <c r="K61" s="22">
        <f>F61*B8-O61</f>
        <v>1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7" t="str">
        <f>[1]Pay!B51</f>
        <v>D.Zoda - F16</v>
      </c>
      <c r="C62" s="208"/>
      <c r="D62" s="127" t="s">
        <v>383</v>
      </c>
      <c r="E62" s="128"/>
      <c r="F62" s="128"/>
      <c r="G62" s="128">
        <v>1</v>
      </c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1</v>
      </c>
      <c r="O62" s="80"/>
    </row>
    <row r="63" spans="1:15" x14ac:dyDescent="0.25">
      <c r="A63" s="81" t="str">
        <f>[1]Pay!A52</f>
        <v>120</v>
      </c>
      <c r="B63" s="207" t="str">
        <f>[1]Pay!B52</f>
        <v>T. Elzey - F17</v>
      </c>
      <c r="C63" s="208"/>
      <c r="D63" s="127" t="s">
        <v>373</v>
      </c>
      <c r="E63" s="128"/>
      <c r="F63" s="128">
        <v>1</v>
      </c>
      <c r="G63" s="128"/>
      <c r="H63" s="77"/>
      <c r="I63" s="77"/>
      <c r="J63" s="92">
        <f>[1]Pay!D52</f>
        <v>27.48</v>
      </c>
      <c r="K63" s="22">
        <f>F63*B8-O63</f>
        <v>1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1" t="str">
        <f>[1]Pay!B53</f>
        <v>A. Hannie - F18</v>
      </c>
      <c r="C64" s="222"/>
      <c r="D64" s="122" t="s">
        <v>383</v>
      </c>
      <c r="E64" s="123"/>
      <c r="F64" s="123"/>
      <c r="G64" s="123">
        <v>1</v>
      </c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1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9</v>
      </c>
      <c r="O65" s="2" t="s">
        <v>65</v>
      </c>
    </row>
    <row r="66" spans="1:18" x14ac:dyDescent="0.25">
      <c r="A66" s="108"/>
      <c r="B66" s="108"/>
      <c r="C66" s="1"/>
      <c r="D66" s="1"/>
      <c r="E66" s="237" t="s">
        <v>291</v>
      </c>
      <c r="F66" s="237"/>
      <c r="G66" s="237"/>
      <c r="H66" s="237"/>
      <c r="I66" s="4"/>
      <c r="J66" s="4"/>
      <c r="K66" s="1"/>
    </row>
    <row r="67" spans="1:18" x14ac:dyDescent="0.25">
      <c r="A67" s="175" t="s">
        <v>0</v>
      </c>
      <c r="B67" s="238">
        <f>B3</f>
        <v>543</v>
      </c>
      <c r="C67" s="239"/>
      <c r="D67" s="1"/>
      <c r="E67" s="2" t="s">
        <v>1</v>
      </c>
      <c r="F67" s="240">
        <f>D3</f>
        <v>44483</v>
      </c>
      <c r="G67" s="239"/>
      <c r="H67" s="1"/>
      <c r="I67" s="2" t="s">
        <v>17</v>
      </c>
      <c r="J67" s="1"/>
      <c r="K67" s="241">
        <f>B8</f>
        <v>1</v>
      </c>
      <c r="L67" s="239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5">
        <f>A69*B69*B8</f>
        <v>0</v>
      </c>
      <c r="D69" s="226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5">
        <f>A70*B70*B8</f>
        <v>0</v>
      </c>
      <c r="D70" s="226"/>
      <c r="E70" s="1"/>
      <c r="F70" s="1"/>
      <c r="G70" s="2" t="s">
        <v>56</v>
      </c>
      <c r="H70" s="1"/>
      <c r="I70" s="235">
        <f>SUM(K58:K63)</f>
        <v>2</v>
      </c>
      <c r="J70" s="236"/>
      <c r="K70" s="1"/>
      <c r="L70" s="2" t="s">
        <v>58</v>
      </c>
      <c r="M70" s="1"/>
      <c r="N70" s="88">
        <f>25.15*I70</f>
        <v>50.3</v>
      </c>
      <c r="O70" s="88"/>
      <c r="P70" s="89"/>
      <c r="Q70" s="1"/>
    </row>
    <row r="71" spans="1:18" x14ac:dyDescent="0.25">
      <c r="A71" s="24"/>
      <c r="B71" s="87">
        <v>21.89</v>
      </c>
      <c r="C71" s="225">
        <f>A71*B71*B8</f>
        <v>0</v>
      </c>
      <c r="D71" s="22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5">
        <f>A72*B72*B8</f>
        <v>0</v>
      </c>
      <c r="D72" s="226"/>
      <c r="E72" s="1"/>
      <c r="F72" s="1"/>
      <c r="G72" s="2" t="s">
        <v>57</v>
      </c>
      <c r="H72" s="1"/>
      <c r="I72" s="235">
        <f>SUM(K21:K52)+K54+K55</f>
        <v>6</v>
      </c>
      <c r="J72" s="236"/>
      <c r="K72" s="1"/>
      <c r="L72" s="2" t="s">
        <v>58</v>
      </c>
      <c r="M72" s="1"/>
      <c r="N72" s="88">
        <f>SUM(J21:J55)</f>
        <v>127.71</v>
      </c>
      <c r="O72" s="88"/>
      <c r="P72" s="89"/>
      <c r="Q72" s="1"/>
    </row>
    <row r="73" spans="1:18" x14ac:dyDescent="0.25">
      <c r="A73" s="24"/>
      <c r="B73" s="87">
        <v>18.66</v>
      </c>
      <c r="C73" s="225">
        <f>A73*B73*B8</f>
        <v>0</v>
      </c>
      <c r="D73" s="22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5">
        <f>A74*B74*B8</f>
        <v>0</v>
      </c>
      <c r="D74" s="226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178.01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259" t="s">
        <v>297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7" t="s">
        <v>96</v>
      </c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8" t="s">
        <v>97</v>
      </c>
      <c r="B83" s="228"/>
      <c r="C83" s="228"/>
      <c r="D83" s="228"/>
      <c r="E83" s="228"/>
      <c r="F83" s="228"/>
      <c r="G83" s="228"/>
      <c r="H83" s="228"/>
      <c r="I83" s="228"/>
      <c r="J83" s="228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9" t="s">
        <v>378</v>
      </c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1"/>
    </row>
    <row r="85" spans="1:18" x14ac:dyDescent="0.25">
      <c r="A85" s="232"/>
      <c r="B85" s="233"/>
      <c r="C85" s="233"/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4"/>
    </row>
    <row r="86" spans="1:18" x14ac:dyDescent="0.25">
      <c r="A86" s="228" t="s">
        <v>103</v>
      </c>
      <c r="B86" s="228"/>
      <c r="C86" s="228"/>
      <c r="D86" s="228"/>
      <c r="E86" s="22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9" t="s">
        <v>379</v>
      </c>
      <c r="B87" s="230"/>
      <c r="C87" s="230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1"/>
    </row>
    <row r="88" spans="1:18" x14ac:dyDescent="0.25">
      <c r="A88" s="232"/>
      <c r="B88" s="233"/>
      <c r="C88" s="233"/>
      <c r="D88" s="233"/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4"/>
    </row>
    <row r="89" spans="1:18" x14ac:dyDescent="0.25">
      <c r="A89" s="245" t="s">
        <v>98</v>
      </c>
      <c r="B89" s="245"/>
      <c r="C89" s="245"/>
      <c r="D89" s="245"/>
      <c r="E89" s="245"/>
      <c r="F89" s="245"/>
      <c r="G89" s="245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32"/>
    </row>
    <row r="90" spans="1:18" x14ac:dyDescent="0.25">
      <c r="A90" s="229" t="s">
        <v>380</v>
      </c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1"/>
    </row>
    <row r="91" spans="1:18" x14ac:dyDescent="0.25">
      <c r="A91" s="232"/>
      <c r="B91" s="233"/>
      <c r="C91" s="233"/>
      <c r="D91" s="233"/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4"/>
    </row>
    <row r="92" spans="1:18" x14ac:dyDescent="0.25">
      <c r="A92" s="245" t="s">
        <v>323</v>
      </c>
      <c r="B92" s="245"/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33"/>
      <c r="P92" s="33"/>
      <c r="Q92" s="33"/>
      <c r="R92" s="32"/>
    </row>
    <row r="93" spans="1:18" x14ac:dyDescent="0.25">
      <c r="A93" s="229" t="s">
        <v>381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1"/>
    </row>
    <row r="94" spans="1:18" x14ac:dyDescent="0.25">
      <c r="A94" s="232"/>
      <c r="B94" s="233"/>
      <c r="C94" s="233"/>
      <c r="D94" s="233"/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4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8" t="s">
        <v>100</v>
      </c>
      <c r="B96" s="228"/>
      <c r="C96" s="228"/>
      <c r="D96" s="228"/>
      <c r="E96" s="228"/>
      <c r="F96" s="228"/>
      <c r="G96" s="228"/>
      <c r="H96" s="228"/>
      <c r="I96" s="228"/>
      <c r="J96" s="244"/>
      <c r="K96" s="244"/>
      <c r="L96" s="244"/>
      <c r="M96" s="244"/>
      <c r="N96" s="244"/>
      <c r="O96" s="244"/>
      <c r="P96" s="244"/>
      <c r="Q96" s="244"/>
      <c r="R96" s="32"/>
    </row>
    <row r="97" spans="1:18" x14ac:dyDescent="0.25">
      <c r="A97" s="229" t="s">
        <v>382</v>
      </c>
      <c r="B97" s="230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1"/>
    </row>
    <row r="98" spans="1:18" x14ac:dyDescent="0.25">
      <c r="A98" s="232"/>
      <c r="B98" s="233"/>
      <c r="C98" s="233"/>
      <c r="D98" s="233"/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233"/>
      <c r="R98" s="234"/>
    </row>
    <row r="99" spans="1:18" x14ac:dyDescent="0.25">
      <c r="A99" s="245" t="s">
        <v>101</v>
      </c>
      <c r="B99" s="245"/>
      <c r="C99" s="245"/>
      <c r="D99" s="245"/>
      <c r="E99" s="245"/>
      <c r="F99" s="245"/>
      <c r="G99" s="245"/>
      <c r="H99" s="245"/>
      <c r="I99" s="245"/>
      <c r="J99" s="245"/>
      <c r="K99" s="245"/>
      <c r="L99" s="245"/>
      <c r="M99" s="33"/>
      <c r="N99" s="33"/>
      <c r="O99" s="33"/>
      <c r="P99" s="33"/>
      <c r="Q99" s="33"/>
      <c r="R99" s="32"/>
    </row>
    <row r="100" spans="1:18" x14ac:dyDescent="0.25">
      <c r="A100" s="229" t="s">
        <v>375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1"/>
    </row>
    <row r="101" spans="1:18" x14ac:dyDescent="0.25">
      <c r="A101" s="232"/>
      <c r="B101" s="233"/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4"/>
    </row>
    <row r="102" spans="1:18" ht="15.75" x14ac:dyDescent="0.25">
      <c r="A102" s="246" t="s">
        <v>102</v>
      </c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3" t="s">
        <v>104</v>
      </c>
      <c r="B131" s="273"/>
      <c r="C131" s="273"/>
      <c r="D131" s="36" t="s">
        <v>106</v>
      </c>
      <c r="E131" s="242"/>
      <c r="F131" s="242"/>
      <c r="G131" s="243" t="s">
        <v>107</v>
      </c>
      <c r="H131" s="243"/>
      <c r="I131" s="242"/>
      <c r="J131" s="242"/>
      <c r="K131" s="243" t="s">
        <v>108</v>
      </c>
      <c r="L131" s="243"/>
      <c r="M131" s="243"/>
      <c r="N131" s="243"/>
      <c r="O131" s="243"/>
      <c r="R131" s="32"/>
    </row>
    <row r="132" spans="1:18" ht="15.75" x14ac:dyDescent="0.25">
      <c r="A132" s="273" t="s">
        <v>105</v>
      </c>
      <c r="B132" s="273"/>
      <c r="C132" s="273"/>
      <c r="D132" s="36" t="s">
        <v>106</v>
      </c>
      <c r="E132" s="242"/>
      <c r="F132" s="242"/>
      <c r="G132" s="243" t="s">
        <v>107</v>
      </c>
      <c r="H132" s="243"/>
      <c r="I132" s="242"/>
      <c r="J132" s="242"/>
      <c r="K132" s="243" t="s">
        <v>108</v>
      </c>
      <c r="L132" s="243"/>
      <c r="M132" s="243"/>
      <c r="N132" s="243"/>
      <c r="O132" s="243"/>
      <c r="R132" s="32"/>
    </row>
    <row r="157" spans="1:18" ht="26.25" x14ac:dyDescent="0.4">
      <c r="A157" s="269" t="s">
        <v>297</v>
      </c>
      <c r="B157" s="269"/>
      <c r="C157" s="269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</row>
    <row r="159" spans="1:18" ht="23.25" x14ac:dyDescent="0.35">
      <c r="A159" s="260" t="s">
        <v>279</v>
      </c>
      <c r="B159" s="260"/>
      <c r="C159" s="260"/>
      <c r="D159" s="260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0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28" t="s">
        <v>275</v>
      </c>
      <c r="B161" s="228"/>
      <c r="C161" s="228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256" t="s">
        <v>276</v>
      </c>
      <c r="B163" s="256"/>
      <c r="C163" s="256"/>
      <c r="D163" s="261" t="s">
        <v>377</v>
      </c>
      <c r="E163" s="262"/>
      <c r="F163" s="262"/>
      <c r="G163" s="262"/>
      <c r="H163" s="262"/>
      <c r="I163" s="262"/>
      <c r="J163" s="262"/>
      <c r="K163" s="262"/>
      <c r="L163" s="262"/>
      <c r="M163" s="262"/>
      <c r="N163" s="262"/>
      <c r="O163" s="262"/>
      <c r="P163" s="262"/>
      <c r="Q163" s="262"/>
      <c r="R163" s="263"/>
    </row>
    <row r="164" spans="1:18" x14ac:dyDescent="0.25">
      <c r="A164" s="107"/>
      <c r="B164" s="107"/>
      <c r="C164" s="107"/>
      <c r="D164" s="264"/>
      <c r="E164" s="265"/>
      <c r="F164" s="265"/>
      <c r="G164" s="265"/>
      <c r="H164" s="265"/>
      <c r="I164" s="265"/>
      <c r="J164" s="265"/>
      <c r="K164" s="265"/>
      <c r="L164" s="265"/>
      <c r="M164" s="265"/>
      <c r="N164" s="265"/>
      <c r="O164" s="265"/>
      <c r="P164" s="265"/>
      <c r="Q164" s="265"/>
      <c r="R164" s="266"/>
    </row>
    <row r="165" spans="1:18" x14ac:dyDescent="0.25">
      <c r="A165" s="107"/>
      <c r="B165" s="107"/>
      <c r="C165" s="107"/>
      <c r="D165" s="267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68"/>
    </row>
    <row r="166" spans="1:18" x14ac:dyDescent="0.25">
      <c r="A166" s="256" t="s">
        <v>277</v>
      </c>
      <c r="B166" s="256"/>
      <c r="C166" s="256"/>
      <c r="D166" s="247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9"/>
    </row>
    <row r="167" spans="1:18" x14ac:dyDescent="0.25">
      <c r="A167" s="107"/>
      <c r="B167" s="107"/>
      <c r="C167" s="107"/>
      <c r="D167" s="250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2"/>
    </row>
    <row r="168" spans="1:18" x14ac:dyDescent="0.25">
      <c r="A168" s="107"/>
      <c r="B168" s="107"/>
      <c r="C168" s="107"/>
      <c r="D168" s="250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2"/>
    </row>
    <row r="169" spans="1:18" x14ac:dyDescent="0.25">
      <c r="A169" s="107"/>
      <c r="B169" s="107"/>
      <c r="C169" s="107"/>
      <c r="D169" s="250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2"/>
    </row>
    <row r="170" spans="1:18" x14ac:dyDescent="0.25">
      <c r="A170" s="107"/>
      <c r="B170" s="107"/>
      <c r="C170" s="107"/>
      <c r="D170" s="250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2"/>
    </row>
    <row r="171" spans="1:18" x14ac:dyDescent="0.25">
      <c r="A171" s="107"/>
      <c r="B171" s="107"/>
      <c r="C171" s="107"/>
      <c r="D171" s="250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2"/>
    </row>
    <row r="172" spans="1:18" x14ac:dyDescent="0.25">
      <c r="A172" s="107"/>
      <c r="B172" s="107"/>
      <c r="C172" s="107"/>
      <c r="D172" s="250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2"/>
    </row>
    <row r="173" spans="1:18" x14ac:dyDescent="0.25">
      <c r="A173" s="107"/>
      <c r="B173" s="107"/>
      <c r="C173" s="107"/>
      <c r="D173" s="253"/>
      <c r="E173" s="254"/>
      <c r="F173" s="254"/>
      <c r="G173" s="254"/>
      <c r="H173" s="254"/>
      <c r="I173" s="254"/>
      <c r="J173" s="254"/>
      <c r="K173" s="254"/>
      <c r="L173" s="254"/>
      <c r="M173" s="254"/>
      <c r="N173" s="254"/>
      <c r="O173" s="254"/>
      <c r="P173" s="254"/>
      <c r="Q173" s="254"/>
      <c r="R173" s="255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28" t="s">
        <v>278</v>
      </c>
      <c r="B175" s="228"/>
      <c r="C175" s="228"/>
      <c r="D175" s="247" t="s">
        <v>376</v>
      </c>
      <c r="E175" s="248"/>
      <c r="F175" s="248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9"/>
    </row>
    <row r="176" spans="1:18" x14ac:dyDescent="0.25">
      <c r="A176" s="107"/>
      <c r="B176" s="107"/>
      <c r="C176" s="107"/>
      <c r="D176" s="250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2"/>
    </row>
    <row r="177" spans="1:18" x14ac:dyDescent="0.25">
      <c r="A177" s="107"/>
      <c r="B177" s="107"/>
      <c r="C177" s="107"/>
      <c r="D177" s="253"/>
      <c r="E177" s="254"/>
      <c r="F177" s="254"/>
      <c r="G177" s="254"/>
      <c r="H177" s="254"/>
      <c r="I177" s="254"/>
      <c r="J177" s="254"/>
      <c r="K177" s="254"/>
      <c r="L177" s="254"/>
      <c r="M177" s="254"/>
      <c r="N177" s="254"/>
      <c r="O177" s="254"/>
      <c r="P177" s="254"/>
      <c r="Q177" s="254"/>
      <c r="R177" s="255"/>
    </row>
    <row r="178" spans="1:18" x14ac:dyDescent="0.25">
      <c r="A178" s="256" t="s">
        <v>277</v>
      </c>
      <c r="B178" s="256"/>
      <c r="C178" s="256"/>
      <c r="D178" s="247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9"/>
    </row>
    <row r="179" spans="1:18" x14ac:dyDescent="0.25">
      <c r="A179" s="107"/>
      <c r="B179" s="107"/>
      <c r="C179" s="107"/>
      <c r="D179" s="250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2"/>
    </row>
    <row r="180" spans="1:18" x14ac:dyDescent="0.25">
      <c r="A180" s="107"/>
      <c r="B180" s="107"/>
      <c r="C180" s="107"/>
      <c r="D180" s="250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2"/>
    </row>
    <row r="181" spans="1:18" x14ac:dyDescent="0.25">
      <c r="A181" s="107"/>
      <c r="B181" s="107"/>
      <c r="C181" s="107"/>
      <c r="D181" s="250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2"/>
    </row>
    <row r="182" spans="1:18" x14ac:dyDescent="0.25">
      <c r="A182" s="107"/>
      <c r="B182" s="107"/>
      <c r="C182" s="107"/>
      <c r="D182" s="250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2"/>
    </row>
    <row r="183" spans="1:18" x14ac:dyDescent="0.25">
      <c r="A183" s="107"/>
      <c r="B183" s="107"/>
      <c r="C183" s="107"/>
      <c r="D183" s="250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2"/>
    </row>
    <row r="184" spans="1:18" x14ac:dyDescent="0.25">
      <c r="A184" s="107"/>
      <c r="B184" s="107"/>
      <c r="C184" s="107"/>
      <c r="D184" s="250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2"/>
    </row>
    <row r="185" spans="1:18" x14ac:dyDescent="0.25">
      <c r="A185" s="107"/>
      <c r="B185" s="107"/>
      <c r="C185" s="107"/>
      <c r="D185" s="253"/>
      <c r="E185" s="254"/>
      <c r="F185" s="254"/>
      <c r="G185" s="254"/>
      <c r="H185" s="254"/>
      <c r="I185" s="254"/>
      <c r="J185" s="254"/>
      <c r="K185" s="254"/>
      <c r="L185" s="254"/>
      <c r="M185" s="254"/>
      <c r="N185" s="254"/>
      <c r="O185" s="254"/>
      <c r="P185" s="254"/>
      <c r="Q185" s="254"/>
      <c r="R185" s="255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257" t="s">
        <v>279</v>
      </c>
      <c r="B237" s="257"/>
      <c r="C237" s="257"/>
      <c r="D237" s="257"/>
      <c r="E237" s="257"/>
      <c r="F237" s="257"/>
      <c r="G237" s="257"/>
      <c r="H237" s="257"/>
      <c r="I237" s="257"/>
      <c r="J237" s="257"/>
      <c r="K237" s="257"/>
      <c r="L237" s="257"/>
      <c r="M237" s="257"/>
      <c r="N237" s="257"/>
      <c r="O237" s="257"/>
      <c r="P237" s="257"/>
      <c r="Q237" s="257"/>
      <c r="R237" s="257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r:id="rId1"/>
  <headerFooter>
    <oddFooter>&amp;R&amp;P</oddFooter>
  </headerFooter>
  <rowBreaks count="2" manualBreakCount="2">
    <brk id="76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7" t="s">
        <v>293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</row>
    <row r="2" spans="1:18" ht="15.75" thickBot="1" x14ac:dyDescent="0.3">
      <c r="O2" s="270" t="s">
        <v>287</v>
      </c>
      <c r="P2" s="271"/>
      <c r="Q2" s="271"/>
      <c r="R2" s="27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9" t="s">
        <v>336</v>
      </c>
      <c r="C4" s="189"/>
      <c r="D4" s="189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9" t="s">
        <v>337</v>
      </c>
      <c r="B6" s="189"/>
      <c r="C6" s="189"/>
      <c r="D6" s="189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3"/>
      <c r="C7" s="194"/>
      <c r="D7" s="194"/>
      <c r="E7" s="194"/>
      <c r="F7" s="194"/>
      <c r="G7" s="194"/>
      <c r="H7" s="194"/>
      <c r="I7" s="194"/>
      <c r="J7" s="194"/>
      <c r="K7" s="194"/>
      <c r="L7" s="194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5" t="s">
        <v>18</v>
      </c>
      <c r="B10" s="196"/>
      <c r="C10" s="196"/>
      <c r="D10" s="196"/>
      <c r="E10" s="1"/>
      <c r="F10" s="1"/>
      <c r="G10" s="1"/>
      <c r="H10" s="1"/>
      <c r="I10" s="1"/>
      <c r="J10" s="1"/>
      <c r="K10" s="197" t="s">
        <v>21</v>
      </c>
      <c r="L10" s="197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8" t="s">
        <v>68</v>
      </c>
      <c r="G11" s="199"/>
      <c r="H11" s="200"/>
      <c r="I11" s="62" t="s">
        <v>92</v>
      </c>
      <c r="J11" s="62" t="s">
        <v>93</v>
      </c>
      <c r="L11" s="198" t="s">
        <v>69</v>
      </c>
      <c r="M11" s="199"/>
      <c r="N11" s="200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90" t="s">
        <v>22</v>
      </c>
      <c r="G12" s="190"/>
      <c r="H12" s="124">
        <v>90002</v>
      </c>
      <c r="I12" s="63"/>
      <c r="J12" s="63"/>
      <c r="L12" s="191" t="s">
        <v>30</v>
      </c>
      <c r="M12" s="191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90" t="s">
        <v>372</v>
      </c>
      <c r="G13" s="190"/>
      <c r="H13" s="124">
        <v>90004</v>
      </c>
      <c r="I13" s="63"/>
      <c r="J13" s="63"/>
      <c r="L13" s="191" t="s">
        <v>31</v>
      </c>
      <c r="M13" s="191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01" t="s">
        <v>292</v>
      </c>
      <c r="D14" s="201"/>
      <c r="E14" s="1"/>
      <c r="F14" s="190" t="s">
        <v>26</v>
      </c>
      <c r="G14" s="190"/>
      <c r="H14" s="124">
        <v>90005</v>
      </c>
      <c r="I14" s="63"/>
      <c r="J14" s="63"/>
      <c r="L14" s="191" t="s">
        <v>32</v>
      </c>
      <c r="M14" s="191"/>
      <c r="N14" s="125" t="s">
        <v>94</v>
      </c>
      <c r="O14" s="63"/>
      <c r="P14" s="63"/>
    </row>
    <row r="15" spans="1:18" ht="15.75" thickBot="1" x14ac:dyDescent="0.3">
      <c r="A15" s="195" t="s">
        <v>342</v>
      </c>
      <c r="B15" s="196"/>
      <c r="C15" s="196"/>
      <c r="D15" s="196"/>
      <c r="E15" s="1"/>
      <c r="F15" s="190" t="s">
        <v>27</v>
      </c>
      <c r="G15" s="190"/>
      <c r="H15" s="125" t="s">
        <v>23</v>
      </c>
      <c r="I15" s="63"/>
      <c r="J15" s="63"/>
      <c r="L15" s="191" t="s">
        <v>33</v>
      </c>
      <c r="M15" s="191"/>
      <c r="N15" s="125" t="s">
        <v>36</v>
      </c>
      <c r="O15" s="63"/>
      <c r="P15" s="63"/>
    </row>
    <row r="16" spans="1:18" ht="15.75" thickBot="1" x14ac:dyDescent="0.3">
      <c r="A16" s="274" t="s">
        <v>343</v>
      </c>
      <c r="B16" s="275"/>
      <c r="C16" s="204" t="s">
        <v>344</v>
      </c>
      <c r="D16" s="205"/>
      <c r="E16" s="1"/>
      <c r="F16" s="190" t="s">
        <v>28</v>
      </c>
      <c r="G16" s="190"/>
      <c r="H16" s="125" t="s">
        <v>24</v>
      </c>
      <c r="I16" s="63"/>
      <c r="J16" s="63"/>
      <c r="L16" s="191" t="s">
        <v>34</v>
      </c>
      <c r="M16" s="191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90" t="s">
        <v>29</v>
      </c>
      <c r="G17" s="190"/>
      <c r="H17" s="125" t="s">
        <v>25</v>
      </c>
      <c r="I17" s="63"/>
      <c r="J17" s="63"/>
      <c r="L17" s="191" t="s">
        <v>35</v>
      </c>
      <c r="M17" s="191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12" t="s">
        <v>291</v>
      </c>
      <c r="B19" s="213"/>
      <c r="C19" s="213"/>
      <c r="D19" s="214"/>
      <c r="E19" s="192" t="s">
        <v>291</v>
      </c>
      <c r="F19" s="192"/>
      <c r="G19" s="192"/>
      <c r="H19" s="192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7" t="str">
        <f>[1]Pay!B2</f>
        <v>Capt.B. Mechling - F3</v>
      </c>
      <c r="C21" s="206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7" t="str">
        <f>[1]Pay!B3</f>
        <v>Capt. J. King - F6</v>
      </c>
      <c r="C22" s="206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7" t="str">
        <f>[1]Pay!B4</f>
        <v>Lt. J. Ehrman - F9</v>
      </c>
      <c r="C23" s="208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10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7" t="str">
        <f>[1]Pay!B5</f>
        <v>K. Morphew</v>
      </c>
      <c r="C24" s="208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10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7" t="str">
        <f>[1]Pay!B6</f>
        <v>B. Speidel</v>
      </c>
      <c r="C25" s="208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10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7" t="str">
        <f>[1]Pay!B7</f>
        <v>D. Moser</v>
      </c>
      <c r="C26" s="208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10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7" t="str">
        <f>[1]Pay!B8</f>
        <v>D. Fiscus</v>
      </c>
      <c r="C27" s="208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10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7" t="str">
        <f>[1]Pay!B9</f>
        <v>S. Gehring</v>
      </c>
      <c r="C28" s="208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10"/>
      <c r="N28" s="110"/>
      <c r="O28" s="80"/>
    </row>
    <row r="29" spans="1:18" ht="15" customHeight="1" x14ac:dyDescent="0.25">
      <c r="A29" s="81" t="str">
        <f>[1]Pay!A10</f>
        <v>221</v>
      </c>
      <c r="B29" s="207" t="str">
        <f>[1]Pay!B10</f>
        <v>C. Harris</v>
      </c>
      <c r="C29" s="208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10"/>
      <c r="O29" s="80"/>
    </row>
    <row r="30" spans="1:18" ht="15" customHeight="1" x14ac:dyDescent="0.25">
      <c r="A30" s="81" t="str">
        <f>[1]Pay!A11</f>
        <v>1021</v>
      </c>
      <c r="B30" s="207" t="str">
        <f>[1]Pay!B11</f>
        <v>E. Duffey</v>
      </c>
      <c r="C30" s="208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11"/>
      <c r="O30" s="79"/>
    </row>
    <row r="31" spans="1:18" ht="15" customHeight="1" x14ac:dyDescent="0.25">
      <c r="A31" s="93" t="str">
        <f>[1]Pay!A13</f>
        <v>111</v>
      </c>
      <c r="B31" s="187" t="str">
        <f>[1]Pay!B13</f>
        <v>R. Crist - F4</v>
      </c>
      <c r="C31" s="206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5" t="s">
        <v>88</v>
      </c>
      <c r="O31" s="76"/>
    </row>
    <row r="32" spans="1:18" ht="15" customHeight="1" x14ac:dyDescent="0.25">
      <c r="A32" s="81" t="str">
        <f>[1]Pay!A14</f>
        <v>115</v>
      </c>
      <c r="B32" s="184" t="str">
        <f>[1]Pay!B14</f>
        <v>Lt. J. Heckel - F10</v>
      </c>
      <c r="C32" s="216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10"/>
      <c r="O32" s="80"/>
    </row>
    <row r="33" spans="1:17" ht="15" customHeight="1" x14ac:dyDescent="0.25">
      <c r="A33" s="81">
        <f>[1]Pay!A15</f>
        <v>406</v>
      </c>
      <c r="B33" s="184" t="str">
        <f>[1]Pay!B15</f>
        <v>D. Gerwig</v>
      </c>
      <c r="C33" s="216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10"/>
      <c r="O33" s="80"/>
    </row>
    <row r="34" spans="1:17" ht="15" customHeight="1" x14ac:dyDescent="0.25">
      <c r="A34" s="81" t="str">
        <f>[1]Pay!A16</f>
        <v>409</v>
      </c>
      <c r="B34" s="184" t="str">
        <f>[1]Pay!B16</f>
        <v>S. Bennett</v>
      </c>
      <c r="C34" s="216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10"/>
      <c r="O34" s="80"/>
    </row>
    <row r="35" spans="1:17" ht="15" customHeight="1" x14ac:dyDescent="0.25">
      <c r="A35" s="81" t="str">
        <f>[1]Pay!A17</f>
        <v>417</v>
      </c>
      <c r="B35" s="184" t="str">
        <f>[1]Pay!B17</f>
        <v>L. Eads</v>
      </c>
      <c r="C35" s="216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10"/>
      <c r="O35" s="80"/>
    </row>
    <row r="36" spans="1:17" ht="15" customHeight="1" x14ac:dyDescent="0.25">
      <c r="A36" s="81" t="str">
        <f>[1]Pay!A18</f>
        <v>318</v>
      </c>
      <c r="B36" s="184" t="str">
        <f>[1]Pay!B18</f>
        <v>C. Rittmeyer</v>
      </c>
      <c r="C36" s="216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10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4" t="str">
        <f>[1]Pay!B19</f>
        <v>C. Herndon</v>
      </c>
      <c r="C37" s="216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10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4" t="str">
        <f>[1]Pay!B20</f>
        <v>F. Leist</v>
      </c>
      <c r="C38" s="216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10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4" t="str">
        <f>[1]Pay!B21</f>
        <v>S. Breide</v>
      </c>
      <c r="C39" s="216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11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7" t="str">
        <f>[1]Pay!B23</f>
        <v>Capt. M. Harris - F5</v>
      </c>
      <c r="C40" s="206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8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4" t="str">
        <f>[1]Pay!B24</f>
        <v>Lt. J. Gerdom - F7</v>
      </c>
      <c r="C41" s="216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10"/>
      <c r="M41" s="73"/>
      <c r="N41" s="217"/>
      <c r="O41" s="80"/>
      <c r="Q41" s="148"/>
    </row>
    <row r="42" spans="1:17" ht="15" customHeight="1" x14ac:dyDescent="0.25">
      <c r="A42" s="81">
        <f>[1]Pay!A25</f>
        <v>385</v>
      </c>
      <c r="B42" s="184" t="str">
        <f>[1]Pay!B25</f>
        <v>K. Thompson</v>
      </c>
      <c r="C42" s="216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10"/>
      <c r="M42" s="73"/>
      <c r="N42" s="217"/>
      <c r="O42" s="80"/>
      <c r="Q42" s="148"/>
    </row>
    <row r="43" spans="1:17" ht="15" customHeight="1" x14ac:dyDescent="0.25">
      <c r="A43" s="81" t="str">
        <f>[1]Pay!A26</f>
        <v>314</v>
      </c>
      <c r="B43" s="184" t="str">
        <f>[1]Pay!B26</f>
        <v>Z. Gaskill</v>
      </c>
      <c r="C43" s="216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10"/>
      <c r="M43" s="73"/>
      <c r="N43" s="217"/>
      <c r="O43" s="80"/>
      <c r="Q43" s="148"/>
    </row>
    <row r="44" spans="1:17" ht="15" customHeight="1" x14ac:dyDescent="0.25">
      <c r="A44" s="81" t="str">
        <f>[1]Pay!A27</f>
        <v>414</v>
      </c>
      <c r="B44" s="184" t="str">
        <f>[1]Pay!B27</f>
        <v>J. Wolf</v>
      </c>
      <c r="C44" s="216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10"/>
      <c r="N44" s="217"/>
      <c r="O44" s="80"/>
    </row>
    <row r="45" spans="1:17" ht="15" customHeight="1" x14ac:dyDescent="0.25">
      <c r="A45" s="81" t="str">
        <f>[1]Pay!A28</f>
        <v>516</v>
      </c>
      <c r="B45" s="184" t="str">
        <f>[1]Pay!B28</f>
        <v>J. Moriarity</v>
      </c>
      <c r="C45" s="216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10"/>
      <c r="O45" s="80"/>
    </row>
    <row r="46" spans="1:17" ht="15" customHeight="1" x14ac:dyDescent="0.25">
      <c r="A46" s="81" t="str">
        <f>[1]Pay!A29</f>
        <v>421</v>
      </c>
      <c r="B46" s="184" t="str">
        <f>[1]Pay!B29</f>
        <v>M. Burkholder</v>
      </c>
      <c r="C46" s="216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10"/>
      <c r="O46" s="80"/>
    </row>
    <row r="47" spans="1:17" ht="15" customHeight="1" x14ac:dyDescent="0.25">
      <c r="A47" s="81" t="str">
        <f>[1]Pay!A30</f>
        <v>921</v>
      </c>
      <c r="B47" s="184" t="str">
        <f>[1]Pay!B30</f>
        <v>N. Bueter</v>
      </c>
      <c r="C47" s="216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10"/>
      <c r="O47" s="80"/>
    </row>
    <row r="48" spans="1:17" ht="15" customHeight="1" x14ac:dyDescent="0.25">
      <c r="A48" s="81" t="str">
        <f>[1]Pay!A31</f>
        <v>000</v>
      </c>
      <c r="B48" s="184" t="str">
        <f>[1]Pay!B31</f>
        <v>Blank</v>
      </c>
      <c r="C48" s="216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11"/>
      <c r="O48" s="79"/>
    </row>
    <row r="49" spans="1:15" x14ac:dyDescent="0.25">
      <c r="A49" s="93" t="str">
        <f>[1]Pay!A33</f>
        <v>420</v>
      </c>
      <c r="B49" s="187" t="str">
        <f>[1]Pay!B33</f>
        <v>T. Markley</v>
      </c>
      <c r="C49" s="206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9" t="s">
        <v>347</v>
      </c>
      <c r="O49" s="80"/>
    </row>
    <row r="50" spans="1:15" x14ac:dyDescent="0.25">
      <c r="A50" s="81" t="str">
        <f>[1]Pay!A34</f>
        <v>521</v>
      </c>
      <c r="B50" s="207" t="str">
        <f>[1]Pay!B34</f>
        <v>A. Cossgrove</v>
      </c>
      <c r="C50" s="208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20"/>
      <c r="O50" s="76"/>
    </row>
    <row r="51" spans="1:15" x14ac:dyDescent="0.25">
      <c r="A51" s="81" t="str">
        <f>[1]Pay!A35</f>
        <v>621</v>
      </c>
      <c r="B51" s="184" t="str">
        <f>[1]Pay!B35</f>
        <v>K. Gerber</v>
      </c>
      <c r="C51" s="216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20"/>
      <c r="O51" s="80"/>
    </row>
    <row r="52" spans="1:15" x14ac:dyDescent="0.25">
      <c r="A52" s="81" t="str">
        <f>[1]Pay!A36</f>
        <v>821</v>
      </c>
      <c r="B52" s="207" t="str">
        <f>[1]Pay!B36</f>
        <v>B. Howe</v>
      </c>
      <c r="C52" s="208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20"/>
      <c r="O52" s="79"/>
    </row>
    <row r="53" spans="1:15" x14ac:dyDescent="0.25">
      <c r="A53" s="81" t="str">
        <f>[1]Pay!A37</f>
        <v>721</v>
      </c>
      <c r="B53" s="207" t="str">
        <f>[1]Pay!B37</f>
        <v>H. Komarck</v>
      </c>
      <c r="C53" s="208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20"/>
      <c r="O53" s="80"/>
    </row>
    <row r="54" spans="1:15" x14ac:dyDescent="0.25">
      <c r="A54" s="93">
        <f>[1]Pay!A55</f>
        <v>190</v>
      </c>
      <c r="B54" s="187" t="str">
        <f>[1]Pay!B55</f>
        <v>K. Osborn</v>
      </c>
      <c r="C54" s="206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1" t="str">
        <f>[1]Pay!B56</f>
        <v>M. Moriarity</v>
      </c>
      <c r="C55" s="222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3" t="str">
        <f>[1]Pay!B41</f>
        <v>D. Craig F1</v>
      </c>
      <c r="C56" s="224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7" t="str">
        <f>[1]Pay!B44</f>
        <v>C. Wolf F2</v>
      </c>
      <c r="C57" s="206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7" t="str">
        <f>[1]Pay!B47</f>
        <v>T. Franklin - F12</v>
      </c>
      <c r="C58" s="206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7" t="str">
        <f>[1]Pay!B48</f>
        <v>B. Ehrman - F13</v>
      </c>
      <c r="C59" s="208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7" t="str">
        <f>[1]Pay!B49</f>
        <v>R. Stahly - F14</v>
      </c>
      <c r="C60" s="208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7" t="str">
        <f>[1]Pay!B50</f>
        <v>J. Platt - F15</v>
      </c>
      <c r="C61" s="208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7" t="str">
        <f>[1]Pay!B51</f>
        <v>D.Zoda - F16</v>
      </c>
      <c r="C62" s="208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7" t="str">
        <f>[1]Pay!B52</f>
        <v>T. Elzey - F17</v>
      </c>
      <c r="C63" s="208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1" t="str">
        <f>[1]Pay!B53</f>
        <v>A. Hannie - F18</v>
      </c>
      <c r="C64" s="222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7" t="s">
        <v>291</v>
      </c>
      <c r="F66" s="237"/>
      <c r="G66" s="237"/>
      <c r="H66" s="237"/>
      <c r="I66" s="4"/>
      <c r="J66" s="4"/>
      <c r="K66" s="1"/>
    </row>
    <row r="67" spans="1:18" x14ac:dyDescent="0.25">
      <c r="A67" s="175" t="s">
        <v>0</v>
      </c>
      <c r="B67" s="238">
        <f>B3</f>
        <v>0</v>
      </c>
      <c r="C67" s="239"/>
      <c r="D67" s="1"/>
      <c r="E67" s="2" t="s">
        <v>1</v>
      </c>
      <c r="F67" s="240">
        <f>D3</f>
        <v>0</v>
      </c>
      <c r="G67" s="239"/>
      <c r="H67" s="1"/>
      <c r="I67" s="2" t="s">
        <v>17</v>
      </c>
      <c r="J67" s="1"/>
      <c r="K67" s="241">
        <f>B8</f>
        <v>0</v>
      </c>
      <c r="L67" s="239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5">
        <f>A69*B69*B8</f>
        <v>0</v>
      </c>
      <c r="D69" s="226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5">
        <f>A70*B70*B8</f>
        <v>0</v>
      </c>
      <c r="D70" s="226"/>
      <c r="E70" s="1"/>
      <c r="F70" s="1"/>
      <c r="G70" s="2" t="s">
        <v>56</v>
      </c>
      <c r="H70" s="1"/>
      <c r="I70" s="235">
        <f>SUM(K58:K63)</f>
        <v>0</v>
      </c>
      <c r="J70" s="236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5">
        <f>A71*B71*B8</f>
        <v>0</v>
      </c>
      <c r="D71" s="22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5">
        <f>A72*B72*B8</f>
        <v>0</v>
      </c>
      <c r="D72" s="226"/>
      <c r="E72" s="1"/>
      <c r="F72" s="1"/>
      <c r="G72" s="2" t="s">
        <v>57</v>
      </c>
      <c r="H72" s="1"/>
      <c r="I72" s="235">
        <f>SUM(K21:K52)+K54+K55</f>
        <v>0</v>
      </c>
      <c r="J72" s="236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5">
        <f>A73*B73*B8</f>
        <v>0</v>
      </c>
      <c r="D73" s="22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5">
        <f>A74*B74*B8</f>
        <v>0</v>
      </c>
      <c r="D74" s="226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9" t="s">
        <v>297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7" t="s">
        <v>96</v>
      </c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8" t="s">
        <v>97</v>
      </c>
      <c r="B83" s="228"/>
      <c r="C83" s="228"/>
      <c r="D83" s="228"/>
      <c r="E83" s="228"/>
      <c r="F83" s="228"/>
      <c r="G83" s="228"/>
      <c r="H83" s="228"/>
      <c r="I83" s="228"/>
      <c r="J83" s="228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9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1"/>
    </row>
    <row r="85" spans="1:18" x14ac:dyDescent="0.25">
      <c r="A85" s="232"/>
      <c r="B85" s="233"/>
      <c r="C85" s="233"/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4"/>
    </row>
    <row r="86" spans="1:18" x14ac:dyDescent="0.25">
      <c r="A86" s="228" t="s">
        <v>103</v>
      </c>
      <c r="B86" s="228"/>
      <c r="C86" s="228"/>
      <c r="D86" s="228"/>
      <c r="E86" s="22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9">
        <f>B7</f>
        <v>0</v>
      </c>
      <c r="B87" s="230"/>
      <c r="C87" s="230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1"/>
    </row>
    <row r="88" spans="1:18" x14ac:dyDescent="0.25">
      <c r="A88" s="232"/>
      <c r="B88" s="233"/>
      <c r="C88" s="233"/>
      <c r="D88" s="233"/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4"/>
    </row>
    <row r="89" spans="1:18" x14ac:dyDescent="0.25">
      <c r="A89" s="276" t="s">
        <v>98</v>
      </c>
      <c r="B89" s="276"/>
      <c r="C89" s="276"/>
      <c r="D89" s="276"/>
      <c r="E89" s="276"/>
      <c r="F89" s="276"/>
      <c r="G89" s="276"/>
      <c r="H89" s="276"/>
      <c r="I89" s="276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29"/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1"/>
    </row>
    <row r="91" spans="1:18" x14ac:dyDescent="0.25">
      <c r="A91" s="232"/>
      <c r="B91" s="233"/>
      <c r="C91" s="233"/>
      <c r="D91" s="233"/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4"/>
    </row>
    <row r="92" spans="1:18" x14ac:dyDescent="0.25">
      <c r="A92" s="276" t="s">
        <v>323</v>
      </c>
      <c r="B92" s="276"/>
      <c r="C92" s="276"/>
      <c r="D92" s="276"/>
      <c r="E92" s="276"/>
      <c r="F92" s="276"/>
      <c r="G92" s="276"/>
      <c r="H92" s="276"/>
      <c r="I92" s="276"/>
      <c r="J92" s="276"/>
      <c r="K92" s="276"/>
      <c r="L92" s="276"/>
      <c r="M92" s="276"/>
      <c r="N92" s="276"/>
      <c r="O92" s="33"/>
      <c r="P92" s="33"/>
      <c r="Q92" s="33"/>
      <c r="R92" s="32"/>
    </row>
    <row r="93" spans="1:18" x14ac:dyDescent="0.25">
      <c r="A93" s="229"/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1"/>
    </row>
    <row r="94" spans="1:18" x14ac:dyDescent="0.25">
      <c r="A94" s="232"/>
      <c r="B94" s="233"/>
      <c r="C94" s="233"/>
      <c r="D94" s="233"/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4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8" t="s">
        <v>100</v>
      </c>
      <c r="B96" s="228"/>
      <c r="C96" s="228"/>
      <c r="D96" s="228"/>
      <c r="E96" s="228"/>
      <c r="F96" s="228"/>
      <c r="G96" s="228"/>
      <c r="H96" s="228"/>
      <c r="I96" s="228"/>
      <c r="J96" s="280"/>
      <c r="K96" s="280"/>
      <c r="L96" s="280"/>
      <c r="M96" s="280"/>
      <c r="N96" s="280"/>
      <c r="O96" s="280"/>
      <c r="P96" s="280"/>
      <c r="Q96" s="280"/>
      <c r="R96" s="32"/>
    </row>
    <row r="97" spans="1:18" x14ac:dyDescent="0.25">
      <c r="A97" s="229"/>
      <c r="B97" s="230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1"/>
    </row>
    <row r="98" spans="1:18" x14ac:dyDescent="0.25">
      <c r="A98" s="232"/>
      <c r="B98" s="233"/>
      <c r="C98" s="233"/>
      <c r="D98" s="233"/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233"/>
      <c r="R98" s="234"/>
    </row>
    <row r="99" spans="1:18" x14ac:dyDescent="0.25">
      <c r="A99" s="245" t="s">
        <v>101</v>
      </c>
      <c r="B99" s="245"/>
      <c r="C99" s="245"/>
      <c r="D99" s="245"/>
      <c r="E99" s="245"/>
      <c r="F99" s="245"/>
      <c r="G99" s="245"/>
      <c r="H99" s="245"/>
      <c r="I99" s="245"/>
      <c r="J99" s="245"/>
      <c r="K99" s="245"/>
      <c r="L99" s="245"/>
      <c r="M99" s="33"/>
      <c r="N99" s="33"/>
      <c r="O99" s="33"/>
      <c r="P99" s="33"/>
      <c r="Q99" s="33"/>
      <c r="R99" s="32"/>
    </row>
    <row r="100" spans="1:18" x14ac:dyDescent="0.25">
      <c r="A100" s="229"/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1"/>
    </row>
    <row r="101" spans="1:18" x14ac:dyDescent="0.25">
      <c r="A101" s="232"/>
      <c r="B101" s="233"/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4"/>
    </row>
    <row r="102" spans="1:18" ht="15.75" x14ac:dyDescent="0.25">
      <c r="A102" s="246" t="s">
        <v>102</v>
      </c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8"/>
      <c r="B131" s="278"/>
      <c r="C131" s="278"/>
      <c r="D131" s="111"/>
      <c r="E131" s="265"/>
      <c r="F131" s="265"/>
      <c r="G131" s="279"/>
      <c r="H131" s="279"/>
      <c r="I131" s="265"/>
      <c r="J131" s="265"/>
      <c r="K131" s="279"/>
      <c r="L131" s="279"/>
      <c r="M131" s="279"/>
      <c r="N131" s="279"/>
      <c r="O131" s="279"/>
      <c r="P131" s="265"/>
      <c r="Q131" s="265"/>
      <c r="R131" s="32"/>
    </row>
    <row r="132" spans="1:18" ht="15.75" x14ac:dyDescent="0.25">
      <c r="A132" s="278"/>
      <c r="B132" s="278"/>
      <c r="C132" s="278"/>
      <c r="D132" s="111"/>
      <c r="E132" s="265"/>
      <c r="F132" s="265"/>
      <c r="G132" s="279"/>
      <c r="H132" s="279"/>
      <c r="I132" s="265"/>
      <c r="J132" s="265"/>
      <c r="K132" s="279"/>
      <c r="L132" s="279"/>
      <c r="M132" s="279"/>
      <c r="N132" s="279"/>
      <c r="O132" s="279"/>
      <c r="P132" s="265"/>
      <c r="Q132" s="265"/>
      <c r="R132" s="32"/>
    </row>
    <row r="157" spans="1:18" ht="28.5" x14ac:dyDescent="0.45">
      <c r="A157" s="257" t="s">
        <v>296</v>
      </c>
      <c r="B157" s="257"/>
      <c r="C157" s="257"/>
      <c r="D157" s="257"/>
      <c r="E157" s="257"/>
      <c r="F157" s="257"/>
      <c r="G157" s="257"/>
      <c r="H157" s="257"/>
      <c r="I157" s="257"/>
      <c r="J157" s="257"/>
      <c r="K157" s="257"/>
      <c r="L157" s="257"/>
      <c r="M157" s="257"/>
      <c r="N157" s="257"/>
      <c r="O157" s="257"/>
      <c r="P157" s="257"/>
      <c r="Q157" s="257"/>
      <c r="R157" s="257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8" t="s">
        <v>71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</row>
    <row r="2" spans="1:18" ht="15.75" thickBot="1" x14ac:dyDescent="0.3">
      <c r="O2" s="270" t="s">
        <v>287</v>
      </c>
      <c r="P2" s="271"/>
      <c r="Q2" s="271"/>
      <c r="R2" s="27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9" t="s">
        <v>336</v>
      </c>
      <c r="C4" s="189"/>
      <c r="D4" s="189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9" t="s">
        <v>337</v>
      </c>
      <c r="B6" s="189"/>
      <c r="C6" s="189"/>
      <c r="D6" s="189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3"/>
      <c r="C7" s="194"/>
      <c r="D7" s="194"/>
      <c r="E7" s="194"/>
      <c r="F7" s="194"/>
      <c r="G7" s="194"/>
      <c r="H7" s="194"/>
      <c r="I7" s="194"/>
      <c r="J7" s="194"/>
      <c r="K7" s="194"/>
      <c r="L7" s="194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5" t="s">
        <v>18</v>
      </c>
      <c r="B10" s="196"/>
      <c r="C10" s="196"/>
      <c r="D10" s="196"/>
      <c r="E10" s="1"/>
      <c r="F10" s="1"/>
      <c r="G10" s="1"/>
      <c r="H10" s="1"/>
      <c r="I10" s="1"/>
      <c r="J10" s="1"/>
      <c r="K10" s="197" t="s">
        <v>21</v>
      </c>
      <c r="L10" s="197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8" t="s">
        <v>68</v>
      </c>
      <c r="G11" s="199"/>
      <c r="H11" s="200"/>
      <c r="I11" s="62" t="s">
        <v>92</v>
      </c>
      <c r="J11" s="62" t="s">
        <v>93</v>
      </c>
      <c r="L11" s="198" t="s">
        <v>69</v>
      </c>
      <c r="M11" s="199"/>
      <c r="N11" s="200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90" t="s">
        <v>22</v>
      </c>
      <c r="G12" s="190"/>
      <c r="H12" s="124">
        <v>90002</v>
      </c>
      <c r="I12" s="63"/>
      <c r="J12" s="63"/>
      <c r="L12" s="191" t="s">
        <v>30</v>
      </c>
      <c r="M12" s="191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90" t="s">
        <v>372</v>
      </c>
      <c r="G13" s="190"/>
      <c r="H13" s="124">
        <v>90004</v>
      </c>
      <c r="I13" s="63"/>
      <c r="J13" s="63"/>
      <c r="L13" s="191" t="s">
        <v>31</v>
      </c>
      <c r="M13" s="191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01" t="s">
        <v>292</v>
      </c>
      <c r="D14" s="201"/>
      <c r="E14" s="1"/>
      <c r="F14" s="190" t="s">
        <v>26</v>
      </c>
      <c r="G14" s="190"/>
      <c r="H14" s="124">
        <v>90005</v>
      </c>
      <c r="I14" s="63"/>
      <c r="J14" s="63"/>
      <c r="L14" s="191" t="s">
        <v>32</v>
      </c>
      <c r="M14" s="191"/>
      <c r="N14" s="125" t="s">
        <v>94</v>
      </c>
      <c r="O14" s="63"/>
      <c r="P14" s="63"/>
    </row>
    <row r="15" spans="1:18" ht="15.75" thickBot="1" x14ac:dyDescent="0.3">
      <c r="A15" s="195" t="s">
        <v>342</v>
      </c>
      <c r="B15" s="196"/>
      <c r="C15" s="196"/>
      <c r="D15" s="196"/>
      <c r="E15" s="1"/>
      <c r="F15" s="190" t="s">
        <v>27</v>
      </c>
      <c r="G15" s="190"/>
      <c r="H15" s="125" t="s">
        <v>23</v>
      </c>
      <c r="I15" s="63"/>
      <c r="J15" s="63"/>
      <c r="L15" s="191" t="s">
        <v>33</v>
      </c>
      <c r="M15" s="191"/>
      <c r="N15" s="125" t="s">
        <v>36</v>
      </c>
      <c r="O15" s="63"/>
      <c r="P15" s="63"/>
    </row>
    <row r="16" spans="1:18" ht="15.75" thickBot="1" x14ac:dyDescent="0.3">
      <c r="A16" s="274" t="s">
        <v>343</v>
      </c>
      <c r="B16" s="275"/>
      <c r="C16" s="204" t="s">
        <v>344</v>
      </c>
      <c r="D16" s="205"/>
      <c r="E16" s="1"/>
      <c r="F16" s="190" t="s">
        <v>28</v>
      </c>
      <c r="G16" s="190"/>
      <c r="H16" s="125" t="s">
        <v>24</v>
      </c>
      <c r="I16" s="63"/>
      <c r="J16" s="63"/>
      <c r="L16" s="191" t="s">
        <v>34</v>
      </c>
      <c r="M16" s="191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90" t="s">
        <v>29</v>
      </c>
      <c r="G17" s="190"/>
      <c r="H17" s="125" t="s">
        <v>25</v>
      </c>
      <c r="I17" s="63"/>
      <c r="J17" s="63"/>
      <c r="L17" s="191" t="s">
        <v>35</v>
      </c>
      <c r="M17" s="191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12" t="s">
        <v>291</v>
      </c>
      <c r="B19" s="213"/>
      <c r="C19" s="213"/>
      <c r="D19" s="214"/>
      <c r="E19" s="192" t="s">
        <v>291</v>
      </c>
      <c r="F19" s="192"/>
      <c r="G19" s="192"/>
      <c r="H19" s="192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7" t="str">
        <f>[1]Pay!B2</f>
        <v>Capt.B. Mechling - F3</v>
      </c>
      <c r="C21" s="206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7" t="str">
        <f>[1]Pay!B3</f>
        <v>Capt. J. King - F6</v>
      </c>
      <c r="C22" s="206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7" t="str">
        <f>[1]Pay!B4</f>
        <v>Lt. J. Ehrman - F9</v>
      </c>
      <c r="C23" s="208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10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7" t="str">
        <f>[1]Pay!B5</f>
        <v>K. Morphew</v>
      </c>
      <c r="C24" s="208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10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7" t="str">
        <f>[1]Pay!B6</f>
        <v>B. Speidel</v>
      </c>
      <c r="C25" s="208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10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7" t="str">
        <f>[1]Pay!B7</f>
        <v>D. Moser</v>
      </c>
      <c r="C26" s="208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10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7" t="str">
        <f>[1]Pay!B8</f>
        <v>D. Fiscus</v>
      </c>
      <c r="C27" s="208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10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7" t="str">
        <f>[1]Pay!B9</f>
        <v>S. Gehring</v>
      </c>
      <c r="C28" s="208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10"/>
      <c r="N28" s="110"/>
      <c r="O28" s="80"/>
    </row>
    <row r="29" spans="1:18" ht="15" customHeight="1" x14ac:dyDescent="0.25">
      <c r="A29" s="81" t="str">
        <f>[1]Pay!A10</f>
        <v>221</v>
      </c>
      <c r="B29" s="207" t="str">
        <f>[1]Pay!B10</f>
        <v>C. Harris</v>
      </c>
      <c r="C29" s="208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10"/>
      <c r="O29" s="80"/>
    </row>
    <row r="30" spans="1:18" ht="15" customHeight="1" x14ac:dyDescent="0.25">
      <c r="A30" s="81" t="str">
        <f>[1]Pay!A11</f>
        <v>1021</v>
      </c>
      <c r="B30" s="207" t="str">
        <f>[1]Pay!B11</f>
        <v>E. Duffey</v>
      </c>
      <c r="C30" s="208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11"/>
      <c r="O30" s="79"/>
    </row>
    <row r="31" spans="1:18" ht="15" customHeight="1" x14ac:dyDescent="0.25">
      <c r="A31" s="93" t="str">
        <f>[1]Pay!A13</f>
        <v>111</v>
      </c>
      <c r="B31" s="187" t="str">
        <f>[1]Pay!B13</f>
        <v>R. Crist - F4</v>
      </c>
      <c r="C31" s="206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5" t="s">
        <v>88</v>
      </c>
      <c r="O31" s="76"/>
    </row>
    <row r="32" spans="1:18" ht="15" customHeight="1" x14ac:dyDescent="0.25">
      <c r="A32" s="81" t="str">
        <f>[1]Pay!A14</f>
        <v>115</v>
      </c>
      <c r="B32" s="184" t="str">
        <f>[1]Pay!B14</f>
        <v>Lt. J. Heckel - F10</v>
      </c>
      <c r="C32" s="216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10"/>
      <c r="O32" s="80"/>
    </row>
    <row r="33" spans="1:17" ht="15" customHeight="1" x14ac:dyDescent="0.25">
      <c r="A33" s="81">
        <f>[1]Pay!A15</f>
        <v>406</v>
      </c>
      <c r="B33" s="184" t="str">
        <f>[1]Pay!B15</f>
        <v>D. Gerwig</v>
      </c>
      <c r="C33" s="216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10"/>
      <c r="O33" s="80"/>
    </row>
    <row r="34" spans="1:17" ht="15" customHeight="1" x14ac:dyDescent="0.25">
      <c r="A34" s="81" t="str">
        <f>[1]Pay!A16</f>
        <v>409</v>
      </c>
      <c r="B34" s="184" t="str">
        <f>[1]Pay!B16</f>
        <v>S. Bennett</v>
      </c>
      <c r="C34" s="216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10"/>
      <c r="O34" s="80"/>
    </row>
    <row r="35" spans="1:17" ht="15" customHeight="1" x14ac:dyDescent="0.25">
      <c r="A35" s="81" t="str">
        <f>[1]Pay!A17</f>
        <v>417</v>
      </c>
      <c r="B35" s="184" t="str">
        <f>[1]Pay!B17</f>
        <v>L. Eads</v>
      </c>
      <c r="C35" s="216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10"/>
      <c r="O35" s="80"/>
    </row>
    <row r="36" spans="1:17" ht="15" customHeight="1" x14ac:dyDescent="0.25">
      <c r="A36" s="81" t="str">
        <f>[1]Pay!A18</f>
        <v>318</v>
      </c>
      <c r="B36" s="184" t="str">
        <f>[1]Pay!B18</f>
        <v>C. Rittmeyer</v>
      </c>
      <c r="C36" s="216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10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4" t="str">
        <f>[1]Pay!B19</f>
        <v>C. Herndon</v>
      </c>
      <c r="C37" s="216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10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4" t="str">
        <f>[1]Pay!B20</f>
        <v>F. Leist</v>
      </c>
      <c r="C38" s="216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10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4" t="str">
        <f>[1]Pay!B21</f>
        <v>S. Breide</v>
      </c>
      <c r="C39" s="216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11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7" t="str">
        <f>[1]Pay!B23</f>
        <v>Capt. M. Harris - F5</v>
      </c>
      <c r="C40" s="206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8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4" t="str">
        <f>[1]Pay!B24</f>
        <v>Lt. J. Gerdom - F7</v>
      </c>
      <c r="C41" s="216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10"/>
      <c r="M41" s="73"/>
      <c r="N41" s="217"/>
      <c r="O41" s="80"/>
      <c r="Q41" s="148"/>
    </row>
    <row r="42" spans="1:17" ht="15" customHeight="1" x14ac:dyDescent="0.25">
      <c r="A42" s="81">
        <f>[1]Pay!A25</f>
        <v>385</v>
      </c>
      <c r="B42" s="184" t="str">
        <f>[1]Pay!B25</f>
        <v>K. Thompson</v>
      </c>
      <c r="C42" s="216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10"/>
      <c r="M42" s="73"/>
      <c r="N42" s="217"/>
      <c r="O42" s="80"/>
      <c r="Q42" s="148"/>
    </row>
    <row r="43" spans="1:17" ht="15" customHeight="1" x14ac:dyDescent="0.25">
      <c r="A43" s="81" t="str">
        <f>[1]Pay!A26</f>
        <v>314</v>
      </c>
      <c r="B43" s="184" t="str">
        <f>[1]Pay!B26</f>
        <v>Z. Gaskill</v>
      </c>
      <c r="C43" s="216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10"/>
      <c r="M43" s="73"/>
      <c r="N43" s="217"/>
      <c r="O43" s="80"/>
      <c r="Q43" s="148"/>
    </row>
    <row r="44" spans="1:17" ht="15" customHeight="1" x14ac:dyDescent="0.25">
      <c r="A44" s="81" t="str">
        <f>[1]Pay!A27</f>
        <v>414</v>
      </c>
      <c r="B44" s="184" t="str">
        <f>[1]Pay!B27</f>
        <v>J. Wolf</v>
      </c>
      <c r="C44" s="216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10"/>
      <c r="N44" s="217"/>
      <c r="O44" s="80"/>
    </row>
    <row r="45" spans="1:17" ht="15" customHeight="1" x14ac:dyDescent="0.25">
      <c r="A45" s="81" t="str">
        <f>[1]Pay!A28</f>
        <v>516</v>
      </c>
      <c r="B45" s="184" t="str">
        <f>[1]Pay!B28</f>
        <v>J. Moriarity</v>
      </c>
      <c r="C45" s="216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10"/>
      <c r="O45" s="80"/>
    </row>
    <row r="46" spans="1:17" ht="15" customHeight="1" x14ac:dyDescent="0.25">
      <c r="A46" s="81" t="str">
        <f>[1]Pay!A29</f>
        <v>421</v>
      </c>
      <c r="B46" s="184" t="str">
        <f>[1]Pay!B29</f>
        <v>M. Burkholder</v>
      </c>
      <c r="C46" s="216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10"/>
      <c r="O46" s="80"/>
    </row>
    <row r="47" spans="1:17" ht="15" customHeight="1" x14ac:dyDescent="0.25">
      <c r="A47" s="81" t="str">
        <f>[1]Pay!A30</f>
        <v>921</v>
      </c>
      <c r="B47" s="184" t="str">
        <f>[1]Pay!B30</f>
        <v>N. Bueter</v>
      </c>
      <c r="C47" s="216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10"/>
      <c r="O47" s="80"/>
    </row>
    <row r="48" spans="1:17" ht="15" customHeight="1" x14ac:dyDescent="0.25">
      <c r="A48" s="81" t="str">
        <f>[1]Pay!A31</f>
        <v>000</v>
      </c>
      <c r="B48" s="184" t="str">
        <f>[1]Pay!B31</f>
        <v>Blank</v>
      </c>
      <c r="C48" s="216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11"/>
      <c r="O48" s="79"/>
    </row>
    <row r="49" spans="1:15" x14ac:dyDescent="0.25">
      <c r="A49" s="93" t="str">
        <f>[1]Pay!A33</f>
        <v>420</v>
      </c>
      <c r="B49" s="187" t="str">
        <f>[1]Pay!B33</f>
        <v>T. Markley</v>
      </c>
      <c r="C49" s="206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9" t="s">
        <v>347</v>
      </c>
      <c r="O49" s="80"/>
    </row>
    <row r="50" spans="1:15" x14ac:dyDescent="0.25">
      <c r="A50" s="81" t="str">
        <f>[1]Pay!A34</f>
        <v>521</v>
      </c>
      <c r="B50" s="207" t="str">
        <f>[1]Pay!B34</f>
        <v>A. Cossgrove</v>
      </c>
      <c r="C50" s="208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20"/>
      <c r="O50" s="76"/>
    </row>
    <row r="51" spans="1:15" x14ac:dyDescent="0.25">
      <c r="A51" s="81" t="str">
        <f>[1]Pay!A35</f>
        <v>621</v>
      </c>
      <c r="B51" s="184" t="str">
        <f>[1]Pay!B35</f>
        <v>K. Gerber</v>
      </c>
      <c r="C51" s="216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20"/>
      <c r="O51" s="80"/>
    </row>
    <row r="52" spans="1:15" x14ac:dyDescent="0.25">
      <c r="A52" s="81" t="str">
        <f>[1]Pay!A36</f>
        <v>821</v>
      </c>
      <c r="B52" s="207" t="str">
        <f>[1]Pay!B36</f>
        <v>B. Howe</v>
      </c>
      <c r="C52" s="208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20"/>
      <c r="O52" s="79"/>
    </row>
    <row r="53" spans="1:15" x14ac:dyDescent="0.25">
      <c r="A53" s="81" t="str">
        <f>[1]Pay!A37</f>
        <v>721</v>
      </c>
      <c r="B53" s="207" t="str">
        <f>[1]Pay!B37</f>
        <v>H. Komarck</v>
      </c>
      <c r="C53" s="208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20"/>
      <c r="O53" s="80"/>
    </row>
    <row r="54" spans="1:15" x14ac:dyDescent="0.25">
      <c r="A54" s="93">
        <f>[1]Pay!A55</f>
        <v>190</v>
      </c>
      <c r="B54" s="187" t="str">
        <f>[1]Pay!B55</f>
        <v>K. Osborn</v>
      </c>
      <c r="C54" s="206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1" t="str">
        <f>[1]Pay!B56</f>
        <v>M. Moriarity</v>
      </c>
      <c r="C55" s="222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3" t="str">
        <f>[1]Pay!B41</f>
        <v>D. Craig F1</v>
      </c>
      <c r="C56" s="224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7" t="str">
        <f>[1]Pay!B44</f>
        <v>C. Wolf F2</v>
      </c>
      <c r="C57" s="206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7" t="str">
        <f>[1]Pay!B47</f>
        <v>T. Franklin - F12</v>
      </c>
      <c r="C58" s="206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7" t="str">
        <f>[1]Pay!B48</f>
        <v>B. Ehrman - F13</v>
      </c>
      <c r="C59" s="208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7" t="str">
        <f>[1]Pay!B49</f>
        <v>R. Stahly - F14</v>
      </c>
      <c r="C60" s="208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7" t="str">
        <f>[1]Pay!B50</f>
        <v>J. Platt - F15</v>
      </c>
      <c r="C61" s="208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7" t="str">
        <f>[1]Pay!B51</f>
        <v>D.Zoda - F16</v>
      </c>
      <c r="C62" s="208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7" t="str">
        <f>[1]Pay!B52</f>
        <v>T. Elzey - F17</v>
      </c>
      <c r="C63" s="208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1" t="str">
        <f>[1]Pay!B53</f>
        <v>A. Hannie - F18</v>
      </c>
      <c r="C64" s="222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7" t="s">
        <v>291</v>
      </c>
      <c r="F66" s="237"/>
      <c r="G66" s="237"/>
      <c r="H66" s="237"/>
      <c r="I66" s="4"/>
      <c r="J66" s="4"/>
      <c r="K66" s="1"/>
    </row>
    <row r="67" spans="1:18" x14ac:dyDescent="0.25">
      <c r="A67" s="175" t="s">
        <v>0</v>
      </c>
      <c r="B67" s="238">
        <f>B3</f>
        <v>0</v>
      </c>
      <c r="C67" s="239"/>
      <c r="D67" s="1"/>
      <c r="E67" s="2" t="s">
        <v>1</v>
      </c>
      <c r="F67" s="240">
        <f>D3</f>
        <v>0</v>
      </c>
      <c r="G67" s="239"/>
      <c r="H67" s="1"/>
      <c r="I67" s="2" t="s">
        <v>17</v>
      </c>
      <c r="J67" s="1"/>
      <c r="K67" s="241">
        <f>B8</f>
        <v>0</v>
      </c>
      <c r="L67" s="239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5">
        <f>A69*B69*B8</f>
        <v>0</v>
      </c>
      <c r="D69" s="226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5">
        <f>A70*B70*B8</f>
        <v>0</v>
      </c>
      <c r="D70" s="226"/>
      <c r="E70" s="1"/>
      <c r="F70" s="1"/>
      <c r="G70" s="2" t="s">
        <v>56</v>
      </c>
      <c r="H70" s="1"/>
      <c r="I70" s="235">
        <f>SUM(K58:K63)</f>
        <v>0</v>
      </c>
      <c r="J70" s="236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5">
        <f>A71*B71*B8</f>
        <v>0</v>
      </c>
      <c r="D71" s="22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5">
        <f>A72*B72*B8</f>
        <v>0</v>
      </c>
      <c r="D72" s="226"/>
      <c r="E72" s="1"/>
      <c r="F72" s="1"/>
      <c r="G72" s="2" t="s">
        <v>57</v>
      </c>
      <c r="H72" s="1"/>
      <c r="I72" s="235">
        <f>SUM(K21:K52)+K54+K55</f>
        <v>0</v>
      </c>
      <c r="J72" s="236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5">
        <f>A73*B73*B8</f>
        <v>0</v>
      </c>
      <c r="D73" s="22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5">
        <f>A74*B74*B8</f>
        <v>0</v>
      </c>
      <c r="D74" s="226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259" t="s">
        <v>297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7" t="s">
        <v>96</v>
      </c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8" t="s">
        <v>97</v>
      </c>
      <c r="B83" s="228"/>
      <c r="C83" s="228"/>
      <c r="D83" s="228"/>
      <c r="E83" s="228"/>
      <c r="F83" s="228"/>
      <c r="G83" s="228"/>
      <c r="H83" s="228"/>
      <c r="I83" s="228"/>
      <c r="J83" s="228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9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1"/>
    </row>
    <row r="85" spans="1:18" x14ac:dyDescent="0.25">
      <c r="A85" s="232"/>
      <c r="B85" s="233"/>
      <c r="C85" s="233"/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4"/>
    </row>
    <row r="86" spans="1:18" x14ac:dyDescent="0.25">
      <c r="A86" s="228" t="s">
        <v>103</v>
      </c>
      <c r="B86" s="228"/>
      <c r="C86" s="228"/>
      <c r="D86" s="228"/>
      <c r="E86" s="22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9">
        <f>B7</f>
        <v>0</v>
      </c>
      <c r="B87" s="230"/>
      <c r="C87" s="230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1"/>
    </row>
    <row r="88" spans="1:18" x14ac:dyDescent="0.25">
      <c r="A88" s="232"/>
      <c r="B88" s="233"/>
      <c r="C88" s="233"/>
      <c r="D88" s="233"/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4"/>
    </row>
    <row r="89" spans="1:18" x14ac:dyDescent="0.25">
      <c r="A89" s="245" t="s">
        <v>98</v>
      </c>
      <c r="B89" s="245"/>
      <c r="C89" s="245"/>
      <c r="D89" s="245"/>
      <c r="E89" s="245"/>
      <c r="F89" s="245"/>
      <c r="G89" s="245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32"/>
    </row>
    <row r="90" spans="1:18" x14ac:dyDescent="0.25">
      <c r="A90" s="229"/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1"/>
    </row>
    <row r="91" spans="1:18" x14ac:dyDescent="0.25">
      <c r="A91" s="232"/>
      <c r="B91" s="233"/>
      <c r="C91" s="233"/>
      <c r="D91" s="233"/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4"/>
    </row>
    <row r="92" spans="1:18" x14ac:dyDescent="0.25">
      <c r="A92" s="245" t="s">
        <v>323</v>
      </c>
      <c r="B92" s="245"/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33"/>
      <c r="P92" s="33"/>
      <c r="Q92" s="33"/>
      <c r="R92" s="32"/>
    </row>
    <row r="93" spans="1:18" x14ac:dyDescent="0.25">
      <c r="A93" s="229"/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1"/>
    </row>
    <row r="94" spans="1:18" x14ac:dyDescent="0.25">
      <c r="A94" s="232"/>
      <c r="B94" s="233"/>
      <c r="C94" s="233"/>
      <c r="D94" s="233"/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4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8" t="s">
        <v>100</v>
      </c>
      <c r="B96" s="228"/>
      <c r="C96" s="228"/>
      <c r="D96" s="228"/>
      <c r="E96" s="228"/>
      <c r="F96" s="228"/>
      <c r="G96" s="228"/>
      <c r="H96" s="228"/>
      <c r="I96" s="228"/>
      <c r="J96" s="244"/>
      <c r="K96" s="244"/>
      <c r="L96" s="244"/>
      <c r="M96" s="244"/>
      <c r="N96" s="244"/>
      <c r="O96" s="244"/>
      <c r="P96" s="244"/>
      <c r="Q96" s="244"/>
      <c r="R96" s="32"/>
    </row>
    <row r="97" spans="1:18" x14ac:dyDescent="0.25">
      <c r="A97" s="229"/>
      <c r="B97" s="230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1"/>
    </row>
    <row r="98" spans="1:18" x14ac:dyDescent="0.25">
      <c r="A98" s="232"/>
      <c r="B98" s="233"/>
      <c r="C98" s="233"/>
      <c r="D98" s="233"/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233"/>
      <c r="R98" s="234"/>
    </row>
    <row r="99" spans="1:18" x14ac:dyDescent="0.25">
      <c r="A99" s="245" t="s">
        <v>101</v>
      </c>
      <c r="B99" s="245"/>
      <c r="C99" s="245"/>
      <c r="D99" s="245"/>
      <c r="E99" s="245"/>
      <c r="F99" s="245"/>
      <c r="G99" s="245"/>
      <c r="H99" s="245"/>
      <c r="I99" s="245"/>
      <c r="J99" s="245"/>
      <c r="K99" s="245"/>
      <c r="L99" s="245"/>
      <c r="M99" s="33"/>
      <c r="N99" s="33"/>
      <c r="O99" s="33"/>
      <c r="P99" s="33"/>
      <c r="Q99" s="33"/>
      <c r="R99" s="32"/>
    </row>
    <row r="100" spans="1:18" x14ac:dyDescent="0.25">
      <c r="A100" s="229"/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1"/>
    </row>
    <row r="101" spans="1:18" x14ac:dyDescent="0.25">
      <c r="A101" s="232"/>
      <c r="B101" s="233"/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4"/>
    </row>
    <row r="102" spans="1:18" ht="15.75" x14ac:dyDescent="0.25">
      <c r="A102" s="246" t="s">
        <v>102</v>
      </c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3" t="s">
        <v>104</v>
      </c>
      <c r="B131" s="273"/>
      <c r="C131" s="273"/>
      <c r="D131" s="36" t="s">
        <v>106</v>
      </c>
      <c r="E131" s="242"/>
      <c r="F131" s="242"/>
      <c r="G131" s="243" t="s">
        <v>107</v>
      </c>
      <c r="H131" s="243"/>
      <c r="I131" s="242"/>
      <c r="J131" s="242"/>
      <c r="K131" s="243" t="s">
        <v>108</v>
      </c>
      <c r="L131" s="243"/>
      <c r="M131" s="243"/>
      <c r="N131" s="243"/>
      <c r="O131" s="243"/>
      <c r="P131" s="242"/>
      <c r="Q131" s="242"/>
      <c r="R131" s="32"/>
    </row>
    <row r="132" spans="1:18" ht="15.75" x14ac:dyDescent="0.25">
      <c r="A132" s="273" t="s">
        <v>105</v>
      </c>
      <c r="B132" s="273"/>
      <c r="C132" s="273"/>
      <c r="D132" s="36" t="s">
        <v>106</v>
      </c>
      <c r="E132" s="242"/>
      <c r="F132" s="242"/>
      <c r="G132" s="243" t="s">
        <v>107</v>
      </c>
      <c r="H132" s="243"/>
      <c r="I132" s="242"/>
      <c r="J132" s="242"/>
      <c r="K132" s="243" t="s">
        <v>108</v>
      </c>
      <c r="L132" s="243"/>
      <c r="M132" s="243"/>
      <c r="N132" s="243"/>
      <c r="O132" s="243"/>
      <c r="P132" s="242"/>
      <c r="Q132" s="242"/>
      <c r="R132" s="32"/>
    </row>
    <row r="133" spans="1:18" ht="352.9" customHeight="1" x14ac:dyDescent="0.4">
      <c r="A133" s="269" t="s">
        <v>134</v>
      </c>
      <c r="B133" s="269"/>
      <c r="C133" s="269"/>
      <c r="D133" s="269"/>
      <c r="E133" s="269"/>
      <c r="F133" s="269"/>
      <c r="G133" s="269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</row>
    <row r="134" spans="1:18" ht="23.25" x14ac:dyDescent="0.35">
      <c r="A134" s="260" t="s">
        <v>109</v>
      </c>
      <c r="B134" s="260"/>
      <c r="C134" s="260"/>
      <c r="D134" s="260"/>
      <c r="E134" s="260"/>
      <c r="F134" s="260"/>
      <c r="G134" s="260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0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29"/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0"/>
      <c r="O137" s="230"/>
      <c r="P137" s="230"/>
      <c r="Q137" s="230"/>
      <c r="R137" s="231"/>
    </row>
    <row r="138" spans="1:18" x14ac:dyDescent="0.25">
      <c r="A138" s="232"/>
      <c r="B138" s="233"/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233"/>
      <c r="O138" s="233"/>
      <c r="P138" s="233"/>
      <c r="Q138" s="233"/>
      <c r="R138" s="234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29"/>
      <c r="B140" s="230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1"/>
    </row>
    <row r="141" spans="1:18" x14ac:dyDescent="0.25">
      <c r="A141" s="232"/>
      <c r="B141" s="233"/>
      <c r="C141" s="233"/>
      <c r="D141" s="233"/>
      <c r="E141" s="233"/>
      <c r="F141" s="233"/>
      <c r="G141" s="233"/>
      <c r="H141" s="233"/>
      <c r="I141" s="233"/>
      <c r="J141" s="233"/>
      <c r="K141" s="233"/>
      <c r="L141" s="233"/>
      <c r="M141" s="233"/>
      <c r="N141" s="233"/>
      <c r="O141" s="233"/>
      <c r="P141" s="233"/>
      <c r="Q141" s="233"/>
      <c r="R141" s="234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29"/>
      <c r="B143" s="230"/>
      <c r="C143" s="230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1"/>
    </row>
    <row r="144" spans="1:18" x14ac:dyDescent="0.25">
      <c r="A144" s="232"/>
      <c r="B144" s="233"/>
      <c r="C144" s="233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  <c r="Q144" s="233"/>
      <c r="R144" s="234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29"/>
      <c r="B146" s="230"/>
      <c r="C146" s="230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1"/>
    </row>
    <row r="147" spans="1:18" x14ac:dyDescent="0.25">
      <c r="A147" s="232"/>
      <c r="B147" s="233"/>
      <c r="C147" s="233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4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29"/>
      <c r="B149" s="230"/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1"/>
    </row>
    <row r="150" spans="1:18" x14ac:dyDescent="0.25">
      <c r="A150" s="232"/>
      <c r="B150" s="233"/>
      <c r="C150" s="233"/>
      <c r="D150" s="233"/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  <c r="Q150" s="233"/>
      <c r="R150" s="234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29"/>
      <c r="B152" s="230"/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1"/>
    </row>
    <row r="153" spans="1:18" x14ac:dyDescent="0.25">
      <c r="A153" s="232"/>
      <c r="B153" s="233"/>
      <c r="C153" s="233"/>
      <c r="D153" s="233"/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  <c r="Q153" s="233"/>
      <c r="R153" s="234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29"/>
      <c r="B155" s="230"/>
      <c r="C155" s="230"/>
      <c r="D155" s="230"/>
      <c r="E155" s="230"/>
      <c r="F155" s="230"/>
      <c r="G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1"/>
    </row>
    <row r="156" spans="1:18" x14ac:dyDescent="0.25">
      <c r="A156" s="232"/>
      <c r="B156" s="233"/>
      <c r="C156" s="233"/>
      <c r="D156" s="233"/>
      <c r="E156" s="233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  <c r="Q156" s="233"/>
      <c r="R156" s="234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29"/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1"/>
    </row>
    <row r="159" spans="1:18" x14ac:dyDescent="0.25">
      <c r="A159" s="232"/>
      <c r="B159" s="233"/>
      <c r="C159" s="233"/>
      <c r="D159" s="233"/>
      <c r="E159" s="233"/>
      <c r="F159" s="233"/>
      <c r="G159" s="233"/>
      <c r="H159" s="233"/>
      <c r="I159" s="233"/>
      <c r="J159" s="233"/>
      <c r="K159" s="233"/>
      <c r="L159" s="233"/>
      <c r="M159" s="233"/>
      <c r="N159" s="233"/>
      <c r="O159" s="233"/>
      <c r="P159" s="233"/>
      <c r="Q159" s="233"/>
      <c r="R159" s="234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29"/>
      <c r="B161" s="230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1"/>
    </row>
    <row r="162" spans="1:18" x14ac:dyDescent="0.25">
      <c r="A162" s="232"/>
      <c r="B162" s="233"/>
      <c r="C162" s="233"/>
      <c r="D162" s="233"/>
      <c r="E162" s="233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4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29"/>
      <c r="B164" s="230"/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1"/>
    </row>
    <row r="165" spans="1:18" x14ac:dyDescent="0.25">
      <c r="A165" s="232"/>
      <c r="B165" s="233"/>
      <c r="C165" s="233"/>
      <c r="D165" s="233"/>
      <c r="E165" s="233"/>
      <c r="F165" s="233"/>
      <c r="G165" s="233"/>
      <c r="H165" s="233"/>
      <c r="I165" s="233"/>
      <c r="J165" s="233"/>
      <c r="K165" s="233"/>
      <c r="L165" s="233"/>
      <c r="M165" s="233"/>
      <c r="N165" s="233"/>
      <c r="O165" s="233"/>
      <c r="P165" s="233"/>
      <c r="Q165" s="233"/>
      <c r="R165" s="234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29"/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1"/>
    </row>
    <row r="168" spans="1:18" x14ac:dyDescent="0.25">
      <c r="A168" s="232"/>
      <c r="B168" s="233"/>
      <c r="C168" s="233"/>
      <c r="D168" s="233"/>
      <c r="E168" s="233"/>
      <c r="F168" s="233"/>
      <c r="G168" s="233"/>
      <c r="H168" s="233"/>
      <c r="I168" s="233"/>
      <c r="J168" s="233"/>
      <c r="K168" s="233"/>
      <c r="L168" s="233"/>
      <c r="M168" s="233"/>
      <c r="N168" s="233"/>
      <c r="O168" s="233"/>
      <c r="P168" s="233"/>
      <c r="Q168" s="233"/>
      <c r="R168" s="234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85"/>
      <c r="B170" s="283"/>
      <c r="C170" s="283"/>
      <c r="D170" s="283"/>
      <c r="E170" s="283"/>
      <c r="F170" s="283"/>
      <c r="G170" s="283"/>
      <c r="H170" s="283"/>
      <c r="I170" s="283"/>
      <c r="J170" s="283"/>
      <c r="K170" s="283"/>
      <c r="L170" s="283"/>
      <c r="M170" s="283"/>
      <c r="N170" s="283"/>
      <c r="O170" s="283"/>
      <c r="P170" s="283"/>
      <c r="Q170" s="283"/>
      <c r="R170" s="284"/>
    </row>
    <row r="171" spans="1:18" x14ac:dyDescent="0.25">
      <c r="A171" s="286"/>
      <c r="B171" s="287"/>
      <c r="C171" s="287"/>
      <c r="D171" s="287"/>
      <c r="E171" s="287"/>
      <c r="F171" s="287"/>
      <c r="G171" s="287"/>
      <c r="H171" s="287"/>
      <c r="I171" s="287"/>
      <c r="J171" s="287"/>
      <c r="K171" s="287"/>
      <c r="L171" s="287"/>
      <c r="M171" s="287"/>
      <c r="N171" s="287"/>
      <c r="O171" s="287"/>
      <c r="P171" s="287"/>
      <c r="Q171" s="287"/>
      <c r="R171" s="288"/>
    </row>
    <row r="172" spans="1:18" ht="23.25" x14ac:dyDescent="0.35">
      <c r="A172" s="227" t="s">
        <v>121</v>
      </c>
      <c r="B172" s="227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</row>
    <row r="173" spans="1:18" x14ac:dyDescent="0.25">
      <c r="A173" s="228" t="s">
        <v>319</v>
      </c>
      <c r="B173" s="228"/>
      <c r="C173" s="228"/>
      <c r="D173" s="289"/>
      <c r="E173" s="281"/>
      <c r="F173" s="282"/>
      <c r="G173" s="282"/>
      <c r="H173" s="282"/>
      <c r="I173" s="282"/>
      <c r="J173" s="282"/>
      <c r="K173" s="282"/>
      <c r="L173" s="282"/>
      <c r="M173" s="282"/>
      <c r="N173" s="282"/>
      <c r="O173" s="282"/>
      <c r="P173" s="282"/>
      <c r="Q173" s="282"/>
      <c r="R173" s="290"/>
    </row>
    <row r="174" spans="1:18" x14ac:dyDescent="0.25">
      <c r="A174" s="243" t="s">
        <v>122</v>
      </c>
      <c r="B174" s="243"/>
      <c r="C174" s="243"/>
      <c r="D174" s="243"/>
      <c r="E174" s="243"/>
      <c r="F174" s="243"/>
      <c r="G174" s="243"/>
      <c r="H174" s="243"/>
      <c r="I174" s="243"/>
      <c r="J174" s="281"/>
      <c r="K174" s="282"/>
      <c r="L174" s="282"/>
      <c r="M174" s="283"/>
      <c r="N174" s="283"/>
      <c r="O174" s="283"/>
      <c r="P174" s="283"/>
      <c r="Q174" s="283"/>
      <c r="R174" s="284"/>
    </row>
    <row r="175" spans="1:18" x14ac:dyDescent="0.25">
      <c r="A175" s="256" t="s">
        <v>123</v>
      </c>
      <c r="B175" s="256"/>
      <c r="C175" s="256"/>
      <c r="D175" s="25"/>
      <c r="E175" s="256" t="s">
        <v>124</v>
      </c>
      <c r="F175" s="256"/>
      <c r="G175" s="256"/>
      <c r="H175" s="291"/>
      <c r="I175" s="292"/>
      <c r="J175" s="293"/>
      <c r="K175" s="256" t="s">
        <v>125</v>
      </c>
      <c r="L175" s="256"/>
      <c r="M175" s="294"/>
      <c r="N175" s="295"/>
      <c r="O175" s="295"/>
      <c r="P175" s="295"/>
      <c r="Q175" s="295"/>
      <c r="R175" s="296"/>
    </row>
    <row r="176" spans="1:18" x14ac:dyDescent="0.25">
      <c r="A176" s="228" t="s">
        <v>126</v>
      </c>
      <c r="B176" s="228"/>
      <c r="C176" s="228"/>
      <c r="D176" s="228"/>
      <c r="E176" s="289"/>
      <c r="F176" s="281"/>
      <c r="G176" s="282"/>
      <c r="H176" s="282"/>
      <c r="I176" s="282"/>
      <c r="J176" s="282"/>
      <c r="K176" s="282"/>
      <c r="L176" s="282"/>
      <c r="M176" s="282"/>
      <c r="N176" s="282"/>
      <c r="O176" s="282"/>
      <c r="P176" s="282"/>
      <c r="Q176" s="282"/>
      <c r="R176" s="290"/>
    </row>
    <row r="177" spans="1:18" x14ac:dyDescent="0.25">
      <c r="A177" s="228" t="s">
        <v>127</v>
      </c>
      <c r="B177" s="289"/>
      <c r="C177" s="281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2"/>
      <c r="P177" s="282"/>
      <c r="Q177" s="282"/>
      <c r="R177" s="290"/>
    </row>
    <row r="178" spans="1:18" x14ac:dyDescent="0.25">
      <c r="A178" s="245" t="s">
        <v>128</v>
      </c>
      <c r="B178" s="245"/>
      <c r="C178" s="245"/>
      <c r="D178" s="245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85"/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4"/>
    </row>
    <row r="180" spans="1:18" x14ac:dyDescent="0.25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8"/>
    </row>
    <row r="181" spans="1:18" x14ac:dyDescent="0.25">
      <c r="A181" s="245" t="s">
        <v>129</v>
      </c>
      <c r="B181" s="245"/>
      <c r="C181" s="245"/>
      <c r="D181" s="245"/>
      <c r="E181" s="245"/>
      <c r="F181" s="245"/>
      <c r="G181" s="245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85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3"/>
      <c r="P182" s="283"/>
      <c r="Q182" s="283"/>
      <c r="R182" s="284"/>
    </row>
    <row r="183" spans="1:18" x14ac:dyDescent="0.25">
      <c r="A183" s="286"/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8"/>
    </row>
    <row r="184" spans="1:18" x14ac:dyDescent="0.25">
      <c r="A184" s="276" t="s">
        <v>321</v>
      </c>
      <c r="B184" s="276"/>
      <c r="C184" s="276"/>
      <c r="D184" s="276"/>
      <c r="E184" s="276"/>
      <c r="F184" s="276"/>
      <c r="G184" s="276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85"/>
      <c r="B185" s="283"/>
      <c r="C185" s="283"/>
      <c r="D185" s="283"/>
      <c r="E185" s="283"/>
      <c r="F185" s="283"/>
      <c r="G185" s="283"/>
      <c r="H185" s="283"/>
      <c r="I185" s="283"/>
      <c r="J185" s="283"/>
      <c r="K185" s="283"/>
      <c r="L185" s="283"/>
      <c r="M185" s="283"/>
      <c r="N185" s="283"/>
      <c r="O185" s="283"/>
      <c r="P185" s="283"/>
      <c r="Q185" s="283"/>
      <c r="R185" s="284"/>
    </row>
    <row r="186" spans="1:18" x14ac:dyDescent="0.25">
      <c r="A186" s="286"/>
      <c r="B186" s="287"/>
      <c r="C186" s="287"/>
      <c r="D186" s="287"/>
      <c r="E186" s="287"/>
      <c r="F186" s="287"/>
      <c r="G186" s="287"/>
      <c r="H186" s="287"/>
      <c r="I186" s="287"/>
      <c r="J186" s="287"/>
      <c r="K186" s="287"/>
      <c r="L186" s="287"/>
      <c r="M186" s="287"/>
      <c r="N186" s="287"/>
      <c r="O186" s="287"/>
      <c r="P186" s="287"/>
      <c r="Q186" s="287"/>
      <c r="R186" s="288"/>
    </row>
    <row r="187" spans="1:18" x14ac:dyDescent="0.25">
      <c r="A187" s="245" t="s">
        <v>322</v>
      </c>
      <c r="B187" s="245"/>
      <c r="C187" s="245"/>
      <c r="D187" s="245"/>
      <c r="E187" s="245"/>
      <c r="F187" s="245"/>
      <c r="G187" s="245"/>
      <c r="H187" s="245"/>
      <c r="I187" s="245"/>
      <c r="J187" s="245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85"/>
      <c r="B188" s="283"/>
      <c r="C188" s="283"/>
      <c r="D188" s="283"/>
      <c r="E188" s="283"/>
      <c r="F188" s="283"/>
      <c r="G188" s="283"/>
      <c r="H188" s="283"/>
      <c r="I188" s="283"/>
      <c r="J188" s="283"/>
      <c r="K188" s="283"/>
      <c r="L188" s="283"/>
      <c r="M188" s="283"/>
      <c r="N188" s="283"/>
      <c r="O188" s="283"/>
      <c r="P188" s="283"/>
      <c r="Q188" s="283"/>
      <c r="R188" s="284"/>
    </row>
    <row r="189" spans="1:18" x14ac:dyDescent="0.25">
      <c r="A189" s="286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87"/>
      <c r="P189" s="287"/>
      <c r="Q189" s="287"/>
      <c r="R189" s="288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28" t="s">
        <v>130</v>
      </c>
      <c r="B191" s="228"/>
      <c r="C191" s="228"/>
      <c r="D191" s="228"/>
      <c r="E191" s="298"/>
      <c r="F191" s="299"/>
      <c r="G191" s="300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45" t="s">
        <v>131</v>
      </c>
      <c r="B193" s="245"/>
      <c r="C193" s="245"/>
      <c r="D193" s="245"/>
      <c r="E193" s="245"/>
      <c r="F193" s="245"/>
      <c r="G193" s="245"/>
      <c r="H193" s="245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85"/>
      <c r="B194" s="283"/>
      <c r="C194" s="283"/>
      <c r="D194" s="283"/>
      <c r="E194" s="283"/>
      <c r="F194" s="283"/>
      <c r="G194" s="283"/>
      <c r="H194" s="283"/>
      <c r="I194" s="283"/>
      <c r="J194" s="283"/>
      <c r="K194" s="283"/>
      <c r="L194" s="283"/>
      <c r="M194" s="283"/>
      <c r="N194" s="283"/>
      <c r="O194" s="283"/>
      <c r="P194" s="283"/>
      <c r="Q194" s="283"/>
      <c r="R194" s="284"/>
    </row>
    <row r="195" spans="1:18" x14ac:dyDescent="0.25">
      <c r="A195" s="286"/>
      <c r="B195" s="287"/>
      <c r="C195" s="287"/>
      <c r="D195" s="287"/>
      <c r="E195" s="287"/>
      <c r="F195" s="287"/>
      <c r="G195" s="287"/>
      <c r="H195" s="287"/>
      <c r="I195" s="287"/>
      <c r="J195" s="287"/>
      <c r="K195" s="287"/>
      <c r="L195" s="287"/>
      <c r="M195" s="287"/>
      <c r="N195" s="287"/>
      <c r="O195" s="287"/>
      <c r="P195" s="287"/>
      <c r="Q195" s="287"/>
      <c r="R195" s="288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28" t="s">
        <v>132</v>
      </c>
      <c r="B197" s="228"/>
      <c r="C197" s="228"/>
      <c r="D197" s="228"/>
      <c r="E197" s="281"/>
      <c r="F197" s="282"/>
      <c r="G197" s="282"/>
      <c r="H197" s="282"/>
      <c r="I197" s="282"/>
      <c r="J197" s="282"/>
      <c r="K197" s="282"/>
      <c r="L197" s="282"/>
      <c r="M197" s="282"/>
      <c r="N197" s="282"/>
      <c r="O197" s="282"/>
      <c r="P197" s="282"/>
      <c r="Q197" s="282"/>
      <c r="R197" s="290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45" t="s">
        <v>133</v>
      </c>
      <c r="B199" s="245"/>
      <c r="C199" s="245"/>
      <c r="D199" s="245"/>
      <c r="E199" s="245"/>
      <c r="F199" s="245"/>
      <c r="G199" s="245"/>
      <c r="H199" s="245"/>
      <c r="I199" s="245"/>
      <c r="J199" s="245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85"/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4"/>
    </row>
    <row r="201" spans="1:18" x14ac:dyDescent="0.25">
      <c r="A201" s="286"/>
      <c r="B201" s="287"/>
      <c r="C201" s="287"/>
      <c r="D201" s="287"/>
      <c r="E201" s="287"/>
      <c r="F201" s="287"/>
      <c r="G201" s="287"/>
      <c r="H201" s="287"/>
      <c r="I201" s="287"/>
      <c r="J201" s="287"/>
      <c r="K201" s="287"/>
      <c r="L201" s="287"/>
      <c r="M201" s="287"/>
      <c r="N201" s="287"/>
      <c r="O201" s="287"/>
      <c r="P201" s="287"/>
      <c r="Q201" s="287"/>
      <c r="R201" s="288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97" t="s">
        <v>134</v>
      </c>
      <c r="B207" s="297"/>
      <c r="C207" s="297"/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297"/>
      <c r="P207" s="297"/>
      <c r="Q207" s="297"/>
      <c r="R207" s="297"/>
    </row>
    <row r="208" spans="1:18" ht="23.25" x14ac:dyDescent="0.35">
      <c r="A208" s="260" t="s">
        <v>279</v>
      </c>
      <c r="B208" s="260"/>
      <c r="C208" s="260"/>
      <c r="D208" s="260"/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  <c r="R208" s="260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28" t="s">
        <v>275</v>
      </c>
      <c r="B210" s="228"/>
      <c r="C210" s="228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256" t="s">
        <v>276</v>
      </c>
      <c r="B212" s="256"/>
      <c r="C212" s="256"/>
      <c r="D212" s="261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  <c r="Q212" s="262"/>
      <c r="R212" s="263"/>
    </row>
    <row r="213" spans="1:18" x14ac:dyDescent="0.25">
      <c r="A213" s="107"/>
      <c r="B213" s="107"/>
      <c r="C213" s="107"/>
      <c r="D213" s="264"/>
      <c r="E213" s="265"/>
      <c r="F213" s="265"/>
      <c r="G213" s="265"/>
      <c r="H213" s="265"/>
      <c r="I213" s="265"/>
      <c r="J213" s="265"/>
      <c r="K213" s="265"/>
      <c r="L213" s="265"/>
      <c r="M213" s="265"/>
      <c r="N213" s="265"/>
      <c r="O213" s="265"/>
      <c r="P213" s="265"/>
      <c r="Q213" s="265"/>
      <c r="R213" s="266"/>
    </row>
    <row r="214" spans="1:18" x14ac:dyDescent="0.25">
      <c r="A214" s="107"/>
      <c r="B214" s="107"/>
      <c r="C214" s="107"/>
      <c r="D214" s="267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68"/>
    </row>
    <row r="215" spans="1:18" x14ac:dyDescent="0.25">
      <c r="A215" s="256" t="s">
        <v>277</v>
      </c>
      <c r="B215" s="256"/>
      <c r="C215" s="256"/>
      <c r="D215" s="247"/>
      <c r="E215" s="248"/>
      <c r="F215" s="248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9"/>
    </row>
    <row r="216" spans="1:18" x14ac:dyDescent="0.25">
      <c r="A216" s="107"/>
      <c r="B216" s="107"/>
      <c r="C216" s="107"/>
      <c r="D216" s="250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2"/>
    </row>
    <row r="217" spans="1:18" x14ac:dyDescent="0.25">
      <c r="A217" s="107"/>
      <c r="B217" s="107"/>
      <c r="C217" s="107"/>
      <c r="D217" s="250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2"/>
    </row>
    <row r="218" spans="1:18" x14ac:dyDescent="0.25">
      <c r="A218" s="107"/>
      <c r="B218" s="107"/>
      <c r="C218" s="107"/>
      <c r="D218" s="250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2"/>
    </row>
    <row r="219" spans="1:18" x14ac:dyDescent="0.25">
      <c r="A219" s="107"/>
      <c r="B219" s="107"/>
      <c r="C219" s="107"/>
      <c r="D219" s="250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2"/>
    </row>
    <row r="220" spans="1:18" x14ac:dyDescent="0.25">
      <c r="A220" s="107"/>
      <c r="B220" s="107"/>
      <c r="C220" s="107"/>
      <c r="D220" s="250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2"/>
    </row>
    <row r="221" spans="1:18" x14ac:dyDescent="0.25">
      <c r="A221" s="107"/>
      <c r="B221" s="107"/>
      <c r="C221" s="107"/>
      <c r="D221" s="250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2"/>
    </row>
    <row r="222" spans="1:18" x14ac:dyDescent="0.25">
      <c r="A222" s="107"/>
      <c r="B222" s="107"/>
      <c r="C222" s="107"/>
      <c r="D222" s="253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5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28" t="s">
        <v>278</v>
      </c>
      <c r="B224" s="228"/>
      <c r="C224" s="228"/>
      <c r="D224" s="247"/>
      <c r="E224" s="248"/>
      <c r="F224" s="248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9"/>
    </row>
    <row r="225" spans="1:18" x14ac:dyDescent="0.25">
      <c r="A225" s="107"/>
      <c r="B225" s="107"/>
      <c r="C225" s="107"/>
      <c r="D225" s="250"/>
      <c r="E225" s="251"/>
      <c r="F225" s="251"/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2"/>
    </row>
    <row r="226" spans="1:18" x14ac:dyDescent="0.25">
      <c r="A226" s="107"/>
      <c r="B226" s="107"/>
      <c r="C226" s="107"/>
      <c r="D226" s="253"/>
      <c r="E226" s="254"/>
      <c r="F226" s="254"/>
      <c r="G226" s="254"/>
      <c r="H226" s="254"/>
      <c r="I226" s="254"/>
      <c r="J226" s="254"/>
      <c r="K226" s="254"/>
      <c r="L226" s="254"/>
      <c r="M226" s="254"/>
      <c r="N226" s="254"/>
      <c r="O226" s="254"/>
      <c r="P226" s="254"/>
      <c r="Q226" s="254"/>
      <c r="R226" s="255"/>
    </row>
    <row r="227" spans="1:18" x14ac:dyDescent="0.25">
      <c r="A227" s="256" t="s">
        <v>277</v>
      </c>
      <c r="B227" s="256"/>
      <c r="C227" s="256"/>
      <c r="D227" s="247"/>
      <c r="E227" s="248"/>
      <c r="F227" s="248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9"/>
    </row>
    <row r="228" spans="1:18" x14ac:dyDescent="0.25">
      <c r="A228" s="107"/>
      <c r="B228" s="107"/>
      <c r="C228" s="107"/>
      <c r="D228" s="250"/>
      <c r="E228" s="251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2"/>
    </row>
    <row r="229" spans="1:18" x14ac:dyDescent="0.25">
      <c r="A229" s="107"/>
      <c r="B229" s="107"/>
      <c r="C229" s="107"/>
      <c r="D229" s="250"/>
      <c r="E229" s="251"/>
      <c r="F229" s="251"/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2"/>
    </row>
    <row r="230" spans="1:18" x14ac:dyDescent="0.25">
      <c r="A230" s="107"/>
      <c r="B230" s="107"/>
      <c r="C230" s="107"/>
      <c r="D230" s="250"/>
      <c r="E230" s="251"/>
      <c r="F230" s="251"/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2"/>
    </row>
    <row r="231" spans="1:18" x14ac:dyDescent="0.25">
      <c r="A231" s="107"/>
      <c r="B231" s="107"/>
      <c r="C231" s="107"/>
      <c r="D231" s="250"/>
      <c r="E231" s="251"/>
      <c r="F231" s="251"/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2"/>
    </row>
    <row r="232" spans="1:18" x14ac:dyDescent="0.25">
      <c r="A232" s="107"/>
      <c r="B232" s="107"/>
      <c r="C232" s="107"/>
      <c r="D232" s="250"/>
      <c r="E232" s="251"/>
      <c r="F232" s="251"/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2"/>
    </row>
    <row r="233" spans="1:18" x14ac:dyDescent="0.25">
      <c r="A233" s="107"/>
      <c r="B233" s="107"/>
      <c r="C233" s="107"/>
      <c r="D233" s="250"/>
      <c r="E233" s="251"/>
      <c r="F233" s="251"/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2"/>
    </row>
    <row r="234" spans="1:18" x14ac:dyDescent="0.25">
      <c r="A234" s="107"/>
      <c r="B234" s="107"/>
      <c r="C234" s="107"/>
      <c r="D234" s="253"/>
      <c r="E234" s="254"/>
      <c r="F234" s="254"/>
      <c r="G234" s="254"/>
      <c r="H234" s="254"/>
      <c r="I234" s="254"/>
      <c r="J234" s="254"/>
      <c r="K234" s="254"/>
      <c r="L234" s="254"/>
      <c r="M234" s="254"/>
      <c r="N234" s="254"/>
      <c r="O234" s="254"/>
      <c r="P234" s="254"/>
      <c r="Q234" s="254"/>
      <c r="R234" s="255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69" t="s">
        <v>279</v>
      </c>
      <c r="B286" s="269"/>
      <c r="C286" s="269"/>
      <c r="D286" s="269"/>
      <c r="E286" s="269"/>
      <c r="F286" s="269"/>
      <c r="G286" s="269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8" t="s">
        <v>71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</row>
    <row r="2" spans="1:18" ht="15.75" thickBot="1" x14ac:dyDescent="0.3">
      <c r="O2" s="270" t="s">
        <v>287</v>
      </c>
      <c r="P2" s="271"/>
      <c r="Q2" s="271"/>
      <c r="R2" s="27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9" t="s">
        <v>336</v>
      </c>
      <c r="C4" s="189"/>
      <c r="D4" s="189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9" t="s">
        <v>337</v>
      </c>
      <c r="B6" s="189"/>
      <c r="C6" s="189"/>
      <c r="D6" s="189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3"/>
      <c r="C7" s="194"/>
      <c r="D7" s="194"/>
      <c r="E7" s="194"/>
      <c r="F7" s="194"/>
      <c r="G7" s="194"/>
      <c r="H7" s="194"/>
      <c r="I7" s="194"/>
      <c r="J7" s="194"/>
      <c r="K7" s="194"/>
      <c r="L7" s="194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5" t="s">
        <v>18</v>
      </c>
      <c r="B10" s="196"/>
      <c r="C10" s="196"/>
      <c r="D10" s="196"/>
      <c r="E10" s="1"/>
      <c r="F10" s="1"/>
      <c r="G10" s="1"/>
      <c r="H10" s="1"/>
      <c r="I10" s="1"/>
      <c r="J10" s="1"/>
      <c r="K10" s="197" t="s">
        <v>21</v>
      </c>
      <c r="L10" s="197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8" t="s">
        <v>68</v>
      </c>
      <c r="G11" s="199"/>
      <c r="H11" s="200"/>
      <c r="I11" s="62" t="s">
        <v>92</v>
      </c>
      <c r="J11" s="62" t="s">
        <v>93</v>
      </c>
      <c r="L11" s="198" t="s">
        <v>69</v>
      </c>
      <c r="M11" s="199"/>
      <c r="N11" s="200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90" t="s">
        <v>22</v>
      </c>
      <c r="G12" s="190"/>
      <c r="H12" s="124">
        <v>90002</v>
      </c>
      <c r="I12" s="63"/>
      <c r="J12" s="63"/>
      <c r="L12" s="191" t="s">
        <v>30</v>
      </c>
      <c r="M12" s="191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90" t="s">
        <v>372</v>
      </c>
      <c r="G13" s="190"/>
      <c r="H13" s="124">
        <v>90004</v>
      </c>
      <c r="I13" s="63"/>
      <c r="J13" s="63"/>
      <c r="L13" s="191" t="s">
        <v>31</v>
      </c>
      <c r="M13" s="191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01" t="s">
        <v>292</v>
      </c>
      <c r="D14" s="201"/>
      <c r="E14" s="1"/>
      <c r="F14" s="190" t="s">
        <v>26</v>
      </c>
      <c r="G14" s="190"/>
      <c r="H14" s="124">
        <v>90005</v>
      </c>
      <c r="I14" s="63"/>
      <c r="J14" s="63"/>
      <c r="L14" s="191" t="s">
        <v>32</v>
      </c>
      <c r="M14" s="191"/>
      <c r="N14" s="125" t="s">
        <v>94</v>
      </c>
      <c r="O14" s="63"/>
      <c r="P14" s="63"/>
    </row>
    <row r="15" spans="1:18" ht="15.75" thickBot="1" x14ac:dyDescent="0.3">
      <c r="A15" s="195" t="s">
        <v>342</v>
      </c>
      <c r="B15" s="196"/>
      <c r="C15" s="196"/>
      <c r="D15" s="196"/>
      <c r="E15" s="1"/>
      <c r="F15" s="190" t="s">
        <v>27</v>
      </c>
      <c r="G15" s="190"/>
      <c r="H15" s="125" t="s">
        <v>23</v>
      </c>
      <c r="I15" s="63"/>
      <c r="J15" s="63"/>
      <c r="L15" s="191" t="s">
        <v>33</v>
      </c>
      <c r="M15" s="191"/>
      <c r="N15" s="125" t="s">
        <v>36</v>
      </c>
      <c r="O15" s="63"/>
      <c r="P15" s="63"/>
    </row>
    <row r="16" spans="1:18" ht="15.75" thickBot="1" x14ac:dyDescent="0.3">
      <c r="A16" s="274" t="s">
        <v>343</v>
      </c>
      <c r="B16" s="275"/>
      <c r="C16" s="204" t="s">
        <v>344</v>
      </c>
      <c r="D16" s="205"/>
      <c r="E16" s="1"/>
      <c r="F16" s="190" t="s">
        <v>28</v>
      </c>
      <c r="G16" s="190"/>
      <c r="H16" s="125" t="s">
        <v>24</v>
      </c>
      <c r="I16" s="63"/>
      <c r="J16" s="63"/>
      <c r="L16" s="191" t="s">
        <v>34</v>
      </c>
      <c r="M16" s="191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90" t="s">
        <v>29</v>
      </c>
      <c r="G17" s="190"/>
      <c r="H17" s="125" t="s">
        <v>25</v>
      </c>
      <c r="I17" s="63"/>
      <c r="J17" s="63"/>
      <c r="L17" s="191" t="s">
        <v>35</v>
      </c>
      <c r="M17" s="191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12" t="s">
        <v>291</v>
      </c>
      <c r="B19" s="213"/>
      <c r="C19" s="213"/>
      <c r="D19" s="214"/>
      <c r="E19" s="192" t="s">
        <v>291</v>
      </c>
      <c r="F19" s="192"/>
      <c r="G19" s="192"/>
      <c r="H19" s="192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7" t="str">
        <f>[1]Pay!B2</f>
        <v>Capt.B. Mechling - F3</v>
      </c>
      <c r="C21" s="206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7" t="str">
        <f>[1]Pay!B3</f>
        <v>Capt. J. King - F6</v>
      </c>
      <c r="C22" s="206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7" t="str">
        <f>[1]Pay!B4</f>
        <v>Lt. J. Ehrman - F9</v>
      </c>
      <c r="C23" s="208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10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7" t="str">
        <f>[1]Pay!B5</f>
        <v>K. Morphew</v>
      </c>
      <c r="C24" s="208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10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7" t="str">
        <f>[1]Pay!B6</f>
        <v>B. Speidel</v>
      </c>
      <c r="C25" s="208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10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7" t="str">
        <f>[1]Pay!B7</f>
        <v>D. Moser</v>
      </c>
      <c r="C26" s="208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10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7" t="str">
        <f>[1]Pay!B8</f>
        <v>D. Fiscus</v>
      </c>
      <c r="C27" s="208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10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7" t="str">
        <f>[1]Pay!B9</f>
        <v>S. Gehring</v>
      </c>
      <c r="C28" s="208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10"/>
      <c r="N28" s="110"/>
      <c r="O28" s="80"/>
    </row>
    <row r="29" spans="1:18" ht="15" customHeight="1" x14ac:dyDescent="0.25">
      <c r="A29" s="81" t="str">
        <f>[1]Pay!A10</f>
        <v>221</v>
      </c>
      <c r="B29" s="207" t="str">
        <f>[1]Pay!B10</f>
        <v>C. Harris</v>
      </c>
      <c r="C29" s="208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10"/>
      <c r="O29" s="80"/>
    </row>
    <row r="30" spans="1:18" ht="15" customHeight="1" x14ac:dyDescent="0.25">
      <c r="A30" s="81" t="str">
        <f>[1]Pay!A11</f>
        <v>1021</v>
      </c>
      <c r="B30" s="207" t="str">
        <f>[1]Pay!B11</f>
        <v>E. Duffey</v>
      </c>
      <c r="C30" s="208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11"/>
      <c r="O30" s="79"/>
    </row>
    <row r="31" spans="1:18" ht="15" customHeight="1" x14ac:dyDescent="0.25">
      <c r="A31" s="93" t="str">
        <f>[1]Pay!A13</f>
        <v>111</v>
      </c>
      <c r="B31" s="187" t="str">
        <f>[1]Pay!B13</f>
        <v>R. Crist - F4</v>
      </c>
      <c r="C31" s="206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5" t="s">
        <v>88</v>
      </c>
      <c r="O31" s="76"/>
    </row>
    <row r="32" spans="1:18" ht="15" customHeight="1" x14ac:dyDescent="0.25">
      <c r="A32" s="81" t="str">
        <f>[1]Pay!A14</f>
        <v>115</v>
      </c>
      <c r="B32" s="184" t="str">
        <f>[1]Pay!B14</f>
        <v>Lt. J. Heckel - F10</v>
      </c>
      <c r="C32" s="216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10"/>
      <c r="O32" s="80"/>
    </row>
    <row r="33" spans="1:17" ht="15" customHeight="1" x14ac:dyDescent="0.25">
      <c r="A33" s="81">
        <f>[1]Pay!A15</f>
        <v>406</v>
      </c>
      <c r="B33" s="184" t="str">
        <f>[1]Pay!B15</f>
        <v>D. Gerwig</v>
      </c>
      <c r="C33" s="216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10"/>
      <c r="O33" s="80"/>
    </row>
    <row r="34" spans="1:17" ht="15" customHeight="1" x14ac:dyDescent="0.25">
      <c r="A34" s="81" t="str">
        <f>[1]Pay!A16</f>
        <v>409</v>
      </c>
      <c r="B34" s="184" t="str">
        <f>[1]Pay!B16</f>
        <v>S. Bennett</v>
      </c>
      <c r="C34" s="216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10"/>
      <c r="O34" s="80"/>
    </row>
    <row r="35" spans="1:17" ht="15" customHeight="1" x14ac:dyDescent="0.25">
      <c r="A35" s="81" t="str">
        <f>[1]Pay!A17</f>
        <v>417</v>
      </c>
      <c r="B35" s="184" t="str">
        <f>[1]Pay!B17</f>
        <v>L. Eads</v>
      </c>
      <c r="C35" s="216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10"/>
      <c r="O35" s="80"/>
    </row>
    <row r="36" spans="1:17" ht="15" customHeight="1" x14ac:dyDescent="0.25">
      <c r="A36" s="81" t="str">
        <f>[1]Pay!A18</f>
        <v>318</v>
      </c>
      <c r="B36" s="184" t="str">
        <f>[1]Pay!B18</f>
        <v>C. Rittmeyer</v>
      </c>
      <c r="C36" s="216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10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4" t="str">
        <f>[1]Pay!B19</f>
        <v>C. Herndon</v>
      </c>
      <c r="C37" s="216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10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4" t="str">
        <f>[1]Pay!B20</f>
        <v>F. Leist</v>
      </c>
      <c r="C38" s="216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10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4" t="str">
        <f>[1]Pay!B21</f>
        <v>S. Breide</v>
      </c>
      <c r="C39" s="216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11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7" t="str">
        <f>[1]Pay!B23</f>
        <v>Capt. M. Harris - F5</v>
      </c>
      <c r="C40" s="206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8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4" t="str">
        <f>[1]Pay!B24</f>
        <v>Lt. J. Gerdom - F7</v>
      </c>
      <c r="C41" s="216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10"/>
      <c r="M41" s="73"/>
      <c r="N41" s="217"/>
      <c r="O41" s="80"/>
      <c r="Q41" s="148"/>
    </row>
    <row r="42" spans="1:17" ht="15" customHeight="1" x14ac:dyDescent="0.25">
      <c r="A42" s="81">
        <f>[1]Pay!A25</f>
        <v>385</v>
      </c>
      <c r="B42" s="184" t="str">
        <f>[1]Pay!B25</f>
        <v>K. Thompson</v>
      </c>
      <c r="C42" s="216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10"/>
      <c r="M42" s="73"/>
      <c r="N42" s="217"/>
      <c r="O42" s="80"/>
      <c r="Q42" s="148"/>
    </row>
    <row r="43" spans="1:17" ht="15" customHeight="1" x14ac:dyDescent="0.25">
      <c r="A43" s="81" t="str">
        <f>[1]Pay!A26</f>
        <v>314</v>
      </c>
      <c r="B43" s="184" t="str">
        <f>[1]Pay!B26</f>
        <v>Z. Gaskill</v>
      </c>
      <c r="C43" s="216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10"/>
      <c r="M43" s="73"/>
      <c r="N43" s="217"/>
      <c r="O43" s="80"/>
      <c r="Q43" s="148"/>
    </row>
    <row r="44" spans="1:17" ht="15" customHeight="1" x14ac:dyDescent="0.25">
      <c r="A44" s="81" t="str">
        <f>[1]Pay!A27</f>
        <v>414</v>
      </c>
      <c r="B44" s="184" t="str">
        <f>[1]Pay!B27</f>
        <v>J. Wolf</v>
      </c>
      <c r="C44" s="216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10"/>
      <c r="N44" s="217"/>
      <c r="O44" s="80"/>
    </row>
    <row r="45" spans="1:17" ht="15" customHeight="1" x14ac:dyDescent="0.25">
      <c r="A45" s="81" t="str">
        <f>[1]Pay!A28</f>
        <v>516</v>
      </c>
      <c r="B45" s="184" t="str">
        <f>[1]Pay!B28</f>
        <v>J. Moriarity</v>
      </c>
      <c r="C45" s="216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10"/>
      <c r="O45" s="80"/>
    </row>
    <row r="46" spans="1:17" ht="15" customHeight="1" x14ac:dyDescent="0.25">
      <c r="A46" s="81" t="str">
        <f>[1]Pay!A29</f>
        <v>421</v>
      </c>
      <c r="B46" s="184" t="str">
        <f>[1]Pay!B29</f>
        <v>M. Burkholder</v>
      </c>
      <c r="C46" s="216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10"/>
      <c r="O46" s="80"/>
    </row>
    <row r="47" spans="1:17" ht="15" customHeight="1" x14ac:dyDescent="0.25">
      <c r="A47" s="81" t="str">
        <f>[1]Pay!A30</f>
        <v>921</v>
      </c>
      <c r="B47" s="184" t="str">
        <f>[1]Pay!B30</f>
        <v>N. Bueter</v>
      </c>
      <c r="C47" s="216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10"/>
      <c r="O47" s="80"/>
    </row>
    <row r="48" spans="1:17" ht="15" customHeight="1" x14ac:dyDescent="0.25">
      <c r="A48" s="81" t="str">
        <f>[1]Pay!A31</f>
        <v>000</v>
      </c>
      <c r="B48" s="184" t="str">
        <f>[1]Pay!B31</f>
        <v>Blank</v>
      </c>
      <c r="C48" s="216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11"/>
      <c r="O48" s="79"/>
    </row>
    <row r="49" spans="1:15" x14ac:dyDescent="0.25">
      <c r="A49" s="93" t="str">
        <f>[1]Pay!A33</f>
        <v>420</v>
      </c>
      <c r="B49" s="187" t="str">
        <f>[1]Pay!B33</f>
        <v>T. Markley</v>
      </c>
      <c r="C49" s="206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9" t="s">
        <v>347</v>
      </c>
      <c r="O49" s="80"/>
    </row>
    <row r="50" spans="1:15" x14ac:dyDescent="0.25">
      <c r="A50" s="81" t="str">
        <f>[1]Pay!A34</f>
        <v>521</v>
      </c>
      <c r="B50" s="207" t="str">
        <f>[1]Pay!B34</f>
        <v>A. Cossgrove</v>
      </c>
      <c r="C50" s="208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20"/>
      <c r="O50" s="76"/>
    </row>
    <row r="51" spans="1:15" x14ac:dyDescent="0.25">
      <c r="A51" s="81" t="str">
        <f>[1]Pay!A35</f>
        <v>621</v>
      </c>
      <c r="B51" s="184" t="str">
        <f>[1]Pay!B35</f>
        <v>K. Gerber</v>
      </c>
      <c r="C51" s="216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20"/>
      <c r="O51" s="80"/>
    </row>
    <row r="52" spans="1:15" x14ac:dyDescent="0.25">
      <c r="A52" s="81" t="str">
        <f>[1]Pay!A36</f>
        <v>821</v>
      </c>
      <c r="B52" s="207" t="str">
        <f>[1]Pay!B36</f>
        <v>B. Howe</v>
      </c>
      <c r="C52" s="208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20"/>
      <c r="O52" s="79"/>
    </row>
    <row r="53" spans="1:15" x14ac:dyDescent="0.25">
      <c r="A53" s="81" t="str">
        <f>[1]Pay!A37</f>
        <v>721</v>
      </c>
      <c r="B53" s="207" t="str">
        <f>[1]Pay!B37</f>
        <v>H. Komarck</v>
      </c>
      <c r="C53" s="208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20"/>
      <c r="O53" s="80"/>
    </row>
    <row r="54" spans="1:15" x14ac:dyDescent="0.25">
      <c r="A54" s="93">
        <f>[1]Pay!A55</f>
        <v>190</v>
      </c>
      <c r="B54" s="187" t="str">
        <f>[1]Pay!B55</f>
        <v>K. Osborn</v>
      </c>
      <c r="C54" s="206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1" t="str">
        <f>[1]Pay!B56</f>
        <v>M. Moriarity</v>
      </c>
      <c r="C55" s="222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3" t="str">
        <f>[1]Pay!B41</f>
        <v>D. Craig F1</v>
      </c>
      <c r="C56" s="224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7" t="str">
        <f>[1]Pay!B44</f>
        <v>C. Wolf F2</v>
      </c>
      <c r="C57" s="206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7" t="str">
        <f>[1]Pay!B47</f>
        <v>T. Franklin - F12</v>
      </c>
      <c r="C58" s="206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7" t="str">
        <f>[1]Pay!B48</f>
        <v>B. Ehrman - F13</v>
      </c>
      <c r="C59" s="208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7" t="str">
        <f>[1]Pay!B49</f>
        <v>R. Stahly - F14</v>
      </c>
      <c r="C60" s="208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7" t="str">
        <f>[1]Pay!B50</f>
        <v>J. Platt - F15</v>
      </c>
      <c r="C61" s="208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7" t="str">
        <f>[1]Pay!B51</f>
        <v>D.Zoda - F16</v>
      </c>
      <c r="C62" s="208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7" t="str">
        <f>[1]Pay!B52</f>
        <v>T. Elzey - F17</v>
      </c>
      <c r="C63" s="208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1" t="str">
        <f>[1]Pay!B53</f>
        <v>A. Hannie - F18</v>
      </c>
      <c r="C64" s="222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7" t="s">
        <v>291</v>
      </c>
      <c r="F66" s="237"/>
      <c r="G66" s="237"/>
      <c r="H66" s="237"/>
      <c r="I66" s="4"/>
      <c r="J66" s="4"/>
      <c r="K66" s="1"/>
    </row>
    <row r="67" spans="1:18" x14ac:dyDescent="0.25">
      <c r="A67" s="175" t="s">
        <v>0</v>
      </c>
      <c r="B67" s="238">
        <f>B3</f>
        <v>0</v>
      </c>
      <c r="C67" s="239"/>
      <c r="D67" s="1"/>
      <c r="E67" s="2" t="s">
        <v>1</v>
      </c>
      <c r="F67" s="240">
        <f>D3</f>
        <v>0</v>
      </c>
      <c r="G67" s="239"/>
      <c r="H67" s="1"/>
      <c r="I67" s="2" t="s">
        <v>17</v>
      </c>
      <c r="J67" s="1"/>
      <c r="K67" s="241">
        <f>B8</f>
        <v>0</v>
      </c>
      <c r="L67" s="239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5">
        <f>A69*B69*B8</f>
        <v>0</v>
      </c>
      <c r="D69" s="226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5">
        <f>A70*B70*B8</f>
        <v>0</v>
      </c>
      <c r="D70" s="226"/>
      <c r="E70" s="1"/>
      <c r="F70" s="1"/>
      <c r="G70" s="2" t="s">
        <v>56</v>
      </c>
      <c r="H70" s="1"/>
      <c r="I70" s="235">
        <f>SUM(K58:K63)</f>
        <v>0</v>
      </c>
      <c r="J70" s="236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5">
        <f>A71*B71*B8</f>
        <v>0</v>
      </c>
      <c r="D71" s="22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5">
        <f>A72*B72*B8</f>
        <v>0</v>
      </c>
      <c r="D72" s="226"/>
      <c r="E72" s="1"/>
      <c r="F72" s="1"/>
      <c r="G72" s="2" t="s">
        <v>57</v>
      </c>
      <c r="H72" s="1"/>
      <c r="I72" s="235">
        <f>SUM(K21:K52)+K54+K55</f>
        <v>0</v>
      </c>
      <c r="J72" s="236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5">
        <f>A73*B73*B8</f>
        <v>0</v>
      </c>
      <c r="D73" s="22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5">
        <f>A74*B74*B8</f>
        <v>0</v>
      </c>
      <c r="D74" s="226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9" t="s">
        <v>297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8" t="s">
        <v>97</v>
      </c>
      <c r="B81" s="228"/>
      <c r="C81" s="228"/>
      <c r="D81" s="228"/>
      <c r="E81" s="228"/>
      <c r="F81" s="228"/>
      <c r="G81" s="228"/>
      <c r="H81" s="228"/>
      <c r="I81" s="228"/>
      <c r="J81" s="228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9"/>
      <c r="B82" s="230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1"/>
    </row>
    <row r="83" spans="1:18" x14ac:dyDescent="0.25">
      <c r="A83" s="232"/>
      <c r="B83" s="233"/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4"/>
    </row>
    <row r="84" spans="1:18" x14ac:dyDescent="0.25">
      <c r="A84" s="228" t="s">
        <v>103</v>
      </c>
      <c r="B84" s="228"/>
      <c r="C84" s="228"/>
      <c r="D84" s="228"/>
      <c r="E84" s="228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9">
        <f>B7</f>
        <v>0</v>
      </c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32"/>
      <c r="B86" s="233"/>
      <c r="C86" s="233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4"/>
    </row>
    <row r="87" spans="1:18" x14ac:dyDescent="0.25">
      <c r="A87" s="245" t="s">
        <v>98</v>
      </c>
      <c r="B87" s="245"/>
      <c r="C87" s="245"/>
      <c r="D87" s="245"/>
      <c r="E87" s="245"/>
      <c r="F87" s="245"/>
      <c r="G87" s="245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32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32"/>
      <c r="B89" s="233"/>
      <c r="C89" s="233"/>
      <c r="D89" s="233"/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4"/>
    </row>
    <row r="90" spans="1:18" x14ac:dyDescent="0.25">
      <c r="A90" s="245" t="s">
        <v>323</v>
      </c>
      <c r="B90" s="245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33"/>
      <c r="P90" s="33"/>
      <c r="Q90" s="33"/>
      <c r="R90" s="32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32"/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4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8" t="s">
        <v>100</v>
      </c>
      <c r="B94" s="228"/>
      <c r="C94" s="228"/>
      <c r="D94" s="228"/>
      <c r="E94" s="228"/>
      <c r="F94" s="228"/>
      <c r="G94" s="228"/>
      <c r="H94" s="228"/>
      <c r="I94" s="228"/>
      <c r="J94" s="244"/>
      <c r="K94" s="244"/>
      <c r="L94" s="244"/>
      <c r="M94" s="244"/>
      <c r="N94" s="244"/>
      <c r="O94" s="244"/>
      <c r="P94" s="244"/>
      <c r="Q94" s="244"/>
      <c r="R94" s="32"/>
    </row>
    <row r="95" spans="1:18" x14ac:dyDescent="0.25">
      <c r="A95" s="229"/>
      <c r="B95" s="230"/>
      <c r="C95" s="230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1"/>
    </row>
    <row r="96" spans="1:18" x14ac:dyDescent="0.25">
      <c r="A96" s="232"/>
      <c r="B96" s="233"/>
      <c r="C96" s="233"/>
      <c r="D96" s="233"/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4"/>
    </row>
    <row r="97" spans="1:18" x14ac:dyDescent="0.25">
      <c r="A97" s="245" t="s">
        <v>101</v>
      </c>
      <c r="B97" s="245"/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33"/>
      <c r="N97" s="33"/>
      <c r="O97" s="33"/>
      <c r="P97" s="33"/>
      <c r="Q97" s="33"/>
      <c r="R97" s="32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32"/>
      <c r="B99" s="233"/>
      <c r="C99" s="233"/>
      <c r="D99" s="233"/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4"/>
    </row>
    <row r="100" spans="1:18" ht="15.75" x14ac:dyDescent="0.25">
      <c r="A100" s="246" t="s">
        <v>102</v>
      </c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3" t="s">
        <v>104</v>
      </c>
      <c r="B129" s="273"/>
      <c r="C129" s="273"/>
      <c r="D129" s="36" t="s">
        <v>106</v>
      </c>
      <c r="E129" s="242"/>
      <c r="F129" s="242"/>
      <c r="G129" s="243" t="s">
        <v>107</v>
      </c>
      <c r="H129" s="243"/>
      <c r="I129" s="242"/>
      <c r="J129" s="242"/>
      <c r="K129" s="243" t="s">
        <v>108</v>
      </c>
      <c r="L129" s="243"/>
      <c r="M129" s="243"/>
      <c r="N129" s="243"/>
      <c r="O129" s="243"/>
      <c r="P129" s="242"/>
      <c r="Q129" s="242"/>
      <c r="R129" s="32"/>
    </row>
    <row r="130" spans="1:18" ht="15.75" x14ac:dyDescent="0.25">
      <c r="A130" s="273" t="s">
        <v>105</v>
      </c>
      <c r="B130" s="273"/>
      <c r="C130" s="273"/>
      <c r="D130" s="36" t="s">
        <v>106</v>
      </c>
      <c r="E130" s="242"/>
      <c r="F130" s="242"/>
      <c r="G130" s="243" t="s">
        <v>107</v>
      </c>
      <c r="H130" s="243"/>
      <c r="I130" s="242"/>
      <c r="J130" s="242"/>
      <c r="K130" s="243" t="s">
        <v>108</v>
      </c>
      <c r="L130" s="243"/>
      <c r="M130" s="243"/>
      <c r="N130" s="243"/>
      <c r="O130" s="243"/>
      <c r="P130" s="242"/>
      <c r="Q130" s="242"/>
      <c r="R130" s="32"/>
    </row>
    <row r="131" spans="1:18" ht="377.45" customHeight="1" x14ac:dyDescent="0.35">
      <c r="A131" s="301" t="s">
        <v>211</v>
      </c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</row>
    <row r="132" spans="1:18" ht="23.25" x14ac:dyDescent="0.35">
      <c r="A132" s="260" t="s">
        <v>294</v>
      </c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</row>
    <row r="133" spans="1:18" x14ac:dyDescent="0.25">
      <c r="A133" s="107" t="s">
        <v>156</v>
      </c>
      <c r="B133" s="107"/>
      <c r="C133" s="107"/>
      <c r="D133" s="298"/>
      <c r="E133" s="299"/>
      <c r="F133" s="299"/>
      <c r="G133" s="300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302" t="s">
        <v>159</v>
      </c>
      <c r="B135" s="302"/>
      <c r="C135" s="302"/>
      <c r="D135" s="302"/>
      <c r="E135" s="302"/>
      <c r="F135" s="302"/>
      <c r="G135" s="106" t="s">
        <v>157</v>
      </c>
      <c r="H135" s="26"/>
      <c r="I135" s="303" t="s">
        <v>160</v>
      </c>
      <c r="J135" s="303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304" t="s">
        <v>163</v>
      </c>
      <c r="B136" s="304"/>
      <c r="C136" s="304"/>
      <c r="D136" s="106" t="s">
        <v>157</v>
      </c>
      <c r="E136" s="26"/>
      <c r="F136" s="106" t="s">
        <v>160</v>
      </c>
      <c r="G136" s="26"/>
      <c r="H136" s="304" t="s">
        <v>164</v>
      </c>
      <c r="I136" s="304"/>
      <c r="J136" s="304"/>
      <c r="K136" s="106" t="s">
        <v>157</v>
      </c>
      <c r="L136" s="26"/>
      <c r="M136" s="303" t="s">
        <v>160</v>
      </c>
      <c r="N136" s="303"/>
      <c r="O136" s="298"/>
      <c r="P136" s="300"/>
      <c r="Q136" s="107"/>
      <c r="R136" s="32"/>
    </row>
    <row r="137" spans="1:18" x14ac:dyDescent="0.25">
      <c r="A137" s="304" t="s">
        <v>162</v>
      </c>
      <c r="B137" s="304"/>
      <c r="C137" s="304"/>
      <c r="D137" s="106" t="s">
        <v>157</v>
      </c>
      <c r="E137" s="26"/>
      <c r="F137" s="106" t="s">
        <v>160</v>
      </c>
      <c r="G137" s="26"/>
      <c r="H137" s="304" t="s">
        <v>165</v>
      </c>
      <c r="I137" s="304"/>
      <c r="J137" s="304"/>
      <c r="K137" s="106" t="s">
        <v>157</v>
      </c>
      <c r="L137" s="26"/>
      <c r="M137" s="303" t="s">
        <v>160</v>
      </c>
      <c r="N137" s="303"/>
      <c r="O137" s="298"/>
      <c r="P137" s="300"/>
      <c r="Q137" s="107"/>
      <c r="R137" s="32"/>
    </row>
    <row r="138" spans="1:18" x14ac:dyDescent="0.25">
      <c r="A138" s="304" t="s">
        <v>161</v>
      </c>
      <c r="B138" s="304"/>
      <c r="C138" s="304"/>
      <c r="D138" s="106" t="s">
        <v>157</v>
      </c>
      <c r="E138" s="26"/>
      <c r="F138" s="106" t="s">
        <v>160</v>
      </c>
      <c r="G138" s="26"/>
      <c r="H138" s="304" t="s">
        <v>166</v>
      </c>
      <c r="I138" s="304"/>
      <c r="J138" s="304"/>
      <c r="K138" s="106" t="s">
        <v>157</v>
      </c>
      <c r="L138" s="26"/>
      <c r="M138" s="303" t="s">
        <v>160</v>
      </c>
      <c r="N138" s="303"/>
      <c r="O138" s="298"/>
      <c r="P138" s="300"/>
      <c r="Q138" s="107"/>
      <c r="R138" s="32"/>
    </row>
    <row r="139" spans="1:18" x14ac:dyDescent="0.25">
      <c r="A139" s="305" t="s">
        <v>167</v>
      </c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</row>
    <row r="140" spans="1:18" x14ac:dyDescent="0.25">
      <c r="A140" s="302" t="s">
        <v>168</v>
      </c>
      <c r="B140" s="302"/>
      <c r="C140" s="302"/>
      <c r="D140" s="302"/>
      <c r="E140" s="302"/>
      <c r="F140" s="302"/>
      <c r="G140" s="302"/>
      <c r="H140" s="302"/>
      <c r="I140" s="303" t="s">
        <v>157</v>
      </c>
      <c r="J140" s="306"/>
      <c r="K140" s="27"/>
      <c r="L140" s="106" t="s">
        <v>160</v>
      </c>
      <c r="M140" s="261"/>
      <c r="N140" s="263"/>
      <c r="O140" s="107"/>
      <c r="P140" s="107"/>
      <c r="Q140" s="107"/>
      <c r="R140" s="32"/>
    </row>
    <row r="141" spans="1:18" x14ac:dyDescent="0.25">
      <c r="A141" s="302" t="s">
        <v>169</v>
      </c>
      <c r="B141" s="302"/>
      <c r="C141" s="302"/>
      <c r="D141" s="302"/>
      <c r="E141" s="302"/>
      <c r="F141" s="302"/>
      <c r="G141" s="302"/>
      <c r="H141" s="302"/>
      <c r="I141" s="281"/>
      <c r="J141" s="282"/>
      <c r="K141" s="282"/>
      <c r="L141" s="282"/>
      <c r="M141" s="282"/>
      <c r="N141" s="282"/>
      <c r="O141" s="282"/>
      <c r="P141" s="282"/>
      <c r="Q141" s="282"/>
      <c r="R141" s="290"/>
    </row>
    <row r="142" spans="1:18" x14ac:dyDescent="0.25">
      <c r="A142" s="302" t="s">
        <v>170</v>
      </c>
      <c r="B142" s="302"/>
      <c r="C142" s="302"/>
      <c r="D142" s="302"/>
      <c r="E142" s="302"/>
      <c r="F142" s="302"/>
      <c r="G142" s="302"/>
      <c r="H142" s="302"/>
      <c r="I142" s="281"/>
      <c r="J142" s="282"/>
      <c r="K142" s="282"/>
      <c r="L142" s="282"/>
      <c r="M142" s="282"/>
      <c r="N142" s="282"/>
      <c r="O142" s="282"/>
      <c r="P142" s="282"/>
      <c r="Q142" s="282"/>
      <c r="R142" s="290"/>
    </row>
    <row r="143" spans="1:18" x14ac:dyDescent="0.25">
      <c r="A143" s="302" t="s">
        <v>171</v>
      </c>
      <c r="B143" s="302"/>
      <c r="C143" s="302"/>
      <c r="D143" s="302"/>
      <c r="E143" s="281"/>
      <c r="F143" s="282"/>
      <c r="G143" s="282"/>
      <c r="H143" s="282"/>
      <c r="I143" s="282"/>
      <c r="J143" s="282"/>
      <c r="K143" s="282"/>
      <c r="L143" s="282"/>
      <c r="M143" s="282"/>
      <c r="N143" s="282"/>
      <c r="O143" s="282"/>
      <c r="P143" s="282"/>
      <c r="Q143" s="282"/>
      <c r="R143" s="290"/>
    </row>
    <row r="144" spans="1:18" x14ac:dyDescent="0.25">
      <c r="A144" s="302" t="s">
        <v>172</v>
      </c>
      <c r="B144" s="302"/>
      <c r="C144" s="281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90"/>
    </row>
    <row r="145" spans="1:18" x14ac:dyDescent="0.25">
      <c r="A145" s="302" t="s">
        <v>173</v>
      </c>
      <c r="B145" s="302"/>
      <c r="C145" s="281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90"/>
    </row>
    <row r="146" spans="1:18" x14ac:dyDescent="0.25">
      <c r="A146" s="302" t="s">
        <v>174</v>
      </c>
      <c r="B146" s="302"/>
      <c r="C146" s="302"/>
      <c r="D146" s="302"/>
      <c r="E146" s="281"/>
      <c r="F146" s="282"/>
      <c r="G146" s="282"/>
      <c r="H146" s="282"/>
      <c r="I146" s="282"/>
      <c r="J146" s="282"/>
      <c r="K146" s="282"/>
      <c r="L146" s="282"/>
      <c r="M146" s="282"/>
      <c r="N146" s="282"/>
      <c r="O146" s="282"/>
      <c r="P146" s="282"/>
      <c r="Q146" s="282"/>
      <c r="R146" s="290"/>
    </row>
    <row r="147" spans="1:18" x14ac:dyDescent="0.25">
      <c r="A147" s="228" t="s">
        <v>175</v>
      </c>
      <c r="B147" s="228"/>
      <c r="C147" s="228"/>
      <c r="D147" s="228"/>
      <c r="E147" s="106" t="s">
        <v>157</v>
      </c>
      <c r="F147" s="28"/>
      <c r="G147" s="106" t="s">
        <v>160</v>
      </c>
      <c r="H147" s="28"/>
      <c r="I147" s="245" t="s">
        <v>176</v>
      </c>
      <c r="J147" s="245"/>
      <c r="K147" s="298"/>
      <c r="L147" s="299"/>
      <c r="M147" s="299"/>
      <c r="N147" s="299"/>
      <c r="O147" s="299"/>
      <c r="P147" s="300"/>
      <c r="Q147" s="107"/>
      <c r="R147" s="32"/>
    </row>
    <row r="148" spans="1:18" x14ac:dyDescent="0.25">
      <c r="A148" s="228" t="s">
        <v>177</v>
      </c>
      <c r="B148" s="228"/>
      <c r="C148" s="228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5" t="s">
        <v>178</v>
      </c>
      <c r="B150" s="305"/>
      <c r="C150" s="305"/>
      <c r="D150" s="305"/>
      <c r="E150" s="305"/>
      <c r="F150" s="305"/>
      <c r="G150" s="305"/>
      <c r="H150" s="107"/>
      <c r="I150" s="107"/>
      <c r="J150" s="308" t="s">
        <v>206</v>
      </c>
      <c r="K150" s="308"/>
      <c r="L150" s="308"/>
      <c r="M150" s="107"/>
      <c r="N150" s="107"/>
      <c r="O150" s="107"/>
      <c r="P150" s="308" t="s">
        <v>205</v>
      </c>
      <c r="Q150" s="308"/>
      <c r="R150" s="32"/>
    </row>
    <row r="151" spans="1:18" x14ac:dyDescent="0.25">
      <c r="A151" s="307" t="s">
        <v>179</v>
      </c>
      <c r="B151" s="307"/>
      <c r="C151" s="307"/>
      <c r="D151" s="307"/>
      <c r="E151" s="307"/>
      <c r="F151" s="307"/>
      <c r="G151" s="307"/>
      <c r="H151" s="107"/>
      <c r="I151" s="107"/>
      <c r="J151" s="298"/>
      <c r="K151" s="299"/>
      <c r="L151" s="300"/>
      <c r="M151" s="107"/>
      <c r="N151" s="304"/>
      <c r="O151" s="304"/>
      <c r="P151" s="298"/>
      <c r="Q151" s="300"/>
      <c r="R151" s="32"/>
    </row>
    <row r="152" spans="1:18" x14ac:dyDescent="0.25">
      <c r="A152" s="307" t="s">
        <v>180</v>
      </c>
      <c r="B152" s="307"/>
      <c r="C152" s="307"/>
      <c r="D152" s="307"/>
      <c r="E152" s="307"/>
      <c r="F152" s="307"/>
      <c r="G152" s="307"/>
      <c r="H152" s="107"/>
      <c r="I152" s="107"/>
      <c r="J152" s="298"/>
      <c r="K152" s="299"/>
      <c r="L152" s="300"/>
      <c r="M152" s="107"/>
      <c r="N152" s="304"/>
      <c r="O152" s="304"/>
      <c r="P152" s="298"/>
      <c r="Q152" s="300"/>
      <c r="R152" s="32"/>
    </row>
    <row r="153" spans="1:18" x14ac:dyDescent="0.25">
      <c r="A153" s="307" t="s">
        <v>185</v>
      </c>
      <c r="B153" s="307"/>
      <c r="C153" s="307"/>
      <c r="D153" s="307"/>
      <c r="E153" s="307"/>
      <c r="F153" s="307"/>
      <c r="G153" s="307"/>
      <c r="H153" s="107"/>
      <c r="I153" s="107"/>
      <c r="J153" s="298"/>
      <c r="K153" s="299"/>
      <c r="L153" s="300"/>
      <c r="M153" s="107"/>
      <c r="N153" s="304"/>
      <c r="O153" s="304"/>
      <c r="P153" s="298"/>
      <c r="Q153" s="300"/>
      <c r="R153" s="32"/>
    </row>
    <row r="154" spans="1:18" x14ac:dyDescent="0.25">
      <c r="A154" s="303" t="s">
        <v>186</v>
      </c>
      <c r="B154" s="303"/>
      <c r="C154" s="29"/>
      <c r="D154" s="303" t="s">
        <v>187</v>
      </c>
      <c r="E154" s="303"/>
      <c r="F154" s="303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307" t="s">
        <v>181</v>
      </c>
      <c r="B155" s="307"/>
      <c r="C155" s="307"/>
      <c r="D155" s="307"/>
      <c r="E155" s="307"/>
      <c r="F155" s="307"/>
      <c r="G155" s="307"/>
      <c r="H155" s="107"/>
      <c r="I155" s="107"/>
      <c r="J155" s="298"/>
      <c r="K155" s="299"/>
      <c r="L155" s="300"/>
      <c r="M155" s="107"/>
      <c r="N155" s="304"/>
      <c r="O155" s="304"/>
      <c r="P155" s="298"/>
      <c r="Q155" s="300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307" t="s">
        <v>193</v>
      </c>
      <c r="B157" s="307"/>
      <c r="C157" s="307"/>
      <c r="D157" s="307"/>
      <c r="E157" s="307"/>
      <c r="F157" s="307"/>
      <c r="G157" s="307"/>
      <c r="H157" s="107"/>
      <c r="I157" s="107"/>
      <c r="J157" s="298"/>
      <c r="K157" s="299"/>
      <c r="L157" s="300"/>
      <c r="M157" s="107"/>
      <c r="N157" s="304"/>
      <c r="O157" s="304"/>
      <c r="P157" s="298"/>
      <c r="Q157" s="300"/>
      <c r="R157" s="32"/>
    </row>
    <row r="158" spans="1:18" x14ac:dyDescent="0.25">
      <c r="A158" s="307" t="s">
        <v>194</v>
      </c>
      <c r="B158" s="307"/>
      <c r="C158" s="307"/>
      <c r="D158" s="307"/>
      <c r="E158" s="307"/>
      <c r="F158" s="307"/>
      <c r="G158" s="307"/>
      <c r="H158" s="107"/>
      <c r="I158" s="107"/>
      <c r="J158" s="298"/>
      <c r="K158" s="299"/>
      <c r="L158" s="300"/>
      <c r="M158" s="107"/>
      <c r="N158" s="304"/>
      <c r="O158" s="304"/>
      <c r="P158" s="298"/>
      <c r="Q158" s="300"/>
      <c r="R158" s="32"/>
    </row>
    <row r="159" spans="1:18" x14ac:dyDescent="0.25">
      <c r="A159" s="307" t="s">
        <v>195</v>
      </c>
      <c r="B159" s="307"/>
      <c r="C159" s="307"/>
      <c r="D159" s="307"/>
      <c r="E159" s="307"/>
      <c r="F159" s="307"/>
      <c r="G159" s="307"/>
      <c r="H159" s="107"/>
      <c r="I159" s="107"/>
      <c r="J159" s="298"/>
      <c r="K159" s="299"/>
      <c r="L159" s="300"/>
      <c r="M159" s="107"/>
      <c r="N159" s="304"/>
      <c r="O159" s="304"/>
      <c r="P159" s="298"/>
      <c r="Q159" s="300"/>
      <c r="R159" s="32"/>
    </row>
    <row r="160" spans="1:18" x14ac:dyDescent="0.25">
      <c r="A160" s="307" t="s">
        <v>196</v>
      </c>
      <c r="B160" s="307"/>
      <c r="C160" s="307"/>
      <c r="D160" s="307"/>
      <c r="E160" s="307"/>
      <c r="F160" s="307"/>
      <c r="G160" s="307"/>
      <c r="H160" s="107"/>
      <c r="I160" s="107"/>
      <c r="J160" s="298"/>
      <c r="K160" s="299"/>
      <c r="L160" s="300"/>
      <c r="M160" s="107"/>
      <c r="N160" s="304"/>
      <c r="O160" s="304"/>
      <c r="P160" s="298"/>
      <c r="Q160" s="300"/>
      <c r="R160" s="32"/>
    </row>
    <row r="161" spans="1:18" x14ac:dyDescent="0.25">
      <c r="A161" s="307" t="s">
        <v>184</v>
      </c>
      <c r="B161" s="307"/>
      <c r="C161" s="307"/>
      <c r="D161" s="307"/>
      <c r="E161" s="307"/>
      <c r="F161" s="307"/>
      <c r="G161" s="307"/>
      <c r="H161" s="107"/>
      <c r="I161" s="107"/>
      <c r="J161" s="298"/>
      <c r="K161" s="299"/>
      <c r="L161" s="300"/>
      <c r="M161" s="107"/>
      <c r="N161" s="304"/>
      <c r="O161" s="304"/>
      <c r="P161" s="298"/>
      <c r="Q161" s="300"/>
      <c r="R161" s="32"/>
    </row>
    <row r="162" spans="1:18" x14ac:dyDescent="0.25">
      <c r="A162" s="307" t="s">
        <v>197</v>
      </c>
      <c r="B162" s="307"/>
      <c r="C162" s="307"/>
      <c r="D162" s="307"/>
      <c r="E162" s="307"/>
      <c r="F162" s="307"/>
      <c r="G162" s="307"/>
      <c r="H162" s="107"/>
      <c r="I162" s="107"/>
      <c r="J162" s="298"/>
      <c r="K162" s="299"/>
      <c r="L162" s="300"/>
      <c r="M162" s="107"/>
      <c r="N162" s="304"/>
      <c r="O162" s="304"/>
      <c r="P162" s="298"/>
      <c r="Q162" s="300"/>
      <c r="R162" s="32"/>
    </row>
    <row r="163" spans="1:18" x14ac:dyDescent="0.25">
      <c r="A163" s="106" t="s">
        <v>182</v>
      </c>
      <c r="B163" s="26"/>
      <c r="C163" s="303" t="s">
        <v>188</v>
      </c>
      <c r="D163" s="303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303" t="s">
        <v>190</v>
      </c>
      <c r="D164" s="303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307" t="s">
        <v>198</v>
      </c>
      <c r="B165" s="307"/>
      <c r="C165" s="307"/>
      <c r="D165" s="307"/>
      <c r="E165" s="307"/>
      <c r="F165" s="307"/>
      <c r="G165" s="307"/>
      <c r="H165" s="107"/>
      <c r="I165" s="107"/>
      <c r="J165" s="298"/>
      <c r="K165" s="299"/>
      <c r="L165" s="300"/>
      <c r="M165" s="107"/>
      <c r="N165" s="304"/>
      <c r="O165" s="304"/>
      <c r="P165" s="298"/>
      <c r="Q165" s="300"/>
      <c r="R165" s="32"/>
    </row>
    <row r="166" spans="1:18" x14ac:dyDescent="0.25">
      <c r="A166" s="303" t="s">
        <v>191</v>
      </c>
      <c r="B166" s="303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307" t="s">
        <v>199</v>
      </c>
      <c r="B167" s="307"/>
      <c r="C167" s="307"/>
      <c r="D167" s="307"/>
      <c r="E167" s="307"/>
      <c r="F167" s="307"/>
      <c r="G167" s="307"/>
      <c r="H167" s="107"/>
      <c r="I167" s="107"/>
      <c r="J167" s="298"/>
      <c r="K167" s="299"/>
      <c r="L167" s="300"/>
      <c r="M167" s="107"/>
      <c r="N167" s="304"/>
      <c r="O167" s="304"/>
      <c r="P167" s="298"/>
      <c r="Q167" s="300"/>
      <c r="R167" s="32"/>
    </row>
    <row r="168" spans="1:18" x14ac:dyDescent="0.25">
      <c r="A168" s="303" t="s">
        <v>192</v>
      </c>
      <c r="B168" s="303"/>
      <c r="C168" s="303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307" t="s">
        <v>200</v>
      </c>
      <c r="B169" s="307"/>
      <c r="C169" s="307"/>
      <c r="D169" s="307"/>
      <c r="E169" s="307"/>
      <c r="F169" s="307"/>
      <c r="G169" s="307"/>
      <c r="H169" s="107"/>
      <c r="I169" s="107"/>
      <c r="J169" s="298"/>
      <c r="K169" s="299"/>
      <c r="L169" s="300"/>
      <c r="M169" s="107"/>
      <c r="N169" s="42"/>
      <c r="O169" s="43"/>
      <c r="P169" s="299"/>
      <c r="Q169" s="300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304" t="s">
        <v>201</v>
      </c>
      <c r="B171" s="304"/>
      <c r="C171" s="99" t="s">
        <v>202</v>
      </c>
      <c r="D171" s="298"/>
      <c r="E171" s="300"/>
      <c r="F171" s="304" t="s">
        <v>203</v>
      </c>
      <c r="G171" s="304"/>
      <c r="H171" s="298"/>
      <c r="I171" s="299"/>
      <c r="J171" s="242"/>
      <c r="K171" s="268"/>
      <c r="L171" s="304" t="s">
        <v>204</v>
      </c>
      <c r="M171" s="304"/>
      <c r="N171" s="298"/>
      <c r="O171" s="299"/>
      <c r="P171" s="242"/>
      <c r="Q171" s="268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304" t="s">
        <v>207</v>
      </c>
      <c r="B173" s="304"/>
      <c r="C173" s="304"/>
      <c r="D173" s="304"/>
      <c r="E173" s="304"/>
      <c r="F173" s="298"/>
      <c r="G173" s="299"/>
      <c r="H173" s="299"/>
      <c r="I173" s="299"/>
      <c r="J173" s="300"/>
      <c r="K173" s="304" t="s">
        <v>208</v>
      </c>
      <c r="L173" s="304"/>
      <c r="M173" s="298"/>
      <c r="N173" s="299"/>
      <c r="O173" s="299"/>
      <c r="P173" s="299"/>
      <c r="Q173" s="300"/>
      <c r="R173" s="32"/>
    </row>
    <row r="174" spans="1:18" x14ac:dyDescent="0.25">
      <c r="A174" s="304" t="s">
        <v>209</v>
      </c>
      <c r="B174" s="304"/>
      <c r="C174" s="304"/>
      <c r="D174" s="304"/>
      <c r="E174" s="304"/>
      <c r="F174" s="261"/>
      <c r="G174" s="262"/>
      <c r="H174" s="262"/>
      <c r="I174" s="262"/>
      <c r="J174" s="263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304" t="s">
        <v>210</v>
      </c>
      <c r="B175" s="304"/>
      <c r="C175" s="304"/>
      <c r="D175" s="304"/>
      <c r="E175" s="304"/>
      <c r="F175" s="291"/>
      <c r="G175" s="292"/>
      <c r="H175" s="292"/>
      <c r="I175" s="292"/>
      <c r="J175" s="292"/>
      <c r="K175" s="292"/>
      <c r="L175" s="292"/>
      <c r="M175" s="292"/>
      <c r="N175" s="292"/>
      <c r="O175" s="292"/>
      <c r="P175" s="292"/>
      <c r="Q175" s="309"/>
      <c r="R175" s="32"/>
    </row>
    <row r="176" spans="1:18" x14ac:dyDescent="0.25">
      <c r="A176" s="107"/>
      <c r="B176" s="107"/>
      <c r="C176" s="107"/>
      <c r="D176" s="107"/>
      <c r="E176" s="107"/>
      <c r="F176" s="310"/>
      <c r="G176" s="311"/>
      <c r="H176" s="311"/>
      <c r="I176" s="311"/>
      <c r="J176" s="311"/>
      <c r="K176" s="311"/>
      <c r="L176" s="311"/>
      <c r="M176" s="311"/>
      <c r="N176" s="311"/>
      <c r="O176" s="311"/>
      <c r="P176" s="311"/>
      <c r="Q176" s="312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301" t="s">
        <v>295</v>
      </c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</row>
    <row r="179" spans="1:18" ht="23.25" x14ac:dyDescent="0.35">
      <c r="A179" s="260" t="s">
        <v>279</v>
      </c>
      <c r="B179" s="260"/>
      <c r="C179" s="260"/>
      <c r="D179" s="260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0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8" t="s">
        <v>275</v>
      </c>
      <c r="B181" s="228"/>
      <c r="C181" s="228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6" t="s">
        <v>276</v>
      </c>
      <c r="B183" s="256"/>
      <c r="C183" s="256"/>
      <c r="D183" s="261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  <c r="Q183" s="262"/>
      <c r="R183" s="263"/>
    </row>
    <row r="184" spans="1:18" x14ac:dyDescent="0.25">
      <c r="A184" s="107"/>
      <c r="B184" s="107"/>
      <c r="C184" s="107"/>
      <c r="D184" s="264"/>
      <c r="E184" s="265"/>
      <c r="F184" s="265"/>
      <c r="G184" s="265"/>
      <c r="H184" s="265"/>
      <c r="I184" s="265"/>
      <c r="J184" s="265"/>
      <c r="K184" s="265"/>
      <c r="L184" s="265"/>
      <c r="M184" s="265"/>
      <c r="N184" s="265"/>
      <c r="O184" s="265"/>
      <c r="P184" s="265"/>
      <c r="Q184" s="265"/>
      <c r="R184" s="266"/>
    </row>
    <row r="185" spans="1:18" x14ac:dyDescent="0.25">
      <c r="A185" s="107"/>
      <c r="B185" s="107"/>
      <c r="C185" s="107"/>
      <c r="D185" s="267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68"/>
    </row>
    <row r="186" spans="1:18" x14ac:dyDescent="0.25">
      <c r="A186" s="256" t="s">
        <v>277</v>
      </c>
      <c r="B186" s="256"/>
      <c r="C186" s="256"/>
      <c r="D186" s="247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107"/>
      <c r="B187" s="107"/>
      <c r="C187" s="107"/>
      <c r="D187" s="250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2"/>
    </row>
    <row r="188" spans="1:18" x14ac:dyDescent="0.25">
      <c r="A188" s="107"/>
      <c r="B188" s="107"/>
      <c r="C188" s="107"/>
      <c r="D188" s="250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2"/>
    </row>
    <row r="189" spans="1:18" x14ac:dyDescent="0.25">
      <c r="A189" s="107"/>
      <c r="B189" s="107"/>
      <c r="C189" s="107"/>
      <c r="D189" s="250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2"/>
    </row>
    <row r="190" spans="1:18" x14ac:dyDescent="0.25">
      <c r="A190" s="107"/>
      <c r="B190" s="107"/>
      <c r="C190" s="107"/>
      <c r="D190" s="250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2"/>
    </row>
    <row r="191" spans="1:18" x14ac:dyDescent="0.25">
      <c r="A191" s="107"/>
      <c r="B191" s="107"/>
      <c r="C191" s="107"/>
      <c r="D191" s="250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2"/>
    </row>
    <row r="192" spans="1:18" x14ac:dyDescent="0.25">
      <c r="A192" s="107"/>
      <c r="B192" s="107"/>
      <c r="C192" s="107"/>
      <c r="D192" s="250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2"/>
    </row>
    <row r="193" spans="1:18" x14ac:dyDescent="0.25">
      <c r="A193" s="107"/>
      <c r="B193" s="107"/>
      <c r="C193" s="107"/>
      <c r="D193" s="253"/>
      <c r="E193" s="254"/>
      <c r="F193" s="254"/>
      <c r="G193" s="254"/>
      <c r="H193" s="254"/>
      <c r="I193" s="254"/>
      <c r="J193" s="254"/>
      <c r="K193" s="254"/>
      <c r="L193" s="254"/>
      <c r="M193" s="254"/>
      <c r="N193" s="254"/>
      <c r="O193" s="254"/>
      <c r="P193" s="254"/>
      <c r="Q193" s="254"/>
      <c r="R193" s="255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8" t="s">
        <v>278</v>
      </c>
      <c r="B195" s="228"/>
      <c r="C195" s="228"/>
      <c r="D195" s="247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9"/>
    </row>
    <row r="196" spans="1:18" x14ac:dyDescent="0.25">
      <c r="A196" s="107"/>
      <c r="B196" s="107"/>
      <c r="C196" s="107"/>
      <c r="D196" s="250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2"/>
    </row>
    <row r="197" spans="1:18" x14ac:dyDescent="0.25">
      <c r="A197" s="107"/>
      <c r="B197" s="107"/>
      <c r="C197" s="107"/>
      <c r="D197" s="253"/>
      <c r="E197" s="254"/>
      <c r="F197" s="254"/>
      <c r="G197" s="254"/>
      <c r="H197" s="254"/>
      <c r="I197" s="254"/>
      <c r="J197" s="254"/>
      <c r="K197" s="254"/>
      <c r="L197" s="254"/>
      <c r="M197" s="254"/>
      <c r="N197" s="254"/>
      <c r="O197" s="254"/>
      <c r="P197" s="254"/>
      <c r="Q197" s="254"/>
      <c r="R197" s="255"/>
    </row>
    <row r="198" spans="1:18" x14ac:dyDescent="0.25">
      <c r="A198" s="256" t="s">
        <v>277</v>
      </c>
      <c r="B198" s="256"/>
      <c r="C198" s="256"/>
      <c r="D198" s="247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9"/>
    </row>
    <row r="199" spans="1:18" x14ac:dyDescent="0.25">
      <c r="A199" s="107"/>
      <c r="B199" s="107"/>
      <c r="C199" s="107"/>
      <c r="D199" s="250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2"/>
    </row>
    <row r="200" spans="1:18" x14ac:dyDescent="0.25">
      <c r="A200" s="107"/>
      <c r="B200" s="107"/>
      <c r="C200" s="107"/>
      <c r="D200" s="250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2"/>
    </row>
    <row r="201" spans="1:18" x14ac:dyDescent="0.25">
      <c r="A201" s="107"/>
      <c r="B201" s="107"/>
      <c r="C201" s="107"/>
      <c r="D201" s="250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2"/>
    </row>
    <row r="202" spans="1:18" x14ac:dyDescent="0.25">
      <c r="A202" s="107"/>
      <c r="B202" s="107"/>
      <c r="C202" s="107"/>
      <c r="D202" s="250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2"/>
    </row>
    <row r="203" spans="1:18" x14ac:dyDescent="0.25">
      <c r="A203" s="107"/>
      <c r="B203" s="107"/>
      <c r="C203" s="107"/>
      <c r="D203" s="250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2"/>
    </row>
    <row r="204" spans="1:18" x14ac:dyDescent="0.25">
      <c r="A204" s="107"/>
      <c r="B204" s="107"/>
      <c r="C204" s="107"/>
      <c r="D204" s="250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2"/>
    </row>
    <row r="205" spans="1:18" x14ac:dyDescent="0.25">
      <c r="A205" s="107"/>
      <c r="B205" s="107"/>
      <c r="C205" s="107"/>
      <c r="D205" s="253"/>
      <c r="E205" s="254"/>
      <c r="F205" s="254"/>
      <c r="G205" s="254"/>
      <c r="H205" s="254"/>
      <c r="I205" s="254"/>
      <c r="J205" s="254"/>
      <c r="K205" s="254"/>
      <c r="L205" s="254"/>
      <c r="M205" s="254"/>
      <c r="N205" s="254"/>
      <c r="O205" s="254"/>
      <c r="P205" s="254"/>
      <c r="Q205" s="254"/>
      <c r="R205" s="255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257" t="s">
        <v>279</v>
      </c>
      <c r="B257" s="257"/>
      <c r="C257" s="257"/>
      <c r="D257" s="257"/>
      <c r="E257" s="257"/>
      <c r="F257" s="257"/>
      <c r="G257" s="257"/>
      <c r="H257" s="257"/>
      <c r="I257" s="257"/>
      <c r="J257" s="257"/>
      <c r="K257" s="257"/>
      <c r="L257" s="257"/>
      <c r="M257" s="257"/>
      <c r="N257" s="257"/>
      <c r="O257" s="257"/>
      <c r="P257" s="257"/>
      <c r="Q257" s="257"/>
      <c r="R257" s="257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8" t="s">
        <v>71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</row>
    <row r="2" spans="1:18" ht="15.75" thickBot="1" x14ac:dyDescent="0.3">
      <c r="O2" s="270" t="s">
        <v>287</v>
      </c>
      <c r="P2" s="271"/>
      <c r="Q2" s="271"/>
      <c r="R2" s="27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9" t="s">
        <v>336</v>
      </c>
      <c r="C4" s="189"/>
      <c r="D4" s="189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9" t="s">
        <v>337</v>
      </c>
      <c r="B6" s="189"/>
      <c r="C6" s="189"/>
      <c r="D6" s="189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3"/>
      <c r="C7" s="194"/>
      <c r="D7" s="194"/>
      <c r="E7" s="194"/>
      <c r="F7" s="194"/>
      <c r="G7" s="194"/>
      <c r="H7" s="194"/>
      <c r="I7" s="194"/>
      <c r="J7" s="194"/>
      <c r="K7" s="194"/>
      <c r="L7" s="194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5" t="s">
        <v>18</v>
      </c>
      <c r="B10" s="196"/>
      <c r="C10" s="196"/>
      <c r="D10" s="196"/>
      <c r="E10" s="1"/>
      <c r="F10" s="1"/>
      <c r="G10" s="1"/>
      <c r="H10" s="1"/>
      <c r="I10" s="1"/>
      <c r="J10" s="1"/>
      <c r="K10" s="197" t="s">
        <v>21</v>
      </c>
      <c r="L10" s="197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8" t="s">
        <v>68</v>
      </c>
      <c r="G11" s="199"/>
      <c r="H11" s="200"/>
      <c r="I11" s="62" t="s">
        <v>92</v>
      </c>
      <c r="J11" s="62" t="s">
        <v>93</v>
      </c>
      <c r="L11" s="198" t="s">
        <v>69</v>
      </c>
      <c r="M11" s="199"/>
      <c r="N11" s="200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90" t="s">
        <v>22</v>
      </c>
      <c r="G12" s="190"/>
      <c r="H12" s="124">
        <v>90002</v>
      </c>
      <c r="I12" s="63"/>
      <c r="J12" s="63"/>
      <c r="L12" s="191" t="s">
        <v>30</v>
      </c>
      <c r="M12" s="191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90" t="s">
        <v>372</v>
      </c>
      <c r="G13" s="190"/>
      <c r="H13" s="124">
        <v>90004</v>
      </c>
      <c r="I13" s="63"/>
      <c r="J13" s="63"/>
      <c r="L13" s="191" t="s">
        <v>31</v>
      </c>
      <c r="M13" s="191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01" t="s">
        <v>292</v>
      </c>
      <c r="D14" s="201"/>
      <c r="E14" s="1"/>
      <c r="F14" s="190" t="s">
        <v>26</v>
      </c>
      <c r="G14" s="190"/>
      <c r="H14" s="124">
        <v>90005</v>
      </c>
      <c r="I14" s="63"/>
      <c r="J14" s="63"/>
      <c r="L14" s="191" t="s">
        <v>32</v>
      </c>
      <c r="M14" s="191"/>
      <c r="N14" s="125" t="s">
        <v>94</v>
      </c>
      <c r="O14" s="63"/>
      <c r="P14" s="63"/>
    </row>
    <row r="15" spans="1:18" ht="15.75" thickBot="1" x14ac:dyDescent="0.3">
      <c r="A15" s="195" t="s">
        <v>342</v>
      </c>
      <c r="B15" s="196"/>
      <c r="C15" s="196"/>
      <c r="D15" s="196"/>
      <c r="E15" s="1"/>
      <c r="F15" s="190" t="s">
        <v>27</v>
      </c>
      <c r="G15" s="190"/>
      <c r="H15" s="125" t="s">
        <v>23</v>
      </c>
      <c r="I15" s="63"/>
      <c r="J15" s="63"/>
      <c r="L15" s="191" t="s">
        <v>33</v>
      </c>
      <c r="M15" s="191"/>
      <c r="N15" s="125" t="s">
        <v>36</v>
      </c>
      <c r="O15" s="63"/>
      <c r="P15" s="63"/>
    </row>
    <row r="16" spans="1:18" ht="15.75" thickBot="1" x14ac:dyDescent="0.3">
      <c r="A16" s="274" t="s">
        <v>343</v>
      </c>
      <c r="B16" s="275"/>
      <c r="C16" s="204" t="s">
        <v>344</v>
      </c>
      <c r="D16" s="205"/>
      <c r="E16" s="1"/>
      <c r="F16" s="190" t="s">
        <v>28</v>
      </c>
      <c r="G16" s="190"/>
      <c r="H16" s="125" t="s">
        <v>24</v>
      </c>
      <c r="I16" s="63"/>
      <c r="J16" s="63"/>
      <c r="L16" s="191" t="s">
        <v>34</v>
      </c>
      <c r="M16" s="191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90" t="s">
        <v>29</v>
      </c>
      <c r="G17" s="190"/>
      <c r="H17" s="125" t="s">
        <v>25</v>
      </c>
      <c r="I17" s="63"/>
      <c r="J17" s="63"/>
      <c r="L17" s="191" t="s">
        <v>35</v>
      </c>
      <c r="M17" s="191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12" t="s">
        <v>291</v>
      </c>
      <c r="B19" s="213"/>
      <c r="C19" s="213"/>
      <c r="D19" s="214"/>
      <c r="E19" s="192" t="s">
        <v>291</v>
      </c>
      <c r="F19" s="192"/>
      <c r="G19" s="192"/>
      <c r="H19" s="192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7" t="str">
        <f>[1]Pay!B2</f>
        <v>Capt.B. Mechling - F3</v>
      </c>
      <c r="C21" s="206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7" t="str">
        <f>[1]Pay!B3</f>
        <v>Capt. J. King - F6</v>
      </c>
      <c r="C22" s="206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7" t="str">
        <f>[1]Pay!B4</f>
        <v>Lt. J. Ehrman - F9</v>
      </c>
      <c r="C23" s="208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10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7" t="str">
        <f>[1]Pay!B5</f>
        <v>K. Morphew</v>
      </c>
      <c r="C24" s="208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10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7" t="str">
        <f>[1]Pay!B6</f>
        <v>B. Speidel</v>
      </c>
      <c r="C25" s="208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10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7" t="str">
        <f>[1]Pay!B7</f>
        <v>D. Moser</v>
      </c>
      <c r="C26" s="208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10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7" t="str">
        <f>[1]Pay!B8</f>
        <v>D. Fiscus</v>
      </c>
      <c r="C27" s="208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10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7" t="str">
        <f>[1]Pay!B9</f>
        <v>S. Gehring</v>
      </c>
      <c r="C28" s="208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10"/>
      <c r="N28" s="110"/>
      <c r="O28" s="80"/>
    </row>
    <row r="29" spans="1:18" ht="15" customHeight="1" x14ac:dyDescent="0.25">
      <c r="A29" s="81" t="str">
        <f>[1]Pay!A10</f>
        <v>221</v>
      </c>
      <c r="B29" s="207" t="str">
        <f>[1]Pay!B10</f>
        <v>C. Harris</v>
      </c>
      <c r="C29" s="208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10"/>
      <c r="O29" s="80"/>
    </row>
    <row r="30" spans="1:18" ht="15" customHeight="1" x14ac:dyDescent="0.25">
      <c r="A30" s="81" t="str">
        <f>[1]Pay!A11</f>
        <v>1021</v>
      </c>
      <c r="B30" s="207" t="str">
        <f>[1]Pay!B11</f>
        <v>E. Duffey</v>
      </c>
      <c r="C30" s="208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11"/>
      <c r="O30" s="79"/>
    </row>
    <row r="31" spans="1:18" ht="15" customHeight="1" x14ac:dyDescent="0.25">
      <c r="A31" s="93" t="str">
        <f>[1]Pay!A13</f>
        <v>111</v>
      </c>
      <c r="B31" s="187" t="str">
        <f>[1]Pay!B13</f>
        <v>R. Crist - F4</v>
      </c>
      <c r="C31" s="206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5" t="s">
        <v>88</v>
      </c>
      <c r="O31" s="76"/>
    </row>
    <row r="32" spans="1:18" ht="15" customHeight="1" x14ac:dyDescent="0.25">
      <c r="A32" s="81" t="str">
        <f>[1]Pay!A14</f>
        <v>115</v>
      </c>
      <c r="B32" s="184" t="str">
        <f>[1]Pay!B14</f>
        <v>Lt. J. Heckel - F10</v>
      </c>
      <c r="C32" s="216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10"/>
      <c r="O32" s="80"/>
    </row>
    <row r="33" spans="1:17" ht="15" customHeight="1" x14ac:dyDescent="0.25">
      <c r="A33" s="81">
        <f>[1]Pay!A15</f>
        <v>406</v>
      </c>
      <c r="B33" s="184" t="str">
        <f>[1]Pay!B15</f>
        <v>D. Gerwig</v>
      </c>
      <c r="C33" s="216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10"/>
      <c r="O33" s="80"/>
    </row>
    <row r="34" spans="1:17" ht="15" customHeight="1" x14ac:dyDescent="0.25">
      <c r="A34" s="81" t="str">
        <f>[1]Pay!A16</f>
        <v>409</v>
      </c>
      <c r="B34" s="184" t="str">
        <f>[1]Pay!B16</f>
        <v>S. Bennett</v>
      </c>
      <c r="C34" s="216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10"/>
      <c r="O34" s="80"/>
    </row>
    <row r="35" spans="1:17" ht="15" customHeight="1" x14ac:dyDescent="0.25">
      <c r="A35" s="81" t="str">
        <f>[1]Pay!A17</f>
        <v>417</v>
      </c>
      <c r="B35" s="184" t="str">
        <f>[1]Pay!B17</f>
        <v>L. Eads</v>
      </c>
      <c r="C35" s="216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10"/>
      <c r="O35" s="80"/>
    </row>
    <row r="36" spans="1:17" ht="15" customHeight="1" x14ac:dyDescent="0.25">
      <c r="A36" s="81" t="str">
        <f>[1]Pay!A18</f>
        <v>318</v>
      </c>
      <c r="B36" s="184" t="str">
        <f>[1]Pay!B18</f>
        <v>C. Rittmeyer</v>
      </c>
      <c r="C36" s="216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10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4" t="str">
        <f>[1]Pay!B19</f>
        <v>C. Herndon</v>
      </c>
      <c r="C37" s="216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10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4" t="str">
        <f>[1]Pay!B20</f>
        <v>F. Leist</v>
      </c>
      <c r="C38" s="216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10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4" t="str">
        <f>[1]Pay!B21</f>
        <v>S. Breide</v>
      </c>
      <c r="C39" s="216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11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7" t="str">
        <f>[1]Pay!B23</f>
        <v>Capt. M. Harris - F5</v>
      </c>
      <c r="C40" s="206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8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4" t="str">
        <f>[1]Pay!B24</f>
        <v>Lt. J. Gerdom - F7</v>
      </c>
      <c r="C41" s="216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10"/>
      <c r="M41" s="73"/>
      <c r="N41" s="217"/>
      <c r="O41" s="80"/>
      <c r="Q41" s="148"/>
    </row>
    <row r="42" spans="1:17" ht="15" customHeight="1" x14ac:dyDescent="0.25">
      <c r="A42" s="81">
        <f>[1]Pay!A25</f>
        <v>385</v>
      </c>
      <c r="B42" s="184" t="str">
        <f>[1]Pay!B25</f>
        <v>K. Thompson</v>
      </c>
      <c r="C42" s="216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10"/>
      <c r="M42" s="73"/>
      <c r="N42" s="217"/>
      <c r="O42" s="80"/>
      <c r="Q42" s="148"/>
    </row>
    <row r="43" spans="1:17" ht="15" customHeight="1" x14ac:dyDescent="0.25">
      <c r="A43" s="81" t="str">
        <f>[1]Pay!A26</f>
        <v>314</v>
      </c>
      <c r="B43" s="184" t="str">
        <f>[1]Pay!B26</f>
        <v>Z. Gaskill</v>
      </c>
      <c r="C43" s="216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10"/>
      <c r="M43" s="73"/>
      <c r="N43" s="217"/>
      <c r="O43" s="80"/>
      <c r="Q43" s="148"/>
    </row>
    <row r="44" spans="1:17" ht="15" customHeight="1" x14ac:dyDescent="0.25">
      <c r="A44" s="81" t="str">
        <f>[1]Pay!A27</f>
        <v>414</v>
      </c>
      <c r="B44" s="184" t="str">
        <f>[1]Pay!B27</f>
        <v>J. Wolf</v>
      </c>
      <c r="C44" s="216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10"/>
      <c r="N44" s="217"/>
      <c r="O44" s="80"/>
    </row>
    <row r="45" spans="1:17" ht="15" customHeight="1" x14ac:dyDescent="0.25">
      <c r="A45" s="81" t="str">
        <f>[1]Pay!A28</f>
        <v>516</v>
      </c>
      <c r="B45" s="184" t="str">
        <f>[1]Pay!B28</f>
        <v>J. Moriarity</v>
      </c>
      <c r="C45" s="216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10"/>
      <c r="O45" s="80"/>
    </row>
    <row r="46" spans="1:17" ht="15" customHeight="1" x14ac:dyDescent="0.25">
      <c r="A46" s="81" t="str">
        <f>[1]Pay!A29</f>
        <v>421</v>
      </c>
      <c r="B46" s="184" t="str">
        <f>[1]Pay!B29</f>
        <v>M. Burkholder</v>
      </c>
      <c r="C46" s="216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10"/>
      <c r="O46" s="80"/>
    </row>
    <row r="47" spans="1:17" ht="15" customHeight="1" x14ac:dyDescent="0.25">
      <c r="A47" s="81" t="str">
        <f>[1]Pay!A30</f>
        <v>921</v>
      </c>
      <c r="B47" s="184" t="str">
        <f>[1]Pay!B30</f>
        <v>N. Bueter</v>
      </c>
      <c r="C47" s="216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10"/>
      <c r="O47" s="80"/>
    </row>
    <row r="48" spans="1:17" ht="15" customHeight="1" x14ac:dyDescent="0.25">
      <c r="A48" s="81" t="str">
        <f>[1]Pay!A31</f>
        <v>000</v>
      </c>
      <c r="B48" s="184" t="str">
        <f>[1]Pay!B31</f>
        <v>Blank</v>
      </c>
      <c r="C48" s="216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11"/>
      <c r="O48" s="79"/>
    </row>
    <row r="49" spans="1:15" x14ac:dyDescent="0.25">
      <c r="A49" s="93" t="str">
        <f>[1]Pay!A33</f>
        <v>420</v>
      </c>
      <c r="B49" s="187" t="str">
        <f>[1]Pay!B33</f>
        <v>T. Markley</v>
      </c>
      <c r="C49" s="206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9" t="s">
        <v>347</v>
      </c>
      <c r="O49" s="80"/>
    </row>
    <row r="50" spans="1:15" x14ac:dyDescent="0.25">
      <c r="A50" s="81" t="str">
        <f>[1]Pay!A34</f>
        <v>521</v>
      </c>
      <c r="B50" s="207" t="str">
        <f>[1]Pay!B34</f>
        <v>A. Cossgrove</v>
      </c>
      <c r="C50" s="208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20"/>
      <c r="O50" s="76"/>
    </row>
    <row r="51" spans="1:15" x14ac:dyDescent="0.25">
      <c r="A51" s="81" t="str">
        <f>[1]Pay!A35</f>
        <v>621</v>
      </c>
      <c r="B51" s="184" t="str">
        <f>[1]Pay!B35</f>
        <v>K. Gerber</v>
      </c>
      <c r="C51" s="216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20"/>
      <c r="O51" s="80"/>
    </row>
    <row r="52" spans="1:15" x14ac:dyDescent="0.25">
      <c r="A52" s="81" t="str">
        <f>[1]Pay!A36</f>
        <v>821</v>
      </c>
      <c r="B52" s="207" t="str">
        <f>[1]Pay!B36</f>
        <v>B. Howe</v>
      </c>
      <c r="C52" s="208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20"/>
      <c r="O52" s="79"/>
    </row>
    <row r="53" spans="1:15" x14ac:dyDescent="0.25">
      <c r="A53" s="81" t="str">
        <f>[1]Pay!A37</f>
        <v>721</v>
      </c>
      <c r="B53" s="207" t="str">
        <f>[1]Pay!B37</f>
        <v>H. Komarck</v>
      </c>
      <c r="C53" s="208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20"/>
      <c r="O53" s="80"/>
    </row>
    <row r="54" spans="1:15" x14ac:dyDescent="0.25">
      <c r="A54" s="93">
        <f>[1]Pay!A55</f>
        <v>190</v>
      </c>
      <c r="B54" s="187" t="str">
        <f>[1]Pay!B55</f>
        <v>K. Osborn</v>
      </c>
      <c r="C54" s="206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1" t="str">
        <f>[1]Pay!B56</f>
        <v>M. Moriarity</v>
      </c>
      <c r="C55" s="222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3" t="str">
        <f>[1]Pay!B41</f>
        <v>D. Craig F1</v>
      </c>
      <c r="C56" s="224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7" t="str">
        <f>[1]Pay!B44</f>
        <v>C. Wolf F2</v>
      </c>
      <c r="C57" s="206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7" t="str">
        <f>[1]Pay!B47</f>
        <v>T. Franklin - F12</v>
      </c>
      <c r="C58" s="206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7" t="str">
        <f>[1]Pay!B48</f>
        <v>B. Ehrman - F13</v>
      </c>
      <c r="C59" s="208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7" t="str">
        <f>[1]Pay!B49</f>
        <v>R. Stahly - F14</v>
      </c>
      <c r="C60" s="208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7" t="str">
        <f>[1]Pay!B50</f>
        <v>J. Platt - F15</v>
      </c>
      <c r="C61" s="208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7" t="str">
        <f>[1]Pay!B51</f>
        <v>D.Zoda - F16</v>
      </c>
      <c r="C62" s="208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7" t="str">
        <f>[1]Pay!B52</f>
        <v>T. Elzey - F17</v>
      </c>
      <c r="C63" s="208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1" t="str">
        <f>[1]Pay!B53</f>
        <v>A. Hannie - F18</v>
      </c>
      <c r="C64" s="222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7" t="s">
        <v>291</v>
      </c>
      <c r="F66" s="237"/>
      <c r="G66" s="237"/>
      <c r="H66" s="237"/>
      <c r="I66" s="4"/>
      <c r="J66" s="4"/>
      <c r="K66" s="1"/>
    </row>
    <row r="67" spans="1:18" x14ac:dyDescent="0.25">
      <c r="A67" s="175" t="s">
        <v>0</v>
      </c>
      <c r="B67" s="238">
        <f>B3</f>
        <v>0</v>
      </c>
      <c r="C67" s="239"/>
      <c r="D67" s="1"/>
      <c r="E67" s="2" t="s">
        <v>1</v>
      </c>
      <c r="F67" s="240">
        <f>D3</f>
        <v>0</v>
      </c>
      <c r="G67" s="239"/>
      <c r="H67" s="1"/>
      <c r="I67" s="2" t="s">
        <v>17</v>
      </c>
      <c r="J67" s="1"/>
      <c r="K67" s="241">
        <f>B8</f>
        <v>0</v>
      </c>
      <c r="L67" s="239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5">
        <f>A69*B69*B8</f>
        <v>0</v>
      </c>
      <c r="D69" s="226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5">
        <f>A70*B70*B8</f>
        <v>0</v>
      </c>
      <c r="D70" s="226"/>
      <c r="E70" s="1"/>
      <c r="F70" s="1"/>
      <c r="G70" s="2" t="s">
        <v>56</v>
      </c>
      <c r="H70" s="1"/>
      <c r="I70" s="235">
        <f>SUM(K58:K63)</f>
        <v>0</v>
      </c>
      <c r="J70" s="236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5">
        <f>A71*B71*B8</f>
        <v>0</v>
      </c>
      <c r="D71" s="22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5">
        <f>A72*B72*B8</f>
        <v>0</v>
      </c>
      <c r="D72" s="226"/>
      <c r="E72" s="1"/>
      <c r="F72" s="1"/>
      <c r="G72" s="2" t="s">
        <v>57</v>
      </c>
      <c r="H72" s="1"/>
      <c r="I72" s="235">
        <f>SUM(K21:K52)+K54+K55</f>
        <v>0</v>
      </c>
      <c r="J72" s="236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5">
        <f>A73*B73*B8</f>
        <v>0</v>
      </c>
      <c r="D73" s="22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5">
        <f>A74*B74*B8</f>
        <v>0</v>
      </c>
      <c r="D74" s="226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9" t="s">
        <v>297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8" t="s">
        <v>97</v>
      </c>
      <c r="B81" s="228"/>
      <c r="C81" s="228"/>
      <c r="D81" s="228"/>
      <c r="E81" s="228"/>
      <c r="F81" s="228"/>
      <c r="G81" s="228"/>
      <c r="H81" s="228"/>
      <c r="I81" s="228"/>
      <c r="J81" s="228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9"/>
      <c r="B82" s="230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1"/>
    </row>
    <row r="83" spans="1:18" x14ac:dyDescent="0.25">
      <c r="A83" s="232"/>
      <c r="B83" s="233"/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4"/>
    </row>
    <row r="84" spans="1:18" x14ac:dyDescent="0.25">
      <c r="A84" s="228" t="s">
        <v>103</v>
      </c>
      <c r="B84" s="228"/>
      <c r="C84" s="228"/>
      <c r="D84" s="228"/>
      <c r="E84" s="228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9">
        <f>B7</f>
        <v>0</v>
      </c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32"/>
      <c r="B86" s="233"/>
      <c r="C86" s="233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4"/>
    </row>
    <row r="87" spans="1:18" x14ac:dyDescent="0.25">
      <c r="A87" s="245" t="s">
        <v>98</v>
      </c>
      <c r="B87" s="245"/>
      <c r="C87" s="245"/>
      <c r="D87" s="245"/>
      <c r="E87" s="245"/>
      <c r="F87" s="245"/>
      <c r="G87" s="245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32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32"/>
      <c r="B89" s="233"/>
      <c r="C89" s="233"/>
      <c r="D89" s="233"/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4"/>
    </row>
    <row r="90" spans="1:18" x14ac:dyDescent="0.25">
      <c r="A90" s="245" t="s">
        <v>99</v>
      </c>
      <c r="B90" s="245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33"/>
      <c r="P90" s="33"/>
      <c r="Q90" s="33"/>
      <c r="R90" s="32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32"/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4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8" t="s">
        <v>100</v>
      </c>
      <c r="B94" s="228"/>
      <c r="C94" s="228"/>
      <c r="D94" s="228"/>
      <c r="E94" s="228"/>
      <c r="F94" s="228"/>
      <c r="G94" s="228"/>
      <c r="H94" s="228"/>
      <c r="I94" s="228"/>
      <c r="J94" s="244"/>
      <c r="K94" s="244"/>
      <c r="L94" s="244"/>
      <c r="M94" s="244"/>
      <c r="N94" s="244"/>
      <c r="O94" s="244"/>
      <c r="P94" s="244"/>
      <c r="Q94" s="244"/>
      <c r="R94" s="32"/>
    </row>
    <row r="95" spans="1:18" x14ac:dyDescent="0.25">
      <c r="A95" s="229"/>
      <c r="B95" s="230"/>
      <c r="C95" s="230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1"/>
    </row>
    <row r="96" spans="1:18" x14ac:dyDescent="0.25">
      <c r="A96" s="232"/>
      <c r="B96" s="233"/>
      <c r="C96" s="233"/>
      <c r="D96" s="233"/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4"/>
    </row>
    <row r="97" spans="1:18" x14ac:dyDescent="0.25">
      <c r="A97" s="245" t="s">
        <v>101</v>
      </c>
      <c r="B97" s="245"/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33"/>
      <c r="N97" s="33"/>
      <c r="O97" s="33"/>
      <c r="P97" s="33"/>
      <c r="Q97" s="33"/>
      <c r="R97" s="32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32"/>
      <c r="B99" s="233"/>
      <c r="C99" s="233"/>
      <c r="D99" s="233"/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4"/>
    </row>
    <row r="100" spans="1:18" ht="15.75" x14ac:dyDescent="0.25">
      <c r="A100" s="246" t="s">
        <v>102</v>
      </c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3" t="s">
        <v>104</v>
      </c>
      <c r="B129" s="273"/>
      <c r="C129" s="273"/>
      <c r="D129" s="36" t="s">
        <v>106</v>
      </c>
      <c r="E129" s="242"/>
      <c r="F129" s="242"/>
      <c r="G129" s="243" t="s">
        <v>107</v>
      </c>
      <c r="H129" s="243"/>
      <c r="I129" s="242"/>
      <c r="J129" s="242"/>
      <c r="K129" s="243" t="s">
        <v>108</v>
      </c>
      <c r="L129" s="243"/>
      <c r="M129" s="243"/>
      <c r="N129" s="243"/>
      <c r="O129" s="243"/>
      <c r="P129" s="242"/>
      <c r="Q129" s="242"/>
      <c r="R129" s="32"/>
    </row>
    <row r="130" spans="1:18" ht="15.75" x14ac:dyDescent="0.25">
      <c r="A130" s="273" t="s">
        <v>105</v>
      </c>
      <c r="B130" s="273"/>
      <c r="C130" s="273"/>
      <c r="D130" s="36" t="s">
        <v>106</v>
      </c>
      <c r="E130" s="242"/>
      <c r="F130" s="242"/>
      <c r="G130" s="243" t="s">
        <v>107</v>
      </c>
      <c r="H130" s="243"/>
      <c r="I130" s="242"/>
      <c r="J130" s="242"/>
      <c r="K130" s="243" t="s">
        <v>108</v>
      </c>
      <c r="L130" s="243"/>
      <c r="M130" s="243"/>
      <c r="N130" s="243"/>
      <c r="O130" s="243"/>
      <c r="P130" s="242"/>
      <c r="Q130" s="242"/>
      <c r="R130" s="32"/>
    </row>
    <row r="131" spans="1:18" ht="363.6" customHeight="1" x14ac:dyDescent="0.5">
      <c r="A131" s="313" t="s">
        <v>154</v>
      </c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</row>
    <row r="132" spans="1:18" ht="31.9" customHeight="1" x14ac:dyDescent="0.25">
      <c r="A132" s="314" t="s">
        <v>154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</row>
    <row r="133" spans="1:18" x14ac:dyDescent="0.25">
      <c r="A133" s="228" t="s">
        <v>135</v>
      </c>
      <c r="B133" s="228"/>
      <c r="C133" s="281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90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28" t="s">
        <v>136</v>
      </c>
      <c r="B135" s="228"/>
      <c r="C135" s="281"/>
      <c r="D135" s="282"/>
      <c r="E135" s="282"/>
      <c r="F135" s="282"/>
      <c r="G135" s="282"/>
      <c r="H135" s="282"/>
      <c r="I135" s="282"/>
      <c r="J135" s="282"/>
      <c r="K135" s="282"/>
      <c r="L135" s="282"/>
      <c r="M135" s="282"/>
      <c r="N135" s="282"/>
      <c r="O135" s="282"/>
      <c r="P135" s="282"/>
      <c r="Q135" s="282"/>
      <c r="R135" s="290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28" t="s">
        <v>137</v>
      </c>
      <c r="B137" s="228"/>
      <c r="C137" s="228"/>
      <c r="D137" s="228"/>
      <c r="E137" s="281"/>
      <c r="F137" s="282"/>
      <c r="G137" s="282"/>
      <c r="H137" s="282"/>
      <c r="I137" s="282"/>
      <c r="J137" s="282"/>
      <c r="K137" s="282"/>
      <c r="L137" s="282"/>
      <c r="M137" s="282"/>
      <c r="N137" s="282"/>
      <c r="O137" s="282"/>
      <c r="P137" s="282"/>
      <c r="Q137" s="282"/>
      <c r="R137" s="290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28" t="s">
        <v>155</v>
      </c>
      <c r="B139" s="228"/>
      <c r="C139" s="228"/>
      <c r="D139" s="228"/>
      <c r="E139" s="228"/>
      <c r="F139" s="228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85"/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4"/>
    </row>
    <row r="141" spans="1:18" x14ac:dyDescent="0.25">
      <c r="A141" s="286"/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8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28" t="s">
        <v>138</v>
      </c>
      <c r="B143" s="228"/>
      <c r="C143" s="228"/>
      <c r="D143" s="228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85"/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4"/>
    </row>
    <row r="145" spans="1:18" x14ac:dyDescent="0.25">
      <c r="A145" s="286"/>
      <c r="B145" s="287"/>
      <c r="C145" s="287"/>
      <c r="D145" s="287"/>
      <c r="E145" s="287"/>
      <c r="F145" s="287"/>
      <c r="G145" s="287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8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28" t="s">
        <v>139</v>
      </c>
      <c r="B147" s="228"/>
      <c r="C147" s="281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2"/>
      <c r="P147" s="282"/>
      <c r="Q147" s="282"/>
      <c r="R147" s="290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28" t="s">
        <v>140</v>
      </c>
      <c r="B149" s="228"/>
      <c r="C149" s="228"/>
      <c r="D149" s="281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90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28" t="s">
        <v>141</v>
      </c>
      <c r="B151" s="228"/>
      <c r="C151" s="228"/>
      <c r="D151" s="281"/>
      <c r="E151" s="282"/>
      <c r="F151" s="282"/>
      <c r="G151" s="282"/>
      <c r="H151" s="282"/>
      <c r="I151" s="282"/>
      <c r="J151" s="282"/>
      <c r="K151" s="282"/>
      <c r="L151" s="282"/>
      <c r="M151" s="282"/>
      <c r="N151" s="282"/>
      <c r="O151" s="282"/>
      <c r="P151" s="282"/>
      <c r="Q151" s="282"/>
      <c r="R151" s="290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28" t="s">
        <v>142</v>
      </c>
      <c r="B153" s="228"/>
      <c r="C153" s="228"/>
      <c r="D153" s="228"/>
      <c r="E153" s="315"/>
      <c r="F153" s="316"/>
      <c r="G153" s="317"/>
      <c r="H153" s="243" t="s">
        <v>143</v>
      </c>
      <c r="I153" s="243"/>
      <c r="J153" s="243"/>
      <c r="K153" s="281"/>
      <c r="L153" s="282"/>
      <c r="M153" s="282"/>
      <c r="N153" s="282"/>
      <c r="O153" s="282"/>
      <c r="P153" s="282"/>
      <c r="Q153" s="282"/>
      <c r="R153" s="290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28" t="s">
        <v>144</v>
      </c>
      <c r="B155" s="228"/>
      <c r="C155" s="228"/>
      <c r="D155" s="228"/>
      <c r="E155" s="281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90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28" t="s">
        <v>145</v>
      </c>
      <c r="B158" s="228"/>
      <c r="C158" s="228"/>
      <c r="D158" s="281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2"/>
      <c r="P158" s="282"/>
      <c r="Q158" s="282"/>
      <c r="R158" s="290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28" t="s">
        <v>146</v>
      </c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85"/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4"/>
    </row>
    <row r="162" spans="1:18" x14ac:dyDescent="0.25">
      <c r="A162" s="286"/>
      <c r="B162" s="287"/>
      <c r="C162" s="287"/>
      <c r="D162" s="287"/>
      <c r="E162" s="287"/>
      <c r="F162" s="287"/>
      <c r="G162" s="287"/>
      <c r="H162" s="287"/>
      <c r="I162" s="287"/>
      <c r="J162" s="287"/>
      <c r="K162" s="287"/>
      <c r="L162" s="287"/>
      <c r="M162" s="287"/>
      <c r="N162" s="287"/>
      <c r="O162" s="287"/>
      <c r="P162" s="287"/>
      <c r="Q162" s="287"/>
      <c r="R162" s="288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28" t="s">
        <v>147</v>
      </c>
      <c r="B164" s="228"/>
      <c r="C164" s="228"/>
      <c r="D164" s="228"/>
      <c r="E164" s="315"/>
      <c r="F164" s="316"/>
      <c r="G164" s="317"/>
      <c r="H164" s="228" t="s">
        <v>148</v>
      </c>
      <c r="I164" s="228"/>
      <c r="J164" s="228"/>
      <c r="K164" s="228"/>
      <c r="L164" s="228"/>
      <c r="M164" s="281"/>
      <c r="N164" s="282"/>
      <c r="O164" s="282"/>
      <c r="P164" s="282"/>
      <c r="Q164" s="282"/>
      <c r="R164" s="290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81"/>
      <c r="L166" s="282"/>
      <c r="M166" s="282"/>
      <c r="N166" s="282"/>
      <c r="O166" s="282"/>
      <c r="P166" s="282"/>
      <c r="Q166" s="282"/>
      <c r="R166" s="290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28" t="s">
        <v>153</v>
      </c>
      <c r="B168" s="228"/>
      <c r="C168" s="315"/>
      <c r="D168" s="316"/>
      <c r="E168" s="317"/>
      <c r="F168" s="228" t="s">
        <v>152</v>
      </c>
      <c r="G168" s="228"/>
      <c r="H168" s="315"/>
      <c r="I168" s="316"/>
      <c r="J168" s="317"/>
      <c r="K168" s="228" t="s">
        <v>151</v>
      </c>
      <c r="L168" s="228"/>
      <c r="M168" s="228"/>
      <c r="N168" s="228"/>
      <c r="O168" s="315"/>
      <c r="P168" s="316"/>
      <c r="Q168" s="317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28" t="s">
        <v>150</v>
      </c>
      <c r="B170" s="228"/>
      <c r="C170" s="228"/>
      <c r="D170" s="315"/>
      <c r="E170" s="316"/>
      <c r="F170" s="316"/>
      <c r="G170" s="316"/>
      <c r="H170" s="317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13" t="s">
        <v>154</v>
      </c>
      <c r="B174" s="313"/>
      <c r="C174" s="313"/>
      <c r="D174" s="313"/>
      <c r="E174" s="313"/>
      <c r="F174" s="313"/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</row>
    <row r="175" spans="1:18" ht="23.25" x14ac:dyDescent="0.35">
      <c r="A175" s="260" t="s">
        <v>279</v>
      </c>
      <c r="B175" s="260"/>
      <c r="C175" s="260"/>
      <c r="D175" s="260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0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28" t="s">
        <v>275</v>
      </c>
      <c r="B177" s="228"/>
      <c r="C177" s="228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56" t="s">
        <v>276</v>
      </c>
      <c r="B179" s="256"/>
      <c r="C179" s="256"/>
      <c r="D179" s="261"/>
      <c r="E179" s="262"/>
      <c r="F179" s="262"/>
      <c r="G179" s="262"/>
      <c r="H179" s="262"/>
      <c r="I179" s="262"/>
      <c r="J179" s="262"/>
      <c r="K179" s="262"/>
      <c r="L179" s="262"/>
      <c r="M179" s="262"/>
      <c r="N179" s="262"/>
      <c r="O179" s="262"/>
      <c r="P179" s="262"/>
      <c r="Q179" s="262"/>
      <c r="R179" s="263"/>
    </row>
    <row r="180" spans="1:18" x14ac:dyDescent="0.25">
      <c r="A180" s="107"/>
      <c r="B180" s="107"/>
      <c r="C180" s="107"/>
      <c r="D180" s="264"/>
      <c r="E180" s="265"/>
      <c r="F180" s="265"/>
      <c r="G180" s="265"/>
      <c r="H180" s="265"/>
      <c r="I180" s="265"/>
      <c r="J180" s="265"/>
      <c r="K180" s="265"/>
      <c r="L180" s="265"/>
      <c r="M180" s="265"/>
      <c r="N180" s="265"/>
      <c r="O180" s="265"/>
      <c r="P180" s="265"/>
      <c r="Q180" s="265"/>
      <c r="R180" s="266"/>
    </row>
    <row r="181" spans="1:18" x14ac:dyDescent="0.25">
      <c r="A181" s="107"/>
      <c r="B181" s="107"/>
      <c r="C181" s="107"/>
      <c r="D181" s="267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68"/>
    </row>
    <row r="182" spans="1:18" x14ac:dyDescent="0.25">
      <c r="A182" s="256" t="s">
        <v>277</v>
      </c>
      <c r="B182" s="256"/>
      <c r="C182" s="256"/>
      <c r="D182" s="247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9"/>
    </row>
    <row r="183" spans="1:18" x14ac:dyDescent="0.25">
      <c r="A183" s="107"/>
      <c r="B183" s="107"/>
      <c r="C183" s="107"/>
      <c r="D183" s="250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2"/>
    </row>
    <row r="184" spans="1:18" x14ac:dyDescent="0.25">
      <c r="A184" s="107"/>
      <c r="B184" s="107"/>
      <c r="C184" s="107"/>
      <c r="D184" s="250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2"/>
    </row>
    <row r="185" spans="1:18" x14ac:dyDescent="0.25">
      <c r="A185" s="107"/>
      <c r="B185" s="107"/>
      <c r="C185" s="107"/>
      <c r="D185" s="250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2"/>
    </row>
    <row r="186" spans="1:18" x14ac:dyDescent="0.25">
      <c r="A186" s="107"/>
      <c r="B186" s="107"/>
      <c r="C186" s="107"/>
      <c r="D186" s="250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2"/>
    </row>
    <row r="187" spans="1:18" x14ac:dyDescent="0.25">
      <c r="A187" s="107"/>
      <c r="B187" s="107"/>
      <c r="C187" s="107"/>
      <c r="D187" s="250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2"/>
    </row>
    <row r="188" spans="1:18" x14ac:dyDescent="0.25">
      <c r="A188" s="107"/>
      <c r="B188" s="107"/>
      <c r="C188" s="107"/>
      <c r="D188" s="250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2"/>
    </row>
    <row r="189" spans="1:18" x14ac:dyDescent="0.25">
      <c r="A189" s="107"/>
      <c r="B189" s="107"/>
      <c r="C189" s="107"/>
      <c r="D189" s="253"/>
      <c r="E189" s="254"/>
      <c r="F189" s="254"/>
      <c r="G189" s="254"/>
      <c r="H189" s="254"/>
      <c r="I189" s="254"/>
      <c r="J189" s="254"/>
      <c r="K189" s="254"/>
      <c r="L189" s="254"/>
      <c r="M189" s="254"/>
      <c r="N189" s="254"/>
      <c r="O189" s="254"/>
      <c r="P189" s="254"/>
      <c r="Q189" s="254"/>
      <c r="R189" s="255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28" t="s">
        <v>278</v>
      </c>
      <c r="B191" s="228"/>
      <c r="C191" s="228"/>
      <c r="D191" s="247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9"/>
    </row>
    <row r="192" spans="1:18" x14ac:dyDescent="0.25">
      <c r="A192" s="107"/>
      <c r="B192" s="107"/>
      <c r="C192" s="107"/>
      <c r="D192" s="250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2"/>
    </row>
    <row r="193" spans="1:18" x14ac:dyDescent="0.25">
      <c r="A193" s="107"/>
      <c r="B193" s="107"/>
      <c r="C193" s="107"/>
      <c r="D193" s="253"/>
      <c r="E193" s="254"/>
      <c r="F193" s="254"/>
      <c r="G193" s="254"/>
      <c r="H193" s="254"/>
      <c r="I193" s="254"/>
      <c r="J193" s="254"/>
      <c r="K193" s="254"/>
      <c r="L193" s="254"/>
      <c r="M193" s="254"/>
      <c r="N193" s="254"/>
      <c r="O193" s="254"/>
      <c r="P193" s="254"/>
      <c r="Q193" s="254"/>
      <c r="R193" s="255"/>
    </row>
    <row r="194" spans="1:18" x14ac:dyDescent="0.25">
      <c r="A194" s="256" t="s">
        <v>277</v>
      </c>
      <c r="B194" s="256"/>
      <c r="C194" s="256"/>
      <c r="D194" s="247"/>
      <c r="E194" s="248"/>
      <c r="F194" s="248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9"/>
    </row>
    <row r="195" spans="1:18" x14ac:dyDescent="0.25">
      <c r="A195" s="107"/>
      <c r="B195" s="107"/>
      <c r="C195" s="107"/>
      <c r="D195" s="250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2"/>
    </row>
    <row r="196" spans="1:18" x14ac:dyDescent="0.25">
      <c r="A196" s="107"/>
      <c r="B196" s="107"/>
      <c r="C196" s="107"/>
      <c r="D196" s="250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2"/>
    </row>
    <row r="197" spans="1:18" x14ac:dyDescent="0.25">
      <c r="A197" s="107"/>
      <c r="B197" s="107"/>
      <c r="C197" s="107"/>
      <c r="D197" s="250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2"/>
    </row>
    <row r="198" spans="1:18" x14ac:dyDescent="0.25">
      <c r="A198" s="107"/>
      <c r="B198" s="107"/>
      <c r="C198" s="107"/>
      <c r="D198" s="250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2"/>
    </row>
    <row r="199" spans="1:18" x14ac:dyDescent="0.25">
      <c r="A199" s="107"/>
      <c r="B199" s="107"/>
      <c r="C199" s="107"/>
      <c r="D199" s="250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2"/>
    </row>
    <row r="200" spans="1:18" x14ac:dyDescent="0.25">
      <c r="A200" s="107"/>
      <c r="B200" s="107"/>
      <c r="C200" s="107"/>
      <c r="D200" s="250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2"/>
    </row>
    <row r="201" spans="1:18" x14ac:dyDescent="0.25">
      <c r="A201" s="107"/>
      <c r="B201" s="107"/>
      <c r="C201" s="107"/>
      <c r="D201" s="253"/>
      <c r="E201" s="254"/>
      <c r="F201" s="254"/>
      <c r="G201" s="254"/>
      <c r="H201" s="254"/>
      <c r="I201" s="254"/>
      <c r="J201" s="254"/>
      <c r="K201" s="254"/>
      <c r="L201" s="254"/>
      <c r="M201" s="254"/>
      <c r="N201" s="254"/>
      <c r="O201" s="254"/>
      <c r="P201" s="254"/>
      <c r="Q201" s="254"/>
      <c r="R201" s="255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8" t="s">
        <v>279</v>
      </c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18"/>
      <c r="N248" s="318"/>
      <c r="O248" s="318"/>
      <c r="P248" s="318"/>
      <c r="Q248" s="318"/>
      <c r="R248" s="318"/>
    </row>
    <row r="252" spans="1:18" x14ac:dyDescent="0.25">
      <c r="A252" s="319" t="s">
        <v>154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</row>
    <row r="253" spans="1:18" x14ac:dyDescent="0.25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8" t="s">
        <v>71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</row>
    <row r="2" spans="1:18" ht="15.75" thickBot="1" x14ac:dyDescent="0.3">
      <c r="O2" s="270" t="s">
        <v>287</v>
      </c>
      <c r="P2" s="271"/>
      <c r="Q2" s="271"/>
      <c r="R2" s="27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9" t="s">
        <v>336</v>
      </c>
      <c r="C4" s="189"/>
      <c r="D4" s="189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9" t="s">
        <v>337</v>
      </c>
      <c r="B6" s="189"/>
      <c r="C6" s="189"/>
      <c r="D6" s="189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3"/>
      <c r="C7" s="194"/>
      <c r="D7" s="194"/>
      <c r="E7" s="194"/>
      <c r="F7" s="194"/>
      <c r="G7" s="194"/>
      <c r="H7" s="194"/>
      <c r="I7" s="194"/>
      <c r="J7" s="194"/>
      <c r="K7" s="194"/>
      <c r="L7" s="194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5" t="s">
        <v>18</v>
      </c>
      <c r="B10" s="196"/>
      <c r="C10" s="196"/>
      <c r="D10" s="196"/>
      <c r="E10" s="1"/>
      <c r="F10" s="1"/>
      <c r="G10" s="1"/>
      <c r="H10" s="1"/>
      <c r="I10" s="1"/>
      <c r="J10" s="1"/>
      <c r="K10" s="197" t="s">
        <v>21</v>
      </c>
      <c r="L10" s="197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8" t="s">
        <v>68</v>
      </c>
      <c r="G11" s="199"/>
      <c r="H11" s="200"/>
      <c r="I11" s="62" t="s">
        <v>92</v>
      </c>
      <c r="J11" s="62" t="s">
        <v>93</v>
      </c>
      <c r="L11" s="198" t="s">
        <v>69</v>
      </c>
      <c r="M11" s="199"/>
      <c r="N11" s="200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90" t="s">
        <v>22</v>
      </c>
      <c r="G12" s="190"/>
      <c r="H12" s="124">
        <v>90002</v>
      </c>
      <c r="I12" s="63"/>
      <c r="J12" s="63"/>
      <c r="L12" s="191" t="s">
        <v>30</v>
      </c>
      <c r="M12" s="191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90" t="s">
        <v>372</v>
      </c>
      <c r="G13" s="190"/>
      <c r="H13" s="124">
        <v>90004</v>
      </c>
      <c r="I13" s="63"/>
      <c r="J13" s="63"/>
      <c r="L13" s="191" t="s">
        <v>31</v>
      </c>
      <c r="M13" s="191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01" t="s">
        <v>292</v>
      </c>
      <c r="D14" s="201"/>
      <c r="E14" s="1"/>
      <c r="F14" s="190" t="s">
        <v>26</v>
      </c>
      <c r="G14" s="190"/>
      <c r="H14" s="124">
        <v>90005</v>
      </c>
      <c r="I14" s="63"/>
      <c r="J14" s="63"/>
      <c r="L14" s="191" t="s">
        <v>32</v>
      </c>
      <c r="M14" s="191"/>
      <c r="N14" s="125" t="s">
        <v>94</v>
      </c>
      <c r="O14" s="63"/>
      <c r="P14" s="63"/>
    </row>
    <row r="15" spans="1:18" ht="15.75" thickBot="1" x14ac:dyDescent="0.3">
      <c r="A15" s="195" t="s">
        <v>342</v>
      </c>
      <c r="B15" s="196"/>
      <c r="C15" s="196"/>
      <c r="D15" s="196"/>
      <c r="E15" s="1"/>
      <c r="F15" s="190" t="s">
        <v>27</v>
      </c>
      <c r="G15" s="190"/>
      <c r="H15" s="125" t="s">
        <v>23</v>
      </c>
      <c r="I15" s="63"/>
      <c r="J15" s="63"/>
      <c r="L15" s="191" t="s">
        <v>33</v>
      </c>
      <c r="M15" s="191"/>
      <c r="N15" s="125" t="s">
        <v>36</v>
      </c>
      <c r="O15" s="63"/>
      <c r="P15" s="63"/>
    </row>
    <row r="16" spans="1:18" ht="15.75" thickBot="1" x14ac:dyDescent="0.3">
      <c r="A16" s="274" t="s">
        <v>343</v>
      </c>
      <c r="B16" s="275"/>
      <c r="C16" s="204" t="s">
        <v>344</v>
      </c>
      <c r="D16" s="205"/>
      <c r="E16" s="1"/>
      <c r="F16" s="190" t="s">
        <v>28</v>
      </c>
      <c r="G16" s="190"/>
      <c r="H16" s="125" t="s">
        <v>24</v>
      </c>
      <c r="I16" s="63"/>
      <c r="J16" s="63"/>
      <c r="L16" s="191" t="s">
        <v>34</v>
      </c>
      <c r="M16" s="191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90" t="s">
        <v>29</v>
      </c>
      <c r="G17" s="190"/>
      <c r="H17" s="125" t="s">
        <v>25</v>
      </c>
      <c r="I17" s="63"/>
      <c r="J17" s="63"/>
      <c r="L17" s="191" t="s">
        <v>35</v>
      </c>
      <c r="M17" s="191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12" t="s">
        <v>291</v>
      </c>
      <c r="B19" s="213"/>
      <c r="C19" s="213"/>
      <c r="D19" s="214"/>
      <c r="E19" s="192" t="s">
        <v>291</v>
      </c>
      <c r="F19" s="192"/>
      <c r="G19" s="192"/>
      <c r="H19" s="192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7" t="str">
        <f>[1]Pay!B2</f>
        <v>Capt.B. Mechling - F3</v>
      </c>
      <c r="C21" s="206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7" t="str">
        <f>[1]Pay!B3</f>
        <v>Capt. J. King - F6</v>
      </c>
      <c r="C22" s="206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7" t="str">
        <f>[1]Pay!B4</f>
        <v>Lt. J. Ehrman - F9</v>
      </c>
      <c r="C23" s="208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10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7" t="str">
        <f>[1]Pay!B5</f>
        <v>K. Morphew</v>
      </c>
      <c r="C24" s="208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10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7" t="str">
        <f>[1]Pay!B6</f>
        <v>B. Speidel</v>
      </c>
      <c r="C25" s="208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10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7" t="str">
        <f>[1]Pay!B7</f>
        <v>D. Moser</v>
      </c>
      <c r="C26" s="208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10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7" t="str">
        <f>[1]Pay!B8</f>
        <v>D. Fiscus</v>
      </c>
      <c r="C27" s="208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10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7" t="str">
        <f>[1]Pay!B9</f>
        <v>S. Gehring</v>
      </c>
      <c r="C28" s="208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10"/>
      <c r="N28" s="110"/>
      <c r="O28" s="80"/>
    </row>
    <row r="29" spans="1:18" ht="15" customHeight="1" x14ac:dyDescent="0.25">
      <c r="A29" s="81" t="str">
        <f>[1]Pay!A10</f>
        <v>221</v>
      </c>
      <c r="B29" s="207" t="str">
        <f>[1]Pay!B10</f>
        <v>C. Harris</v>
      </c>
      <c r="C29" s="208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10"/>
      <c r="O29" s="80"/>
    </row>
    <row r="30" spans="1:18" ht="15" customHeight="1" x14ac:dyDescent="0.25">
      <c r="A30" s="81" t="str">
        <f>[1]Pay!A11</f>
        <v>1021</v>
      </c>
      <c r="B30" s="207" t="str">
        <f>[1]Pay!B11</f>
        <v>E. Duffey</v>
      </c>
      <c r="C30" s="208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11"/>
      <c r="O30" s="79"/>
    </row>
    <row r="31" spans="1:18" ht="15" customHeight="1" x14ac:dyDescent="0.25">
      <c r="A31" s="93" t="str">
        <f>[1]Pay!A13</f>
        <v>111</v>
      </c>
      <c r="B31" s="187" t="str">
        <f>[1]Pay!B13</f>
        <v>R. Crist - F4</v>
      </c>
      <c r="C31" s="206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5" t="s">
        <v>88</v>
      </c>
      <c r="O31" s="76"/>
    </row>
    <row r="32" spans="1:18" ht="15" customHeight="1" x14ac:dyDescent="0.25">
      <c r="A32" s="81" t="str">
        <f>[1]Pay!A14</f>
        <v>115</v>
      </c>
      <c r="B32" s="184" t="str">
        <f>[1]Pay!B14</f>
        <v>Lt. J. Heckel - F10</v>
      </c>
      <c r="C32" s="216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10"/>
      <c r="O32" s="80"/>
    </row>
    <row r="33" spans="1:17" ht="15" customHeight="1" x14ac:dyDescent="0.25">
      <c r="A33" s="81">
        <f>[1]Pay!A15</f>
        <v>406</v>
      </c>
      <c r="B33" s="184" t="str">
        <f>[1]Pay!B15</f>
        <v>D. Gerwig</v>
      </c>
      <c r="C33" s="216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10"/>
      <c r="O33" s="80"/>
    </row>
    <row r="34" spans="1:17" ht="15" customHeight="1" x14ac:dyDescent="0.25">
      <c r="A34" s="81" t="str">
        <f>[1]Pay!A16</f>
        <v>409</v>
      </c>
      <c r="B34" s="184" t="str">
        <f>[1]Pay!B16</f>
        <v>S. Bennett</v>
      </c>
      <c r="C34" s="216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10"/>
      <c r="O34" s="80"/>
    </row>
    <row r="35" spans="1:17" ht="15" customHeight="1" x14ac:dyDescent="0.25">
      <c r="A35" s="81" t="str">
        <f>[1]Pay!A17</f>
        <v>417</v>
      </c>
      <c r="B35" s="184" t="str">
        <f>[1]Pay!B17</f>
        <v>L. Eads</v>
      </c>
      <c r="C35" s="216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10"/>
      <c r="O35" s="80"/>
    </row>
    <row r="36" spans="1:17" ht="15" customHeight="1" x14ac:dyDescent="0.25">
      <c r="A36" s="81" t="str">
        <f>[1]Pay!A18</f>
        <v>318</v>
      </c>
      <c r="B36" s="184" t="str">
        <f>[1]Pay!B18</f>
        <v>C. Rittmeyer</v>
      </c>
      <c r="C36" s="216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10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4" t="str">
        <f>[1]Pay!B19</f>
        <v>C. Herndon</v>
      </c>
      <c r="C37" s="216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10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4" t="str">
        <f>[1]Pay!B20</f>
        <v>F. Leist</v>
      </c>
      <c r="C38" s="216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10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4" t="str">
        <f>[1]Pay!B21</f>
        <v>S. Breide</v>
      </c>
      <c r="C39" s="216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11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7" t="str">
        <f>[1]Pay!B23</f>
        <v>Capt. M. Harris - F5</v>
      </c>
      <c r="C40" s="206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8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4" t="str">
        <f>[1]Pay!B24</f>
        <v>Lt. J. Gerdom - F7</v>
      </c>
      <c r="C41" s="216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10"/>
      <c r="M41" s="73"/>
      <c r="N41" s="217"/>
      <c r="O41" s="80"/>
      <c r="Q41" s="148"/>
    </row>
    <row r="42" spans="1:17" ht="15" customHeight="1" x14ac:dyDescent="0.25">
      <c r="A42" s="81">
        <f>[1]Pay!A25</f>
        <v>385</v>
      </c>
      <c r="B42" s="184" t="str">
        <f>[1]Pay!B25</f>
        <v>K. Thompson</v>
      </c>
      <c r="C42" s="216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10"/>
      <c r="M42" s="73"/>
      <c r="N42" s="217"/>
      <c r="O42" s="80"/>
      <c r="Q42" s="148"/>
    </row>
    <row r="43" spans="1:17" ht="15" customHeight="1" x14ac:dyDescent="0.25">
      <c r="A43" s="81" t="str">
        <f>[1]Pay!A26</f>
        <v>314</v>
      </c>
      <c r="B43" s="184" t="str">
        <f>[1]Pay!B26</f>
        <v>Z. Gaskill</v>
      </c>
      <c r="C43" s="216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10"/>
      <c r="M43" s="73"/>
      <c r="N43" s="217"/>
      <c r="O43" s="80"/>
      <c r="Q43" s="148"/>
    </row>
    <row r="44" spans="1:17" ht="15" customHeight="1" x14ac:dyDescent="0.25">
      <c r="A44" s="81" t="str">
        <f>[1]Pay!A27</f>
        <v>414</v>
      </c>
      <c r="B44" s="184" t="str">
        <f>[1]Pay!B27</f>
        <v>J. Wolf</v>
      </c>
      <c r="C44" s="216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10"/>
      <c r="N44" s="217"/>
      <c r="O44" s="80"/>
    </row>
    <row r="45" spans="1:17" ht="15" customHeight="1" x14ac:dyDescent="0.25">
      <c r="A45" s="81" t="str">
        <f>[1]Pay!A28</f>
        <v>516</v>
      </c>
      <c r="B45" s="184" t="str">
        <f>[1]Pay!B28</f>
        <v>J. Moriarity</v>
      </c>
      <c r="C45" s="216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10"/>
      <c r="O45" s="80"/>
    </row>
    <row r="46" spans="1:17" ht="15" customHeight="1" x14ac:dyDescent="0.25">
      <c r="A46" s="81" t="str">
        <f>[1]Pay!A29</f>
        <v>421</v>
      </c>
      <c r="B46" s="184" t="str">
        <f>[1]Pay!B29</f>
        <v>M. Burkholder</v>
      </c>
      <c r="C46" s="216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10"/>
      <c r="O46" s="80"/>
    </row>
    <row r="47" spans="1:17" ht="15" customHeight="1" x14ac:dyDescent="0.25">
      <c r="A47" s="81" t="str">
        <f>[1]Pay!A30</f>
        <v>921</v>
      </c>
      <c r="B47" s="184" t="str">
        <f>[1]Pay!B30</f>
        <v>N. Bueter</v>
      </c>
      <c r="C47" s="216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10"/>
      <c r="O47" s="80"/>
    </row>
    <row r="48" spans="1:17" ht="15" customHeight="1" x14ac:dyDescent="0.25">
      <c r="A48" s="81" t="str">
        <f>[1]Pay!A31</f>
        <v>000</v>
      </c>
      <c r="B48" s="184" t="str">
        <f>[1]Pay!B31</f>
        <v>Blank</v>
      </c>
      <c r="C48" s="216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11"/>
      <c r="O48" s="79"/>
    </row>
    <row r="49" spans="1:15" x14ac:dyDescent="0.25">
      <c r="A49" s="93" t="str">
        <f>[1]Pay!A33</f>
        <v>420</v>
      </c>
      <c r="B49" s="187" t="str">
        <f>[1]Pay!B33</f>
        <v>T. Markley</v>
      </c>
      <c r="C49" s="206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9" t="s">
        <v>347</v>
      </c>
      <c r="O49" s="80"/>
    </row>
    <row r="50" spans="1:15" x14ac:dyDescent="0.25">
      <c r="A50" s="81" t="str">
        <f>[1]Pay!A34</f>
        <v>521</v>
      </c>
      <c r="B50" s="207" t="str">
        <f>[1]Pay!B34</f>
        <v>A. Cossgrove</v>
      </c>
      <c r="C50" s="208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20"/>
      <c r="O50" s="76"/>
    </row>
    <row r="51" spans="1:15" x14ac:dyDescent="0.25">
      <c r="A51" s="81" t="str">
        <f>[1]Pay!A35</f>
        <v>621</v>
      </c>
      <c r="B51" s="184" t="str">
        <f>[1]Pay!B35</f>
        <v>K. Gerber</v>
      </c>
      <c r="C51" s="216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20"/>
      <c r="O51" s="80"/>
    </row>
    <row r="52" spans="1:15" x14ac:dyDescent="0.25">
      <c r="A52" s="81" t="str">
        <f>[1]Pay!A36</f>
        <v>821</v>
      </c>
      <c r="B52" s="207" t="str">
        <f>[1]Pay!B36</f>
        <v>B. Howe</v>
      </c>
      <c r="C52" s="208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20"/>
      <c r="O52" s="79"/>
    </row>
    <row r="53" spans="1:15" x14ac:dyDescent="0.25">
      <c r="A53" s="81" t="str">
        <f>[1]Pay!A37</f>
        <v>721</v>
      </c>
      <c r="B53" s="207" t="str">
        <f>[1]Pay!B37</f>
        <v>H. Komarck</v>
      </c>
      <c r="C53" s="208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20"/>
      <c r="O53" s="80"/>
    </row>
    <row r="54" spans="1:15" x14ac:dyDescent="0.25">
      <c r="A54" s="93">
        <f>[1]Pay!A55</f>
        <v>190</v>
      </c>
      <c r="B54" s="187" t="str">
        <f>[1]Pay!B55</f>
        <v>K. Osborn</v>
      </c>
      <c r="C54" s="206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1" t="str">
        <f>[1]Pay!B56</f>
        <v>M. Moriarity</v>
      </c>
      <c r="C55" s="222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3" t="str">
        <f>[1]Pay!B41</f>
        <v>D. Craig F1</v>
      </c>
      <c r="C56" s="224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7" t="str">
        <f>[1]Pay!B44</f>
        <v>C. Wolf F2</v>
      </c>
      <c r="C57" s="206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7" t="str">
        <f>[1]Pay!B47</f>
        <v>T. Franklin - F12</v>
      </c>
      <c r="C58" s="206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7" t="str">
        <f>[1]Pay!B48</f>
        <v>B. Ehrman - F13</v>
      </c>
      <c r="C59" s="208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7" t="str">
        <f>[1]Pay!B49</f>
        <v>R. Stahly - F14</v>
      </c>
      <c r="C60" s="208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7" t="str">
        <f>[1]Pay!B50</f>
        <v>J. Platt - F15</v>
      </c>
      <c r="C61" s="208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7" t="str">
        <f>[1]Pay!B51</f>
        <v>D.Zoda - F16</v>
      </c>
      <c r="C62" s="208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7" t="str">
        <f>[1]Pay!B52</f>
        <v>T. Elzey - F17</v>
      </c>
      <c r="C63" s="208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1" t="str">
        <f>[1]Pay!B53</f>
        <v>A. Hannie - F18</v>
      </c>
      <c r="C64" s="222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7" t="s">
        <v>291</v>
      </c>
      <c r="F66" s="237"/>
      <c r="G66" s="237"/>
      <c r="H66" s="237"/>
      <c r="I66" s="4"/>
      <c r="J66" s="4"/>
      <c r="K66" s="1"/>
    </row>
    <row r="67" spans="1:18" x14ac:dyDescent="0.25">
      <c r="A67" s="175" t="s">
        <v>0</v>
      </c>
      <c r="B67" s="238">
        <f>B3</f>
        <v>0</v>
      </c>
      <c r="C67" s="239"/>
      <c r="D67" s="1"/>
      <c r="E67" s="2" t="s">
        <v>1</v>
      </c>
      <c r="F67" s="240">
        <f>D3</f>
        <v>0</v>
      </c>
      <c r="G67" s="239"/>
      <c r="H67" s="1"/>
      <c r="I67" s="2" t="s">
        <v>17</v>
      </c>
      <c r="J67" s="1"/>
      <c r="K67" s="241">
        <f>B8</f>
        <v>0</v>
      </c>
      <c r="L67" s="239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5">
        <f>A69*B69*B8</f>
        <v>0</v>
      </c>
      <c r="D69" s="226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5">
        <f>A70*B70*B8</f>
        <v>0</v>
      </c>
      <c r="D70" s="226"/>
      <c r="E70" s="1"/>
      <c r="F70" s="1"/>
      <c r="G70" s="2" t="s">
        <v>56</v>
      </c>
      <c r="H70" s="1"/>
      <c r="I70" s="235">
        <f>SUM(K58:K63)</f>
        <v>0</v>
      </c>
      <c r="J70" s="236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5">
        <f>A71*B71*B8</f>
        <v>0</v>
      </c>
      <c r="D71" s="22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5">
        <f>A72*B72*B8</f>
        <v>0</v>
      </c>
      <c r="D72" s="226"/>
      <c r="E72" s="1"/>
      <c r="F72" s="1"/>
      <c r="G72" s="2" t="s">
        <v>57</v>
      </c>
      <c r="H72" s="1"/>
      <c r="I72" s="235">
        <f>SUM(K21:K52)+K54+K55</f>
        <v>0</v>
      </c>
      <c r="J72" s="236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5">
        <f>A73*B73*B8</f>
        <v>0</v>
      </c>
      <c r="D73" s="22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5">
        <f>A74*B74*B8</f>
        <v>0</v>
      </c>
      <c r="D74" s="226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9" t="s">
        <v>297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8" t="s">
        <v>97</v>
      </c>
      <c r="B81" s="228"/>
      <c r="C81" s="228"/>
      <c r="D81" s="228"/>
      <c r="E81" s="228"/>
      <c r="F81" s="228"/>
      <c r="G81" s="228"/>
      <c r="H81" s="228"/>
      <c r="I81" s="228"/>
      <c r="J81" s="228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9"/>
      <c r="B82" s="230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1"/>
    </row>
    <row r="83" spans="1:18" x14ac:dyDescent="0.25">
      <c r="A83" s="232"/>
      <c r="B83" s="233"/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4"/>
    </row>
    <row r="84" spans="1:18" x14ac:dyDescent="0.25">
      <c r="A84" s="228" t="s">
        <v>103</v>
      </c>
      <c r="B84" s="228"/>
      <c r="C84" s="228"/>
      <c r="D84" s="228"/>
      <c r="E84" s="228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9">
        <f>B7</f>
        <v>0</v>
      </c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32"/>
      <c r="B86" s="233"/>
      <c r="C86" s="233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4"/>
    </row>
    <row r="87" spans="1:18" x14ac:dyDescent="0.25">
      <c r="A87" s="245" t="s">
        <v>98</v>
      </c>
      <c r="B87" s="245"/>
      <c r="C87" s="245"/>
      <c r="D87" s="245"/>
      <c r="E87" s="245"/>
      <c r="F87" s="245"/>
      <c r="G87" s="245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32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32"/>
      <c r="B89" s="233"/>
      <c r="C89" s="233"/>
      <c r="D89" s="233"/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4"/>
    </row>
    <row r="90" spans="1:18" x14ac:dyDescent="0.25">
      <c r="A90" s="245" t="s">
        <v>323</v>
      </c>
      <c r="B90" s="245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33"/>
      <c r="P90" s="33"/>
      <c r="Q90" s="33"/>
      <c r="R90" s="32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32"/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4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8" t="s">
        <v>100</v>
      </c>
      <c r="B94" s="228"/>
      <c r="C94" s="228"/>
      <c r="D94" s="228"/>
      <c r="E94" s="228"/>
      <c r="F94" s="228"/>
      <c r="G94" s="228"/>
      <c r="H94" s="228"/>
      <c r="I94" s="228"/>
      <c r="J94" s="244"/>
      <c r="K94" s="244"/>
      <c r="L94" s="244"/>
      <c r="M94" s="244"/>
      <c r="N94" s="244"/>
      <c r="O94" s="244"/>
      <c r="P94" s="244"/>
      <c r="Q94" s="244"/>
      <c r="R94" s="32"/>
    </row>
    <row r="95" spans="1:18" x14ac:dyDescent="0.25">
      <c r="A95" s="229"/>
      <c r="B95" s="230"/>
      <c r="C95" s="230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1"/>
    </row>
    <row r="96" spans="1:18" x14ac:dyDescent="0.25">
      <c r="A96" s="232"/>
      <c r="B96" s="233"/>
      <c r="C96" s="233"/>
      <c r="D96" s="233"/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4"/>
    </row>
    <row r="97" spans="1:18" x14ac:dyDescent="0.25">
      <c r="A97" s="245" t="s">
        <v>101</v>
      </c>
      <c r="B97" s="245"/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33"/>
      <c r="N97" s="33"/>
      <c r="O97" s="33"/>
      <c r="P97" s="33"/>
      <c r="Q97" s="33"/>
      <c r="R97" s="32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32"/>
      <c r="B99" s="233"/>
      <c r="C99" s="233"/>
      <c r="D99" s="233"/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4"/>
    </row>
    <row r="100" spans="1:18" ht="15.75" x14ac:dyDescent="0.25">
      <c r="A100" s="246" t="s">
        <v>102</v>
      </c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3" t="s">
        <v>104</v>
      </c>
      <c r="B129" s="273"/>
      <c r="C129" s="273"/>
      <c r="D129" s="36" t="s">
        <v>106</v>
      </c>
      <c r="E129" s="242"/>
      <c r="F129" s="242"/>
      <c r="G129" s="243" t="s">
        <v>107</v>
      </c>
      <c r="H129" s="243"/>
      <c r="I129" s="242"/>
      <c r="J129" s="242"/>
      <c r="K129" s="243" t="s">
        <v>108</v>
      </c>
      <c r="L129" s="243"/>
      <c r="M129" s="243"/>
      <c r="N129" s="243"/>
      <c r="O129" s="243"/>
      <c r="P129" s="242"/>
      <c r="Q129" s="242"/>
      <c r="R129" s="32"/>
    </row>
    <row r="130" spans="1:18" ht="15.75" x14ac:dyDescent="0.25">
      <c r="A130" s="273" t="s">
        <v>105</v>
      </c>
      <c r="B130" s="273"/>
      <c r="C130" s="273"/>
      <c r="D130" s="36" t="s">
        <v>106</v>
      </c>
      <c r="E130" s="242"/>
      <c r="F130" s="242"/>
      <c r="G130" s="243" t="s">
        <v>107</v>
      </c>
      <c r="H130" s="243"/>
      <c r="I130" s="242"/>
      <c r="J130" s="242"/>
      <c r="K130" s="243" t="s">
        <v>108</v>
      </c>
      <c r="L130" s="243"/>
      <c r="M130" s="243"/>
      <c r="N130" s="243"/>
      <c r="O130" s="243"/>
      <c r="P130" s="242"/>
      <c r="Q130" s="242"/>
      <c r="R130" s="32"/>
    </row>
    <row r="131" spans="1:18" ht="377.45" customHeight="1" x14ac:dyDescent="0.35">
      <c r="A131" s="301" t="s">
        <v>298</v>
      </c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</row>
    <row r="132" spans="1:18" ht="23.25" x14ac:dyDescent="0.35">
      <c r="A132" s="260" t="s">
        <v>212</v>
      </c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</row>
    <row r="133" spans="1:18" ht="15.75" x14ac:dyDescent="0.25">
      <c r="A133" s="321" t="s">
        <v>213</v>
      </c>
      <c r="B133" s="321"/>
      <c r="C133" s="321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43" t="s">
        <v>216</v>
      </c>
      <c r="B135" s="243"/>
      <c r="C135" s="298"/>
      <c r="D135" s="300"/>
      <c r="E135" s="243" t="s">
        <v>215</v>
      </c>
      <c r="F135" s="243"/>
      <c r="G135" s="243"/>
      <c r="H135" s="298"/>
      <c r="I135" s="299"/>
      <c r="J135" s="300"/>
      <c r="K135" s="243" t="s">
        <v>214</v>
      </c>
      <c r="L135" s="243"/>
      <c r="M135" s="298"/>
      <c r="N135" s="299"/>
      <c r="O135" s="299"/>
      <c r="P135" s="299"/>
      <c r="Q135" s="299"/>
      <c r="R135" s="300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43" t="s">
        <v>217</v>
      </c>
      <c r="B137" s="243"/>
      <c r="C137" s="243"/>
      <c r="D137" s="243"/>
      <c r="E137" s="243"/>
      <c r="F137" s="243"/>
      <c r="G137" s="243"/>
      <c r="H137" s="243"/>
      <c r="I137" s="298"/>
      <c r="J137" s="299"/>
      <c r="K137" s="299"/>
      <c r="L137" s="299"/>
      <c r="M137" s="299"/>
      <c r="N137" s="299"/>
      <c r="O137" s="299"/>
      <c r="P137" s="299"/>
      <c r="Q137" s="299"/>
      <c r="R137" s="300"/>
    </row>
    <row r="138" spans="1:18" x14ac:dyDescent="0.25">
      <c r="A138" s="243" t="s">
        <v>218</v>
      </c>
      <c r="B138" s="243"/>
      <c r="C138" s="243"/>
      <c r="D138" s="243"/>
      <c r="E138" s="243"/>
      <c r="F138" s="243"/>
      <c r="G138" s="243"/>
      <c r="H138" s="243"/>
      <c r="I138" s="298"/>
      <c r="J138" s="299"/>
      <c r="K138" s="299"/>
      <c r="L138" s="299"/>
      <c r="M138" s="299"/>
      <c r="N138" s="299"/>
      <c r="O138" s="299"/>
      <c r="P138" s="299"/>
      <c r="Q138" s="299"/>
      <c r="R138" s="300"/>
    </row>
    <row r="139" spans="1:18" x14ac:dyDescent="0.25">
      <c r="A139" s="243" t="s">
        <v>219</v>
      </c>
      <c r="B139" s="243"/>
      <c r="C139" s="243"/>
      <c r="D139" s="243"/>
      <c r="E139" s="243"/>
      <c r="F139" s="243"/>
      <c r="G139" s="243"/>
      <c r="H139" s="243"/>
      <c r="I139" s="298"/>
      <c r="J139" s="299"/>
      <c r="K139" s="299"/>
      <c r="L139" s="299"/>
      <c r="M139" s="299"/>
      <c r="N139" s="299"/>
      <c r="O139" s="299"/>
      <c r="P139" s="299"/>
      <c r="Q139" s="299"/>
      <c r="R139" s="300"/>
    </row>
    <row r="140" spans="1:18" x14ac:dyDescent="0.25">
      <c r="A140" s="243" t="s">
        <v>220</v>
      </c>
      <c r="B140" s="243"/>
      <c r="C140" s="243"/>
      <c r="D140" s="243"/>
      <c r="E140" s="243"/>
      <c r="F140" s="243"/>
      <c r="G140" s="243"/>
      <c r="H140" s="243"/>
      <c r="I140" s="298"/>
      <c r="J140" s="299"/>
      <c r="K140" s="299"/>
      <c r="L140" s="299"/>
      <c r="M140" s="299"/>
      <c r="N140" s="299"/>
      <c r="O140" s="299"/>
      <c r="P140" s="299"/>
      <c r="Q140" s="299"/>
      <c r="R140" s="300"/>
    </row>
    <row r="141" spans="1:18" x14ac:dyDescent="0.25">
      <c r="A141" s="243" t="s">
        <v>222</v>
      </c>
      <c r="B141" s="243"/>
      <c r="C141" s="243"/>
      <c r="D141" s="243"/>
      <c r="E141" s="243"/>
      <c r="F141" s="243"/>
      <c r="G141" s="243"/>
      <c r="H141" s="243"/>
      <c r="I141" s="298"/>
      <c r="J141" s="299"/>
      <c r="K141" s="299"/>
      <c r="L141" s="299"/>
      <c r="M141" s="299"/>
      <c r="N141" s="299"/>
      <c r="O141" s="299"/>
      <c r="P141" s="299"/>
      <c r="Q141" s="299"/>
      <c r="R141" s="300"/>
    </row>
    <row r="142" spans="1:18" x14ac:dyDescent="0.25">
      <c r="A142" s="243" t="s">
        <v>221</v>
      </c>
      <c r="B142" s="243"/>
      <c r="C142" s="243"/>
      <c r="D142" s="243"/>
      <c r="E142" s="243"/>
      <c r="F142" s="243"/>
      <c r="G142" s="243"/>
      <c r="H142" s="243"/>
      <c r="I142" s="298"/>
      <c r="J142" s="299"/>
      <c r="K142" s="299"/>
      <c r="L142" s="299"/>
      <c r="M142" s="299"/>
      <c r="N142" s="299"/>
      <c r="O142" s="299"/>
      <c r="P142" s="299"/>
      <c r="Q142" s="299"/>
      <c r="R142" s="300"/>
    </row>
    <row r="143" spans="1:18" x14ac:dyDescent="0.25">
      <c r="A143" s="243" t="s">
        <v>135</v>
      </c>
      <c r="B143" s="243"/>
      <c r="C143" s="243"/>
      <c r="D143" s="243"/>
      <c r="E143" s="243"/>
      <c r="F143" s="243"/>
      <c r="G143" s="243"/>
      <c r="H143" s="243"/>
      <c r="I143" s="298"/>
      <c r="J143" s="299"/>
      <c r="K143" s="299"/>
      <c r="L143" s="299"/>
      <c r="M143" s="299"/>
      <c r="N143" s="299"/>
      <c r="O143" s="299"/>
      <c r="P143" s="299"/>
      <c r="Q143" s="299"/>
      <c r="R143" s="300"/>
    </row>
    <row r="144" spans="1:18" x14ac:dyDescent="0.25">
      <c r="A144" s="243" t="s">
        <v>223</v>
      </c>
      <c r="B144" s="243"/>
      <c r="C144" s="243"/>
      <c r="D144" s="243"/>
      <c r="E144" s="243"/>
      <c r="F144" s="243"/>
      <c r="G144" s="243"/>
      <c r="H144" s="243"/>
      <c r="I144" s="298"/>
      <c r="J144" s="299"/>
      <c r="K144" s="299"/>
      <c r="L144" s="299"/>
      <c r="M144" s="299"/>
      <c r="N144" s="299"/>
      <c r="O144" s="299"/>
      <c r="P144" s="299"/>
      <c r="Q144" s="299"/>
      <c r="R144" s="300"/>
    </row>
    <row r="145" spans="1:18" x14ac:dyDescent="0.25">
      <c r="A145" s="243" t="s">
        <v>224</v>
      </c>
      <c r="B145" s="243"/>
      <c r="C145" s="243"/>
      <c r="D145" s="243"/>
      <c r="E145" s="243"/>
      <c r="F145" s="243"/>
      <c r="G145" s="243"/>
      <c r="H145" s="243"/>
      <c r="I145" s="298"/>
      <c r="J145" s="299"/>
      <c r="K145" s="299"/>
      <c r="L145" s="299"/>
      <c r="M145" s="299"/>
      <c r="N145" s="299"/>
      <c r="O145" s="299"/>
      <c r="P145" s="299"/>
      <c r="Q145" s="299"/>
      <c r="R145" s="300"/>
    </row>
    <row r="146" spans="1:18" x14ac:dyDescent="0.25">
      <c r="A146" s="243" t="s">
        <v>225</v>
      </c>
      <c r="B146" s="243"/>
      <c r="C146" s="243"/>
      <c r="D146" s="243"/>
      <c r="E146" s="243"/>
      <c r="F146" s="243"/>
      <c r="G146" s="243"/>
      <c r="H146" s="243"/>
      <c r="I146" s="298"/>
      <c r="J146" s="299"/>
      <c r="K146" s="299"/>
      <c r="L146" s="299"/>
      <c r="M146" s="299"/>
      <c r="N146" s="299"/>
      <c r="O146" s="299"/>
      <c r="P146" s="299"/>
      <c r="Q146" s="299"/>
      <c r="R146" s="300"/>
    </row>
    <row r="147" spans="1:18" x14ac:dyDescent="0.25">
      <c r="A147" s="243" t="s">
        <v>226</v>
      </c>
      <c r="B147" s="243"/>
      <c r="C147" s="243"/>
      <c r="D147" s="243"/>
      <c r="E147" s="243"/>
      <c r="F147" s="243"/>
      <c r="G147" s="243"/>
      <c r="H147" s="243"/>
      <c r="I147" s="261"/>
      <c r="J147" s="262"/>
      <c r="K147" s="262"/>
      <c r="L147" s="262"/>
      <c r="M147" s="262"/>
      <c r="N147" s="262"/>
      <c r="O147" s="262"/>
      <c r="P147" s="262"/>
      <c r="Q147" s="262"/>
      <c r="R147" s="263"/>
    </row>
    <row r="148" spans="1:18" x14ac:dyDescent="0.25">
      <c r="A148" s="322" t="s">
        <v>229</v>
      </c>
      <c r="B148" s="322"/>
      <c r="C148" s="322"/>
      <c r="D148" s="322"/>
      <c r="E148" s="322"/>
      <c r="F148" s="322"/>
      <c r="G148" s="322"/>
      <c r="H148" s="322"/>
      <c r="I148" s="267"/>
      <c r="J148" s="242"/>
      <c r="K148" s="242"/>
      <c r="L148" s="242"/>
      <c r="M148" s="242"/>
      <c r="N148" s="242"/>
      <c r="O148" s="242"/>
      <c r="P148" s="242"/>
      <c r="Q148" s="242"/>
      <c r="R148" s="268"/>
    </row>
    <row r="149" spans="1:18" x14ac:dyDescent="0.25">
      <c r="A149" s="243" t="s">
        <v>233</v>
      </c>
      <c r="B149" s="243"/>
      <c r="C149" s="243"/>
      <c r="D149" s="243"/>
      <c r="E149" s="243"/>
      <c r="F149" s="243"/>
      <c r="G149" s="243"/>
      <c r="H149" s="243"/>
      <c r="I149" s="261"/>
      <c r="J149" s="262"/>
      <c r="K149" s="262"/>
      <c r="L149" s="262"/>
      <c r="M149" s="262"/>
      <c r="N149" s="262"/>
      <c r="O149" s="262"/>
      <c r="P149" s="262"/>
      <c r="Q149" s="262"/>
      <c r="R149" s="263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67"/>
      <c r="J150" s="242"/>
      <c r="K150" s="242"/>
      <c r="L150" s="242"/>
      <c r="M150" s="242"/>
      <c r="N150" s="242"/>
      <c r="O150" s="242"/>
      <c r="P150" s="242"/>
      <c r="Q150" s="242"/>
      <c r="R150" s="268"/>
    </row>
    <row r="151" spans="1:18" x14ac:dyDescent="0.25">
      <c r="A151" s="243" t="s">
        <v>227</v>
      </c>
      <c r="B151" s="243"/>
      <c r="C151" s="243"/>
      <c r="D151" s="243"/>
      <c r="E151" s="243"/>
      <c r="F151" s="243"/>
      <c r="G151" s="243"/>
      <c r="H151" s="243"/>
      <c r="I151" s="261"/>
      <c r="J151" s="262"/>
      <c r="K151" s="262"/>
      <c r="L151" s="262"/>
      <c r="M151" s="262"/>
      <c r="N151" s="262"/>
      <c r="O151" s="262"/>
      <c r="P151" s="262"/>
      <c r="Q151" s="262"/>
      <c r="R151" s="263"/>
    </row>
    <row r="152" spans="1:18" x14ac:dyDescent="0.25">
      <c r="A152" s="323" t="s">
        <v>228</v>
      </c>
      <c r="B152" s="323"/>
      <c r="C152" s="323"/>
      <c r="D152" s="323"/>
      <c r="E152" s="323"/>
      <c r="F152" s="323"/>
      <c r="G152" s="323"/>
      <c r="H152" s="323"/>
      <c r="I152" s="264"/>
      <c r="J152" s="265"/>
      <c r="K152" s="265"/>
      <c r="L152" s="265"/>
      <c r="M152" s="265"/>
      <c r="N152" s="265"/>
      <c r="O152" s="265"/>
      <c r="P152" s="265"/>
      <c r="Q152" s="265"/>
      <c r="R152" s="266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67"/>
      <c r="J153" s="242"/>
      <c r="K153" s="242"/>
      <c r="L153" s="242"/>
      <c r="M153" s="242"/>
      <c r="N153" s="242"/>
      <c r="O153" s="242"/>
      <c r="P153" s="242"/>
      <c r="Q153" s="242"/>
      <c r="R153" s="268"/>
    </row>
    <row r="154" spans="1:18" x14ac:dyDescent="0.25">
      <c r="A154" s="243" t="s">
        <v>230</v>
      </c>
      <c r="B154" s="243"/>
      <c r="C154" s="243"/>
      <c r="D154" s="243"/>
      <c r="E154" s="243"/>
      <c r="F154" s="243"/>
      <c r="G154" s="243"/>
      <c r="H154" s="243"/>
      <c r="I154" s="298"/>
      <c r="J154" s="299"/>
      <c r="K154" s="299"/>
      <c r="L154" s="299"/>
      <c r="M154" s="299"/>
      <c r="N154" s="299"/>
      <c r="O154" s="299"/>
      <c r="P154" s="299"/>
      <c r="Q154" s="299"/>
      <c r="R154" s="300"/>
    </row>
    <row r="155" spans="1:18" x14ac:dyDescent="0.25">
      <c r="A155" s="243" t="s">
        <v>231</v>
      </c>
      <c r="B155" s="243"/>
      <c r="C155" s="243"/>
      <c r="D155" s="243"/>
      <c r="E155" s="243"/>
      <c r="F155" s="243"/>
      <c r="G155" s="243"/>
      <c r="H155" s="243"/>
      <c r="I155" s="298"/>
      <c r="J155" s="299"/>
      <c r="K155" s="299"/>
      <c r="L155" s="299"/>
      <c r="M155" s="299"/>
      <c r="N155" s="299"/>
      <c r="O155" s="299"/>
      <c r="P155" s="299"/>
      <c r="Q155" s="299"/>
      <c r="R155" s="300"/>
    </row>
    <row r="156" spans="1:18" x14ac:dyDescent="0.25">
      <c r="A156" s="243" t="s">
        <v>232</v>
      </c>
      <c r="B156" s="243"/>
      <c r="C156" s="243"/>
      <c r="D156" s="243"/>
      <c r="E156" s="243"/>
      <c r="F156" s="243"/>
      <c r="G156" s="243"/>
      <c r="H156" s="243"/>
      <c r="I156" s="298"/>
      <c r="J156" s="299"/>
      <c r="K156" s="299"/>
      <c r="L156" s="299"/>
      <c r="M156" s="299"/>
      <c r="N156" s="299"/>
      <c r="O156" s="299"/>
      <c r="P156" s="299"/>
      <c r="Q156" s="299"/>
      <c r="R156" s="300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301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301" t="s">
        <v>298</v>
      </c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</row>
    <row r="179" spans="1:18" ht="23.25" x14ac:dyDescent="0.35">
      <c r="A179" s="260" t="s">
        <v>279</v>
      </c>
      <c r="B179" s="260"/>
      <c r="C179" s="260"/>
      <c r="D179" s="260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0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8" t="s">
        <v>275</v>
      </c>
      <c r="B181" s="228"/>
      <c r="C181" s="228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6" t="s">
        <v>276</v>
      </c>
      <c r="B183" s="256"/>
      <c r="C183" s="256"/>
      <c r="D183" s="261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  <c r="Q183" s="262"/>
      <c r="R183" s="263"/>
    </row>
    <row r="184" spans="1:18" x14ac:dyDescent="0.25">
      <c r="A184" s="107"/>
      <c r="B184" s="107"/>
      <c r="C184" s="107"/>
      <c r="D184" s="264"/>
      <c r="E184" s="265"/>
      <c r="F184" s="265"/>
      <c r="G184" s="265"/>
      <c r="H184" s="265"/>
      <c r="I184" s="265"/>
      <c r="J184" s="265"/>
      <c r="K184" s="265"/>
      <c r="L184" s="265"/>
      <c r="M184" s="265"/>
      <c r="N184" s="265"/>
      <c r="O184" s="265"/>
      <c r="P184" s="265"/>
      <c r="Q184" s="265"/>
      <c r="R184" s="266"/>
    </row>
    <row r="185" spans="1:18" x14ac:dyDescent="0.25">
      <c r="A185" s="107"/>
      <c r="B185" s="107"/>
      <c r="C185" s="107"/>
      <c r="D185" s="267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68"/>
    </row>
    <row r="186" spans="1:18" x14ac:dyDescent="0.25">
      <c r="A186" s="256" t="s">
        <v>277</v>
      </c>
      <c r="B186" s="256"/>
      <c r="C186" s="256"/>
      <c r="D186" s="247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107"/>
      <c r="B187" s="107"/>
      <c r="C187" s="107"/>
      <c r="D187" s="250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2"/>
    </row>
    <row r="188" spans="1:18" x14ac:dyDescent="0.25">
      <c r="A188" s="107"/>
      <c r="B188" s="107"/>
      <c r="C188" s="107"/>
      <c r="D188" s="250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2"/>
    </row>
    <row r="189" spans="1:18" x14ac:dyDescent="0.25">
      <c r="A189" s="107"/>
      <c r="B189" s="107"/>
      <c r="C189" s="107"/>
      <c r="D189" s="250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2"/>
    </row>
    <row r="190" spans="1:18" x14ac:dyDescent="0.25">
      <c r="A190" s="107"/>
      <c r="B190" s="107"/>
      <c r="C190" s="107"/>
      <c r="D190" s="250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2"/>
    </row>
    <row r="191" spans="1:18" x14ac:dyDescent="0.25">
      <c r="A191" s="107"/>
      <c r="B191" s="107"/>
      <c r="C191" s="107"/>
      <c r="D191" s="250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2"/>
    </row>
    <row r="192" spans="1:18" x14ac:dyDescent="0.25">
      <c r="A192" s="107"/>
      <c r="B192" s="107"/>
      <c r="C192" s="107"/>
      <c r="D192" s="250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2"/>
    </row>
    <row r="193" spans="1:18" x14ac:dyDescent="0.25">
      <c r="A193" s="107"/>
      <c r="B193" s="107"/>
      <c r="C193" s="107"/>
      <c r="D193" s="253"/>
      <c r="E193" s="254"/>
      <c r="F193" s="254"/>
      <c r="G193" s="254"/>
      <c r="H193" s="254"/>
      <c r="I193" s="254"/>
      <c r="J193" s="254"/>
      <c r="K193" s="254"/>
      <c r="L193" s="254"/>
      <c r="M193" s="254"/>
      <c r="N193" s="254"/>
      <c r="O193" s="254"/>
      <c r="P193" s="254"/>
      <c r="Q193" s="254"/>
      <c r="R193" s="255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8" t="s">
        <v>278</v>
      </c>
      <c r="B195" s="228"/>
      <c r="C195" s="228"/>
      <c r="D195" s="247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9"/>
    </row>
    <row r="196" spans="1:18" x14ac:dyDescent="0.25">
      <c r="A196" s="107"/>
      <c r="B196" s="107"/>
      <c r="C196" s="107"/>
      <c r="D196" s="250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2"/>
    </row>
    <row r="197" spans="1:18" x14ac:dyDescent="0.25">
      <c r="A197" s="107"/>
      <c r="B197" s="107"/>
      <c r="C197" s="107"/>
      <c r="D197" s="253"/>
      <c r="E197" s="254"/>
      <c r="F197" s="254"/>
      <c r="G197" s="254"/>
      <c r="H197" s="254"/>
      <c r="I197" s="254"/>
      <c r="J197" s="254"/>
      <c r="K197" s="254"/>
      <c r="L197" s="254"/>
      <c r="M197" s="254"/>
      <c r="N197" s="254"/>
      <c r="O197" s="254"/>
      <c r="P197" s="254"/>
      <c r="Q197" s="254"/>
      <c r="R197" s="255"/>
    </row>
    <row r="198" spans="1:18" x14ac:dyDescent="0.25">
      <c r="A198" s="256" t="s">
        <v>277</v>
      </c>
      <c r="B198" s="256"/>
      <c r="C198" s="256"/>
      <c r="D198" s="247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9"/>
    </row>
    <row r="199" spans="1:18" x14ac:dyDescent="0.25">
      <c r="A199" s="107"/>
      <c r="B199" s="107"/>
      <c r="C199" s="107"/>
      <c r="D199" s="250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2"/>
    </row>
    <row r="200" spans="1:18" x14ac:dyDescent="0.25">
      <c r="A200" s="107"/>
      <c r="B200" s="107"/>
      <c r="C200" s="107"/>
      <c r="D200" s="250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2"/>
    </row>
    <row r="201" spans="1:18" x14ac:dyDescent="0.25">
      <c r="A201" s="107"/>
      <c r="B201" s="107"/>
      <c r="C201" s="107"/>
      <c r="D201" s="250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2"/>
    </row>
    <row r="202" spans="1:18" x14ac:dyDescent="0.25">
      <c r="A202" s="107"/>
      <c r="B202" s="107"/>
      <c r="C202" s="107"/>
      <c r="D202" s="250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2"/>
    </row>
    <row r="203" spans="1:18" x14ac:dyDescent="0.25">
      <c r="A203" s="107"/>
      <c r="B203" s="107"/>
      <c r="C203" s="107"/>
      <c r="D203" s="250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2"/>
    </row>
    <row r="204" spans="1:18" x14ac:dyDescent="0.25">
      <c r="A204" s="107"/>
      <c r="B204" s="107"/>
      <c r="C204" s="107"/>
      <c r="D204" s="250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2"/>
    </row>
    <row r="205" spans="1:18" x14ac:dyDescent="0.25">
      <c r="A205" s="107"/>
      <c r="B205" s="107"/>
      <c r="C205" s="107"/>
      <c r="D205" s="253"/>
      <c r="E205" s="254"/>
      <c r="F205" s="254"/>
      <c r="G205" s="254"/>
      <c r="H205" s="254"/>
      <c r="I205" s="254"/>
      <c r="J205" s="254"/>
      <c r="K205" s="254"/>
      <c r="L205" s="254"/>
      <c r="M205" s="254"/>
      <c r="N205" s="254"/>
      <c r="O205" s="254"/>
      <c r="P205" s="254"/>
      <c r="Q205" s="254"/>
      <c r="R205" s="255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257" t="s">
        <v>279</v>
      </c>
      <c r="B259" s="257"/>
      <c r="C259" s="257"/>
      <c r="D259" s="257"/>
      <c r="E259" s="257"/>
      <c r="F259" s="257"/>
      <c r="G259" s="257"/>
      <c r="H259" s="257"/>
      <c r="I259" s="257"/>
      <c r="J259" s="257"/>
      <c r="K259" s="257"/>
      <c r="L259" s="257"/>
      <c r="M259" s="257"/>
      <c r="N259" s="257"/>
      <c r="O259" s="257"/>
      <c r="P259" s="257"/>
      <c r="Q259" s="257"/>
      <c r="R259" s="257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24" t="s">
        <v>234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</row>
    <row r="2" spans="1:18" ht="21" x14ac:dyDescent="0.35">
      <c r="A2" s="301" t="s">
        <v>235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 x14ac:dyDescent="0.25">
      <c r="A3" s="228" t="s">
        <v>236</v>
      </c>
      <c r="B3" s="228"/>
      <c r="C3" s="298"/>
      <c r="D3" s="299"/>
      <c r="E3" s="299"/>
      <c r="F3" s="299"/>
      <c r="G3" s="300"/>
      <c r="H3" s="32"/>
      <c r="I3" s="228" t="s">
        <v>237</v>
      </c>
      <c r="J3" s="228"/>
      <c r="K3" s="228"/>
      <c r="L3" s="298"/>
      <c r="M3" s="299"/>
      <c r="N3" s="299"/>
      <c r="O3" s="299"/>
      <c r="P3" s="299"/>
      <c r="Q3" s="299"/>
      <c r="R3" s="300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98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300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98"/>
      <c r="C7" s="299"/>
      <c r="D7" s="300"/>
      <c r="E7" s="107"/>
      <c r="F7" s="32"/>
      <c r="G7" s="107"/>
      <c r="H7" s="107"/>
      <c r="I7" s="228" t="s">
        <v>240</v>
      </c>
      <c r="J7" s="228"/>
      <c r="K7" s="298"/>
      <c r="L7" s="299"/>
      <c r="M7" s="299"/>
      <c r="N7" s="299"/>
      <c r="O7" s="299"/>
      <c r="P7" s="300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28" t="s">
        <v>241</v>
      </c>
      <c r="B9" s="228"/>
      <c r="C9" s="228"/>
      <c r="D9" s="228"/>
      <c r="E9" s="298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300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28" t="s">
        <v>242</v>
      </c>
      <c r="B11" s="228"/>
      <c r="C11" s="228"/>
      <c r="D11" s="228"/>
      <c r="E11" s="298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300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28" t="s">
        <v>243</v>
      </c>
      <c r="B13" s="228"/>
      <c r="C13" s="228"/>
      <c r="D13" s="228"/>
      <c r="E13" s="285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4"/>
    </row>
    <row r="14" spans="1:18" x14ac:dyDescent="0.25">
      <c r="A14" s="107"/>
      <c r="B14" s="107"/>
      <c r="C14" s="107"/>
      <c r="D14" s="107"/>
      <c r="E14" s="326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8"/>
    </row>
    <row r="15" spans="1:18" x14ac:dyDescent="0.25">
      <c r="A15" s="107"/>
      <c r="B15" s="107"/>
      <c r="C15" s="107"/>
      <c r="D15" s="107"/>
      <c r="E15" s="286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8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5" t="s">
        <v>245</v>
      </c>
      <c r="B17" s="325"/>
      <c r="C17" s="325"/>
      <c r="D17" s="325"/>
      <c r="E17" s="285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4"/>
    </row>
    <row r="18" spans="1:18" x14ac:dyDescent="0.25">
      <c r="A18" s="325"/>
      <c r="B18" s="325"/>
      <c r="C18" s="325"/>
      <c r="D18" s="325"/>
      <c r="E18" s="326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7"/>
      <c r="R18" s="328"/>
    </row>
    <row r="19" spans="1:18" x14ac:dyDescent="0.25">
      <c r="A19" s="107"/>
      <c r="B19" s="107"/>
      <c r="C19" s="107"/>
      <c r="D19" s="107"/>
      <c r="E19" s="286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8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28" t="s">
        <v>244</v>
      </c>
      <c r="B21" s="228"/>
      <c r="C21" s="228"/>
      <c r="D21" s="289"/>
      <c r="E21" s="285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4"/>
    </row>
    <row r="22" spans="1:18" x14ac:dyDescent="0.25">
      <c r="A22" s="107"/>
      <c r="B22" s="107"/>
      <c r="C22" s="107"/>
      <c r="D22" s="107"/>
      <c r="E22" s="286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8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28" t="s">
        <v>246</v>
      </c>
      <c r="B24" s="228"/>
      <c r="C24" s="228"/>
      <c r="D24" s="289"/>
      <c r="E24" s="298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300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28" t="s">
        <v>247</v>
      </c>
      <c r="B26" s="228"/>
      <c r="C26" s="228"/>
      <c r="D26" s="228"/>
      <c r="E26" s="289"/>
      <c r="F26" s="298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300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28" t="s">
        <v>248</v>
      </c>
      <c r="B28" s="228"/>
      <c r="C28" s="228"/>
      <c r="D28" s="228"/>
      <c r="E28" s="289"/>
      <c r="F28" s="298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300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28" t="s">
        <v>249</v>
      </c>
      <c r="B30" s="228"/>
      <c r="C30" s="228"/>
      <c r="D30" s="228"/>
      <c r="E30" s="289"/>
      <c r="F30" s="298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300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28" t="s">
        <v>250</v>
      </c>
      <c r="B32" s="228"/>
      <c r="C32" s="228"/>
      <c r="D32" s="228"/>
      <c r="E32" s="289"/>
      <c r="F32" s="298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300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28" t="s">
        <v>324</v>
      </c>
      <c r="B34" s="228"/>
      <c r="C34" s="228"/>
      <c r="D34" s="228"/>
      <c r="E34" s="289"/>
      <c r="F34" s="298"/>
      <c r="G34" s="300"/>
      <c r="H34" s="107"/>
      <c r="I34" s="228" t="s">
        <v>251</v>
      </c>
      <c r="J34" s="289"/>
      <c r="K34" s="298"/>
      <c r="L34" s="299"/>
      <c r="M34" s="299"/>
      <c r="N34" s="299"/>
      <c r="O34" s="299"/>
      <c r="P34" s="299"/>
      <c r="Q34" s="299"/>
      <c r="R34" s="300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69" t="s">
        <v>273</v>
      </c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</row>
    <row r="78" spans="1:18" ht="26.25" x14ac:dyDescent="0.4">
      <c r="A78" s="324" t="s">
        <v>234</v>
      </c>
      <c r="B78" s="324"/>
      <c r="C78" s="324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</row>
    <row r="79" spans="1:18" ht="21" x14ac:dyDescent="0.35">
      <c r="A79" s="301" t="s">
        <v>235</v>
      </c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</row>
    <row r="80" spans="1:18" x14ac:dyDescent="0.25">
      <c r="A80" s="228" t="s">
        <v>236</v>
      </c>
      <c r="B80" s="228"/>
      <c r="C80" s="298"/>
      <c r="D80" s="299"/>
      <c r="E80" s="299"/>
      <c r="F80" s="299"/>
      <c r="G80" s="300"/>
      <c r="H80" s="32"/>
      <c r="I80" s="228" t="s">
        <v>237</v>
      </c>
      <c r="J80" s="228"/>
      <c r="K80" s="228"/>
      <c r="L80" s="298"/>
      <c r="M80" s="299"/>
      <c r="N80" s="299"/>
      <c r="O80" s="299"/>
      <c r="P80" s="299"/>
      <c r="Q80" s="299"/>
      <c r="R80" s="300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98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300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98"/>
      <c r="C84" s="299"/>
      <c r="D84" s="300"/>
      <c r="E84" s="107"/>
      <c r="F84" s="32"/>
      <c r="G84" s="107"/>
      <c r="H84" s="107"/>
      <c r="I84" s="228" t="s">
        <v>240</v>
      </c>
      <c r="J84" s="228"/>
      <c r="K84" s="298"/>
      <c r="L84" s="299"/>
      <c r="M84" s="299"/>
      <c r="N84" s="299"/>
      <c r="O84" s="299"/>
      <c r="P84" s="300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28" t="s">
        <v>241</v>
      </c>
      <c r="B86" s="228"/>
      <c r="C86" s="228"/>
      <c r="D86" s="228"/>
      <c r="E86" s="298"/>
      <c r="F86" s="299"/>
      <c r="G86" s="299"/>
      <c r="H86" s="299"/>
      <c r="I86" s="299"/>
      <c r="J86" s="299"/>
      <c r="K86" s="299"/>
      <c r="L86" s="299"/>
      <c r="M86" s="299"/>
      <c r="N86" s="299"/>
      <c r="O86" s="299"/>
      <c r="P86" s="299"/>
      <c r="Q86" s="299"/>
      <c r="R86" s="300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28" t="s">
        <v>242</v>
      </c>
      <c r="B88" s="228"/>
      <c r="C88" s="228"/>
      <c r="D88" s="228"/>
      <c r="E88" s="298"/>
      <c r="F88" s="299"/>
      <c r="G88" s="299"/>
      <c r="H88" s="299"/>
      <c r="I88" s="299"/>
      <c r="J88" s="299"/>
      <c r="K88" s="299"/>
      <c r="L88" s="299"/>
      <c r="M88" s="299"/>
      <c r="N88" s="299"/>
      <c r="O88" s="299"/>
      <c r="P88" s="299"/>
      <c r="Q88" s="299"/>
      <c r="R88" s="300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28" t="s">
        <v>243</v>
      </c>
      <c r="B90" s="228"/>
      <c r="C90" s="228"/>
      <c r="D90" s="228"/>
      <c r="E90" s="285"/>
      <c r="F90" s="283"/>
      <c r="G90" s="283"/>
      <c r="H90" s="283"/>
      <c r="I90" s="283"/>
      <c r="J90" s="283"/>
      <c r="K90" s="283"/>
      <c r="L90" s="283"/>
      <c r="M90" s="283"/>
      <c r="N90" s="283"/>
      <c r="O90" s="283"/>
      <c r="P90" s="283"/>
      <c r="Q90" s="283"/>
      <c r="R90" s="284"/>
    </row>
    <row r="91" spans="1:18" x14ac:dyDescent="0.25">
      <c r="A91" s="107"/>
      <c r="B91" s="107"/>
      <c r="C91" s="107"/>
      <c r="D91" s="107"/>
      <c r="E91" s="326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8"/>
    </row>
    <row r="92" spans="1:18" x14ac:dyDescent="0.25">
      <c r="A92" s="107"/>
      <c r="B92" s="107"/>
      <c r="C92" s="107"/>
      <c r="D92" s="107"/>
      <c r="E92" s="286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8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5" t="s">
        <v>245</v>
      </c>
      <c r="B94" s="325"/>
      <c r="C94" s="325"/>
      <c r="D94" s="325"/>
      <c r="E94" s="285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4"/>
    </row>
    <row r="95" spans="1:18" x14ac:dyDescent="0.25">
      <c r="A95" s="325"/>
      <c r="B95" s="325"/>
      <c r="C95" s="325"/>
      <c r="D95" s="325"/>
      <c r="E95" s="326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8"/>
    </row>
    <row r="96" spans="1:18" x14ac:dyDescent="0.25">
      <c r="A96" s="107"/>
      <c r="B96" s="107"/>
      <c r="C96" s="107"/>
      <c r="D96" s="107"/>
      <c r="E96" s="286"/>
      <c r="F96" s="287"/>
      <c r="G96" s="287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8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28" t="s">
        <v>244</v>
      </c>
      <c r="B98" s="228"/>
      <c r="C98" s="228"/>
      <c r="D98" s="289"/>
      <c r="E98" s="285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4"/>
    </row>
    <row r="99" spans="1:18" x14ac:dyDescent="0.25">
      <c r="A99" s="107"/>
      <c r="B99" s="107"/>
      <c r="C99" s="107"/>
      <c r="D99" s="107"/>
      <c r="E99" s="286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8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28" t="s">
        <v>246</v>
      </c>
      <c r="B101" s="228"/>
      <c r="C101" s="228"/>
      <c r="D101" s="289"/>
      <c r="E101" s="298"/>
      <c r="F101" s="299"/>
      <c r="G101" s="299"/>
      <c r="H101" s="299"/>
      <c r="I101" s="299"/>
      <c r="J101" s="299"/>
      <c r="K101" s="299"/>
      <c r="L101" s="299"/>
      <c r="M101" s="299"/>
      <c r="N101" s="299"/>
      <c r="O101" s="299"/>
      <c r="P101" s="299"/>
      <c r="Q101" s="299"/>
      <c r="R101" s="300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28" t="s">
        <v>247</v>
      </c>
      <c r="B103" s="228"/>
      <c r="C103" s="228"/>
      <c r="D103" s="228"/>
      <c r="E103" s="289"/>
      <c r="F103" s="298"/>
      <c r="G103" s="299"/>
      <c r="H103" s="299"/>
      <c r="I103" s="299"/>
      <c r="J103" s="299"/>
      <c r="K103" s="299"/>
      <c r="L103" s="299"/>
      <c r="M103" s="299"/>
      <c r="N103" s="299"/>
      <c r="O103" s="299"/>
      <c r="P103" s="299"/>
      <c r="Q103" s="299"/>
      <c r="R103" s="300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28" t="s">
        <v>248</v>
      </c>
      <c r="B105" s="228"/>
      <c r="C105" s="228"/>
      <c r="D105" s="228"/>
      <c r="E105" s="289"/>
      <c r="F105" s="298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300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28" t="s">
        <v>249</v>
      </c>
      <c r="B107" s="228"/>
      <c r="C107" s="228"/>
      <c r="D107" s="228"/>
      <c r="E107" s="289"/>
      <c r="F107" s="298"/>
      <c r="G107" s="299"/>
      <c r="H107" s="299"/>
      <c r="I107" s="299"/>
      <c r="J107" s="299"/>
      <c r="K107" s="299"/>
      <c r="L107" s="299"/>
      <c r="M107" s="299"/>
      <c r="N107" s="299"/>
      <c r="O107" s="299"/>
      <c r="P107" s="299"/>
      <c r="Q107" s="299"/>
      <c r="R107" s="300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28" t="s">
        <v>250</v>
      </c>
      <c r="B109" s="228"/>
      <c r="C109" s="228"/>
      <c r="D109" s="228"/>
      <c r="E109" s="289"/>
      <c r="F109" s="298"/>
      <c r="G109" s="299"/>
      <c r="H109" s="299"/>
      <c r="I109" s="299"/>
      <c r="J109" s="299"/>
      <c r="K109" s="299"/>
      <c r="L109" s="299"/>
      <c r="M109" s="299"/>
      <c r="N109" s="299"/>
      <c r="O109" s="299"/>
      <c r="P109" s="299"/>
      <c r="Q109" s="299"/>
      <c r="R109" s="300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28" t="s">
        <v>324</v>
      </c>
      <c r="B111" s="228"/>
      <c r="C111" s="228"/>
      <c r="D111" s="228"/>
      <c r="E111" s="289"/>
      <c r="F111" s="298"/>
      <c r="G111" s="300"/>
      <c r="H111" s="107"/>
      <c r="I111" s="228" t="s">
        <v>251</v>
      </c>
      <c r="J111" s="289"/>
      <c r="K111" s="298"/>
      <c r="L111" s="299"/>
      <c r="M111" s="299"/>
      <c r="N111" s="299"/>
      <c r="O111" s="299"/>
      <c r="P111" s="299"/>
      <c r="Q111" s="299"/>
      <c r="R111" s="300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69" t="s">
        <v>273</v>
      </c>
      <c r="B154" s="269"/>
      <c r="C154" s="269"/>
      <c r="D154" s="269"/>
      <c r="E154" s="269"/>
      <c r="F154" s="269"/>
      <c r="G154" s="269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</row>
    <row r="157" spans="1:18" ht="26.25" x14ac:dyDescent="0.4">
      <c r="A157" s="324" t="s">
        <v>234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</row>
    <row r="158" spans="1:18" ht="21" x14ac:dyDescent="0.35">
      <c r="A158" s="301" t="s">
        <v>235</v>
      </c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</row>
    <row r="159" spans="1:18" x14ac:dyDescent="0.25">
      <c r="A159" s="228" t="s">
        <v>236</v>
      </c>
      <c r="B159" s="228"/>
      <c r="C159" s="298"/>
      <c r="D159" s="299"/>
      <c r="E159" s="299"/>
      <c r="F159" s="299"/>
      <c r="G159" s="300"/>
      <c r="H159" s="32"/>
      <c r="I159" s="228" t="s">
        <v>237</v>
      </c>
      <c r="J159" s="228"/>
      <c r="K159" s="228"/>
      <c r="L159" s="298"/>
      <c r="M159" s="299"/>
      <c r="N159" s="299"/>
      <c r="O159" s="299"/>
      <c r="P159" s="299"/>
      <c r="Q159" s="299"/>
      <c r="R159" s="300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98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300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98"/>
      <c r="C163" s="299"/>
      <c r="D163" s="300"/>
      <c r="E163" s="107"/>
      <c r="F163" s="32"/>
      <c r="G163" s="107"/>
      <c r="H163" s="107"/>
      <c r="I163" s="228" t="s">
        <v>240</v>
      </c>
      <c r="J163" s="228"/>
      <c r="K163" s="298"/>
      <c r="L163" s="299"/>
      <c r="M163" s="299"/>
      <c r="N163" s="299"/>
      <c r="O163" s="299"/>
      <c r="P163" s="300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28" t="s">
        <v>241</v>
      </c>
      <c r="B165" s="228"/>
      <c r="C165" s="228"/>
      <c r="D165" s="228"/>
      <c r="E165" s="298"/>
      <c r="F165" s="299"/>
      <c r="G165" s="299"/>
      <c r="H165" s="299"/>
      <c r="I165" s="299"/>
      <c r="J165" s="299"/>
      <c r="K165" s="299"/>
      <c r="L165" s="299"/>
      <c r="M165" s="299"/>
      <c r="N165" s="299"/>
      <c r="O165" s="299"/>
      <c r="P165" s="299"/>
      <c r="Q165" s="299"/>
      <c r="R165" s="300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28" t="s">
        <v>242</v>
      </c>
      <c r="B167" s="228"/>
      <c r="C167" s="228"/>
      <c r="D167" s="228"/>
      <c r="E167" s="298"/>
      <c r="F167" s="299"/>
      <c r="G167" s="299"/>
      <c r="H167" s="299"/>
      <c r="I167" s="299"/>
      <c r="J167" s="299"/>
      <c r="K167" s="299"/>
      <c r="L167" s="299"/>
      <c r="M167" s="299"/>
      <c r="N167" s="299"/>
      <c r="O167" s="299"/>
      <c r="P167" s="299"/>
      <c r="Q167" s="299"/>
      <c r="R167" s="300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28" t="s">
        <v>243</v>
      </c>
      <c r="B169" s="228"/>
      <c r="C169" s="228"/>
      <c r="D169" s="228"/>
      <c r="E169" s="285"/>
      <c r="F169" s="283"/>
      <c r="G169" s="283"/>
      <c r="H169" s="283"/>
      <c r="I169" s="283"/>
      <c r="J169" s="283"/>
      <c r="K169" s="283"/>
      <c r="L169" s="283"/>
      <c r="M169" s="283"/>
      <c r="N169" s="283"/>
      <c r="O169" s="283"/>
      <c r="P169" s="283"/>
      <c r="Q169" s="283"/>
      <c r="R169" s="284"/>
    </row>
    <row r="170" spans="1:18" x14ac:dyDescent="0.25">
      <c r="A170" s="107"/>
      <c r="B170" s="107"/>
      <c r="C170" s="107"/>
      <c r="D170" s="107"/>
      <c r="E170" s="326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8"/>
    </row>
    <row r="171" spans="1:18" x14ac:dyDescent="0.25">
      <c r="A171" s="107"/>
      <c r="B171" s="107"/>
      <c r="C171" s="107"/>
      <c r="D171" s="107"/>
      <c r="E171" s="286"/>
      <c r="F171" s="287"/>
      <c r="G171" s="287"/>
      <c r="H171" s="287"/>
      <c r="I171" s="287"/>
      <c r="J171" s="287"/>
      <c r="K171" s="287"/>
      <c r="L171" s="287"/>
      <c r="M171" s="287"/>
      <c r="N171" s="287"/>
      <c r="O171" s="287"/>
      <c r="P171" s="287"/>
      <c r="Q171" s="287"/>
      <c r="R171" s="288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5" t="s">
        <v>245</v>
      </c>
      <c r="B173" s="325"/>
      <c r="C173" s="325"/>
      <c r="D173" s="325"/>
      <c r="E173" s="285"/>
      <c r="F173" s="283"/>
      <c r="G173" s="283"/>
      <c r="H173" s="283"/>
      <c r="I173" s="283"/>
      <c r="J173" s="283"/>
      <c r="K173" s="283"/>
      <c r="L173" s="283"/>
      <c r="M173" s="283"/>
      <c r="N173" s="283"/>
      <c r="O173" s="283"/>
      <c r="P173" s="283"/>
      <c r="Q173" s="283"/>
      <c r="R173" s="284"/>
    </row>
    <row r="174" spans="1:18" x14ac:dyDescent="0.25">
      <c r="A174" s="325"/>
      <c r="B174" s="325"/>
      <c r="C174" s="325"/>
      <c r="D174" s="325"/>
      <c r="E174" s="326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8"/>
    </row>
    <row r="175" spans="1:18" x14ac:dyDescent="0.25">
      <c r="A175" s="107"/>
      <c r="B175" s="107"/>
      <c r="C175" s="107"/>
      <c r="D175" s="107"/>
      <c r="E175" s="286"/>
      <c r="F175" s="287"/>
      <c r="G175" s="287"/>
      <c r="H175" s="287"/>
      <c r="I175" s="287"/>
      <c r="J175" s="287"/>
      <c r="K175" s="287"/>
      <c r="L175" s="287"/>
      <c r="M175" s="287"/>
      <c r="N175" s="287"/>
      <c r="O175" s="287"/>
      <c r="P175" s="287"/>
      <c r="Q175" s="287"/>
      <c r="R175" s="288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28" t="s">
        <v>244</v>
      </c>
      <c r="B177" s="228"/>
      <c r="C177" s="228"/>
      <c r="D177" s="289"/>
      <c r="E177" s="285"/>
      <c r="F177" s="283"/>
      <c r="G177" s="283"/>
      <c r="H177" s="283"/>
      <c r="I177" s="283"/>
      <c r="J177" s="283"/>
      <c r="K177" s="283"/>
      <c r="L177" s="283"/>
      <c r="M177" s="283"/>
      <c r="N177" s="283"/>
      <c r="O177" s="283"/>
      <c r="P177" s="283"/>
      <c r="Q177" s="283"/>
      <c r="R177" s="284"/>
    </row>
    <row r="178" spans="1:18" x14ac:dyDescent="0.25">
      <c r="A178" s="107"/>
      <c r="B178" s="107"/>
      <c r="C178" s="107"/>
      <c r="D178" s="107"/>
      <c r="E178" s="286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287"/>
      <c r="Q178" s="287"/>
      <c r="R178" s="288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28" t="s">
        <v>246</v>
      </c>
      <c r="B180" s="228"/>
      <c r="C180" s="228"/>
      <c r="D180" s="289"/>
      <c r="E180" s="298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300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28" t="s">
        <v>247</v>
      </c>
      <c r="B182" s="228"/>
      <c r="C182" s="228"/>
      <c r="D182" s="228"/>
      <c r="E182" s="289"/>
      <c r="F182" s="298"/>
      <c r="G182" s="299"/>
      <c r="H182" s="299"/>
      <c r="I182" s="299"/>
      <c r="J182" s="299"/>
      <c r="K182" s="299"/>
      <c r="L182" s="299"/>
      <c r="M182" s="299"/>
      <c r="N182" s="299"/>
      <c r="O182" s="299"/>
      <c r="P182" s="299"/>
      <c r="Q182" s="299"/>
      <c r="R182" s="300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28" t="s">
        <v>248</v>
      </c>
      <c r="B184" s="228"/>
      <c r="C184" s="228"/>
      <c r="D184" s="228"/>
      <c r="E184" s="289"/>
      <c r="F184" s="298"/>
      <c r="G184" s="299"/>
      <c r="H184" s="299"/>
      <c r="I184" s="299"/>
      <c r="J184" s="299"/>
      <c r="K184" s="299"/>
      <c r="L184" s="299"/>
      <c r="M184" s="299"/>
      <c r="N184" s="299"/>
      <c r="O184" s="299"/>
      <c r="P184" s="299"/>
      <c r="Q184" s="299"/>
      <c r="R184" s="300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28" t="s">
        <v>249</v>
      </c>
      <c r="B186" s="228"/>
      <c r="C186" s="228"/>
      <c r="D186" s="228"/>
      <c r="E186" s="289"/>
      <c r="F186" s="298"/>
      <c r="G186" s="299"/>
      <c r="H186" s="299"/>
      <c r="I186" s="299"/>
      <c r="J186" s="299"/>
      <c r="K186" s="299"/>
      <c r="L186" s="299"/>
      <c r="M186" s="299"/>
      <c r="N186" s="299"/>
      <c r="O186" s="299"/>
      <c r="P186" s="299"/>
      <c r="Q186" s="299"/>
      <c r="R186" s="300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28" t="s">
        <v>250</v>
      </c>
      <c r="B188" s="228"/>
      <c r="C188" s="228"/>
      <c r="D188" s="228"/>
      <c r="E188" s="289"/>
      <c r="F188" s="298"/>
      <c r="G188" s="299"/>
      <c r="H188" s="299"/>
      <c r="I188" s="299"/>
      <c r="J188" s="299"/>
      <c r="K188" s="299"/>
      <c r="L188" s="299"/>
      <c r="M188" s="299"/>
      <c r="N188" s="299"/>
      <c r="O188" s="299"/>
      <c r="P188" s="299"/>
      <c r="Q188" s="299"/>
      <c r="R188" s="300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28" t="s">
        <v>324</v>
      </c>
      <c r="B190" s="228"/>
      <c r="C190" s="228"/>
      <c r="D190" s="228"/>
      <c r="E190" s="289"/>
      <c r="F190" s="298"/>
      <c r="G190" s="300"/>
      <c r="H190" s="107"/>
      <c r="I190" s="228" t="s">
        <v>251</v>
      </c>
      <c r="J190" s="289"/>
      <c r="K190" s="298"/>
      <c r="L190" s="299"/>
      <c r="M190" s="299"/>
      <c r="N190" s="299"/>
      <c r="O190" s="299"/>
      <c r="P190" s="299"/>
      <c r="Q190" s="299"/>
      <c r="R190" s="300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69" t="s">
        <v>273</v>
      </c>
      <c r="B233" s="269"/>
      <c r="C233" s="269"/>
      <c r="D233" s="269"/>
      <c r="E233" s="269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24" t="s">
        <v>252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</row>
    <row r="2" spans="1:18" ht="21" customHeight="1" x14ac:dyDescent="0.4">
      <c r="A2" s="301" t="s">
        <v>235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 ht="14.45" customHeight="1" x14ac:dyDescent="0.4">
      <c r="A3" s="228" t="s">
        <v>236</v>
      </c>
      <c r="B3" s="228"/>
      <c r="C3" s="298"/>
      <c r="D3" s="299"/>
      <c r="E3" s="299"/>
      <c r="F3" s="299"/>
      <c r="G3" s="300"/>
      <c r="H3" s="32"/>
      <c r="I3" s="228" t="s">
        <v>237</v>
      </c>
      <c r="J3" s="228"/>
      <c r="K3" s="228"/>
      <c r="L3" s="298"/>
      <c r="M3" s="299"/>
      <c r="N3" s="299"/>
      <c r="O3" s="299"/>
      <c r="P3" s="299"/>
      <c r="Q3" s="299"/>
      <c r="R3" s="300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98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300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43" t="s">
        <v>255</v>
      </c>
      <c r="K7" s="243"/>
      <c r="L7" s="243"/>
      <c r="M7" s="298"/>
      <c r="N7" s="299"/>
      <c r="O7" s="299"/>
      <c r="P7" s="299"/>
      <c r="Q7" s="299"/>
      <c r="R7" s="300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43" t="s">
        <v>258</v>
      </c>
      <c r="H9" s="243"/>
      <c r="I9" s="243"/>
      <c r="J9" s="29"/>
      <c r="K9" s="107"/>
      <c r="L9" s="243" t="s">
        <v>259</v>
      </c>
      <c r="M9" s="243"/>
      <c r="N9" s="243"/>
      <c r="O9" s="298"/>
      <c r="P9" s="300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28" t="s">
        <v>260</v>
      </c>
      <c r="B11" s="228"/>
      <c r="C11" s="228"/>
      <c r="D11" s="228"/>
      <c r="E11" s="228"/>
      <c r="F11" s="298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300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28" t="s">
        <v>261</v>
      </c>
      <c r="B13" s="228"/>
      <c r="C13" s="228"/>
      <c r="D13" s="228"/>
      <c r="E13" s="228"/>
      <c r="F13" s="298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300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28" t="s">
        <v>262</v>
      </c>
      <c r="B15" s="228"/>
      <c r="C15" s="228"/>
      <c r="D15" s="329"/>
      <c r="E15" s="330"/>
      <c r="F15" s="330"/>
      <c r="G15" s="331"/>
      <c r="H15" s="32"/>
      <c r="I15" s="243" t="s">
        <v>263</v>
      </c>
      <c r="J15" s="243"/>
      <c r="K15" s="298"/>
      <c r="L15" s="299"/>
      <c r="M15" s="299"/>
      <c r="N15" s="299"/>
      <c r="O15" s="299"/>
      <c r="P15" s="299"/>
      <c r="Q15" s="299"/>
      <c r="R15" s="300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28" t="s">
        <v>264</v>
      </c>
      <c r="B17" s="228"/>
      <c r="C17" s="228"/>
      <c r="D17" s="228"/>
      <c r="E17" s="228"/>
      <c r="F17" s="298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300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28" t="s">
        <v>265</v>
      </c>
      <c r="B19" s="228"/>
      <c r="C19" s="228"/>
      <c r="D19" s="228"/>
      <c r="E19" s="228"/>
      <c r="F19" s="298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300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28" t="s">
        <v>266</v>
      </c>
      <c r="B21" s="228"/>
      <c r="C21" s="228"/>
      <c r="D21" s="228"/>
      <c r="E21" s="228"/>
      <c r="F21" s="298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300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28" t="s">
        <v>250</v>
      </c>
      <c r="B23" s="228"/>
      <c r="C23" s="228"/>
      <c r="D23" s="228"/>
      <c r="E23" s="228"/>
      <c r="F23" s="298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300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28" t="s">
        <v>267</v>
      </c>
      <c r="B25" s="228"/>
      <c r="C25" s="228"/>
      <c r="D25" s="228"/>
      <c r="E25" s="228"/>
      <c r="F25" s="298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300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28" t="s">
        <v>268</v>
      </c>
      <c r="B27" s="228"/>
      <c r="C27" s="228"/>
      <c r="D27" s="228"/>
      <c r="E27" s="228"/>
      <c r="F27" s="285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4"/>
    </row>
    <row r="28" spans="1:18" ht="14.45" customHeight="1" x14ac:dyDescent="0.4">
      <c r="A28" s="107"/>
      <c r="B28" s="107"/>
      <c r="C28" s="107"/>
      <c r="D28" s="107"/>
      <c r="E28" s="107"/>
      <c r="F28" s="286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8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28" t="s">
        <v>269</v>
      </c>
      <c r="B30" s="228"/>
      <c r="C30" s="228"/>
      <c r="D30" s="228"/>
      <c r="E30" s="228"/>
      <c r="F30" s="298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300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28" t="s">
        <v>270</v>
      </c>
      <c r="B32" s="228"/>
      <c r="C32" s="228"/>
      <c r="D32" s="228"/>
      <c r="E32" s="228"/>
      <c r="F32" s="298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300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28" t="s">
        <v>271</v>
      </c>
      <c r="B34" s="228"/>
      <c r="C34" s="228"/>
      <c r="D34" s="228"/>
      <c r="E34" s="228"/>
      <c r="F34" s="298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300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28" t="s">
        <v>274</v>
      </c>
      <c r="B36" s="228"/>
      <c r="C36" s="228"/>
      <c r="D36" s="228"/>
      <c r="E36" s="228"/>
      <c r="F36" s="298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300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69" t="s">
        <v>272</v>
      </c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2021-10-14T15:06:27Z</cp:lastPrinted>
  <dcterms:created xsi:type="dcterms:W3CDTF">2017-05-30T18:47:09Z</dcterms:created>
  <dcterms:modified xsi:type="dcterms:W3CDTF">2021-11-09T15:00:15Z</dcterms:modified>
</cp:coreProperties>
</file>