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24226"/>
  <mc:AlternateContent xmlns:mc="http://schemas.openxmlformats.org/markup-compatibility/2006">
    <mc:Choice Requires="x15">
      <x15ac:absPath xmlns:x15ac="http://schemas.microsoft.com/office/spreadsheetml/2010/11/ac" url="https://d.docs.live.net/c483679752ab8a4f/Desktop/Run Reports/"/>
    </mc:Choice>
  </mc:AlternateContent>
  <xr:revisionPtr revIDLastSave="60" documentId="8_{45940579-473B-4BFD-8443-F62AB669A302}" xr6:coauthVersionLast="47" xr6:coauthVersionMax="47" xr10:uidLastSave="{BE2AF4CC-3E31-4171-9361-9ADCC8E2D355}"/>
  <bookViews>
    <workbookView xWindow="-120" yWindow="-120" windowWidth="29040" windowHeight="15840" tabRatio="738" firstSheet="1" activeTab="1" xr2:uid="{00000000-000D-0000-FFFF-FFFF00000000}"/>
  </bookViews>
  <sheets>
    <sheet name="Pay" sheetId="2" r:id="rId1"/>
    <sheet name="GENERAL RUN" sheetId="10" r:id="rId2"/>
    <sheet name="MED RUN" sheetId="12" r:id="rId3"/>
    <sheet name="STRUCTURE FIRE" sheetId="14" r:id="rId4"/>
    <sheet name="CARBON MONOXIDE" sheetId="16" r:id="rId5"/>
    <sheet name="WILDLAND FIRES" sheetId="17" r:id="rId6"/>
    <sheet name="HAZMAT" sheetId="18" r:id="rId7"/>
    <sheet name="CIVILAIN FIRE CAS." sheetId="20" r:id="rId8"/>
    <sheet name="FIRE SERVICE CAS." sheetId="21" r:id="rId9"/>
  </sheets>
  <externalReferences>
    <externalReference r:id="rId10"/>
    <externalReference r:id="rId11"/>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49" i="18" l="1"/>
  <c r="K53" i="18"/>
  <c r="K64" i="18"/>
  <c r="K64" i="17"/>
  <c r="K53" i="17"/>
  <c r="K49" i="17"/>
  <c r="K64" i="16"/>
  <c r="K53" i="16"/>
  <c r="K49" i="16"/>
  <c r="K64" i="14"/>
  <c r="K53" i="14"/>
  <c r="K49" i="14"/>
  <c r="K64" i="12"/>
  <c r="K53" i="12"/>
  <c r="K49" i="12"/>
  <c r="K64" i="10"/>
  <c r="K53" i="10"/>
  <c r="K49" i="10"/>
  <c r="H49" i="10"/>
  <c r="J49" i="10" l="1"/>
  <c r="C74" i="18"/>
  <c r="C73" i="18"/>
  <c r="C72" i="18"/>
  <c r="C71" i="18"/>
  <c r="C70" i="18"/>
  <c r="C69" i="18"/>
  <c r="K67" i="18"/>
  <c r="F67" i="18"/>
  <c r="B67" i="18"/>
  <c r="N64" i="18"/>
  <c r="J64" i="18"/>
  <c r="B64" i="18"/>
  <c r="A64" i="18"/>
  <c r="N63" i="18"/>
  <c r="K63" i="18"/>
  <c r="J63" i="18"/>
  <c r="B63" i="18"/>
  <c r="A63" i="18"/>
  <c r="N62" i="18"/>
  <c r="K62" i="18"/>
  <c r="J62" i="18"/>
  <c r="B62" i="18"/>
  <c r="A62" i="18"/>
  <c r="N61" i="18"/>
  <c r="K61" i="18"/>
  <c r="J61" i="18"/>
  <c r="B61" i="18"/>
  <c r="A61" i="18"/>
  <c r="N60" i="18"/>
  <c r="K60" i="18"/>
  <c r="J60" i="18"/>
  <c r="B60" i="18"/>
  <c r="A60" i="18"/>
  <c r="N59" i="18"/>
  <c r="K59" i="18"/>
  <c r="J59" i="18"/>
  <c r="B59" i="18"/>
  <c r="A59" i="18"/>
  <c r="N58" i="18"/>
  <c r="K58" i="18"/>
  <c r="J58" i="18"/>
  <c r="B58" i="18"/>
  <c r="A58" i="18"/>
  <c r="N57" i="18"/>
  <c r="K57" i="18"/>
  <c r="B57" i="18"/>
  <c r="A57" i="18"/>
  <c r="N56" i="18"/>
  <c r="K56" i="18"/>
  <c r="B56" i="18"/>
  <c r="A56" i="18"/>
  <c r="K55" i="18"/>
  <c r="H55" i="18"/>
  <c r="J55" i="18" s="1"/>
  <c r="B55" i="18"/>
  <c r="A55" i="18"/>
  <c r="K54" i="18"/>
  <c r="H54" i="18"/>
  <c r="J54" i="18" s="1"/>
  <c r="B54" i="18"/>
  <c r="A54" i="18"/>
  <c r="H53" i="18"/>
  <c r="J53" i="18" s="1"/>
  <c r="B53" i="18"/>
  <c r="A53" i="18"/>
  <c r="K52" i="18"/>
  <c r="H52" i="18"/>
  <c r="B52" i="18"/>
  <c r="A52" i="18"/>
  <c r="K51" i="18"/>
  <c r="H51" i="18"/>
  <c r="B51" i="18"/>
  <c r="A51" i="18"/>
  <c r="K50" i="18"/>
  <c r="H50" i="18"/>
  <c r="B50" i="18"/>
  <c r="A50" i="18"/>
  <c r="H49" i="18"/>
  <c r="J49" i="18" s="1"/>
  <c r="B49" i="18"/>
  <c r="A49" i="18"/>
  <c r="K48" i="18"/>
  <c r="H48" i="18"/>
  <c r="J48" i="18" s="1"/>
  <c r="B48" i="18"/>
  <c r="A48" i="18"/>
  <c r="K47" i="18"/>
  <c r="H47" i="18"/>
  <c r="J47" i="18" s="1"/>
  <c r="B47" i="18"/>
  <c r="A47" i="18"/>
  <c r="K46" i="18"/>
  <c r="H46" i="18"/>
  <c r="J46" i="18" s="1"/>
  <c r="B46" i="18"/>
  <c r="A46" i="18"/>
  <c r="K45" i="18"/>
  <c r="H45" i="18"/>
  <c r="J45" i="18" s="1"/>
  <c r="B45" i="18"/>
  <c r="A45" i="18"/>
  <c r="K44" i="18"/>
  <c r="H44" i="18"/>
  <c r="J44" i="18" s="1"/>
  <c r="B44" i="18"/>
  <c r="A44" i="18"/>
  <c r="K43" i="18"/>
  <c r="H43" i="18"/>
  <c r="J43" i="18" s="1"/>
  <c r="B43" i="18"/>
  <c r="A43" i="18"/>
  <c r="K42" i="18"/>
  <c r="H42" i="18"/>
  <c r="J42" i="18" s="1"/>
  <c r="B42" i="18"/>
  <c r="A42" i="18"/>
  <c r="K41" i="18"/>
  <c r="H41" i="18"/>
  <c r="J41" i="18" s="1"/>
  <c r="B41" i="18"/>
  <c r="A41" i="18"/>
  <c r="K40" i="18"/>
  <c r="H40" i="18"/>
  <c r="J40" i="18" s="1"/>
  <c r="B40" i="18"/>
  <c r="A40" i="18"/>
  <c r="K39" i="18"/>
  <c r="H39" i="18"/>
  <c r="J39" i="18" s="1"/>
  <c r="B39" i="18"/>
  <c r="A39" i="18"/>
  <c r="K38" i="18"/>
  <c r="H38" i="18"/>
  <c r="J38" i="18" s="1"/>
  <c r="B38" i="18"/>
  <c r="A38" i="18"/>
  <c r="K37" i="18"/>
  <c r="H37" i="18"/>
  <c r="J37" i="18" s="1"/>
  <c r="B37" i="18"/>
  <c r="A37" i="18"/>
  <c r="K36" i="18"/>
  <c r="H36" i="18"/>
  <c r="J36" i="18" s="1"/>
  <c r="B36" i="18"/>
  <c r="A36" i="18"/>
  <c r="K35" i="18"/>
  <c r="H35" i="18"/>
  <c r="J35" i="18" s="1"/>
  <c r="B35" i="18"/>
  <c r="A35" i="18"/>
  <c r="K34" i="18"/>
  <c r="H34" i="18"/>
  <c r="J34" i="18" s="1"/>
  <c r="B34" i="18"/>
  <c r="A34" i="18"/>
  <c r="K33" i="18"/>
  <c r="H33" i="18"/>
  <c r="J33" i="18" s="1"/>
  <c r="B33" i="18"/>
  <c r="A33" i="18"/>
  <c r="K32" i="18"/>
  <c r="H32" i="18"/>
  <c r="J32" i="18" s="1"/>
  <c r="B32" i="18"/>
  <c r="A32" i="18"/>
  <c r="K31" i="18"/>
  <c r="H31" i="18"/>
  <c r="J31" i="18" s="1"/>
  <c r="B31" i="18"/>
  <c r="A31" i="18"/>
  <c r="K30" i="18"/>
  <c r="H30" i="18"/>
  <c r="J30" i="18" s="1"/>
  <c r="B30" i="18"/>
  <c r="A30" i="18"/>
  <c r="K29" i="18"/>
  <c r="H29" i="18"/>
  <c r="J29" i="18" s="1"/>
  <c r="B29" i="18"/>
  <c r="A29" i="18"/>
  <c r="K28" i="18"/>
  <c r="H28" i="18"/>
  <c r="J28" i="18" s="1"/>
  <c r="B28" i="18"/>
  <c r="A28" i="18"/>
  <c r="K27" i="18"/>
  <c r="H27" i="18"/>
  <c r="J27" i="18" s="1"/>
  <c r="B27" i="18"/>
  <c r="A27" i="18"/>
  <c r="K26" i="18"/>
  <c r="H26" i="18"/>
  <c r="J26" i="18" s="1"/>
  <c r="B26" i="18"/>
  <c r="A26" i="18"/>
  <c r="K25" i="18"/>
  <c r="H25" i="18"/>
  <c r="J25" i="18" s="1"/>
  <c r="B25" i="18"/>
  <c r="A25" i="18"/>
  <c r="K24" i="18"/>
  <c r="H24" i="18"/>
  <c r="J24" i="18" s="1"/>
  <c r="B24" i="18"/>
  <c r="A24" i="18"/>
  <c r="K23" i="18"/>
  <c r="H23" i="18"/>
  <c r="J23" i="18" s="1"/>
  <c r="B23" i="18"/>
  <c r="A23" i="18"/>
  <c r="K22" i="18"/>
  <c r="H22" i="18"/>
  <c r="J22" i="18" s="1"/>
  <c r="B22" i="18"/>
  <c r="A22" i="18"/>
  <c r="K21" i="18"/>
  <c r="H21" i="18"/>
  <c r="J21" i="18" s="1"/>
  <c r="B21" i="18"/>
  <c r="A21" i="18"/>
  <c r="C74" i="17"/>
  <c r="C73" i="17"/>
  <c r="C72" i="17"/>
  <c r="C71" i="17"/>
  <c r="C70" i="17"/>
  <c r="C69" i="17"/>
  <c r="K67" i="17"/>
  <c r="F67" i="17"/>
  <c r="B67" i="17"/>
  <c r="N64" i="17"/>
  <c r="J64" i="17"/>
  <c r="B64" i="17"/>
  <c r="A64" i="17"/>
  <c r="N63" i="17"/>
  <c r="K63" i="17"/>
  <c r="J63" i="17"/>
  <c r="B63" i="17"/>
  <c r="A63" i="17"/>
  <c r="N62" i="17"/>
  <c r="K62" i="17"/>
  <c r="J62" i="17"/>
  <c r="B62" i="17"/>
  <c r="A62" i="17"/>
  <c r="N61" i="17"/>
  <c r="K61" i="17"/>
  <c r="J61" i="17"/>
  <c r="B61" i="17"/>
  <c r="A61" i="17"/>
  <c r="N60" i="17"/>
  <c r="K60" i="17"/>
  <c r="J60" i="17"/>
  <c r="B60" i="17"/>
  <c r="A60" i="17"/>
  <c r="N59" i="17"/>
  <c r="K59" i="17"/>
  <c r="J59" i="17"/>
  <c r="B59" i="17"/>
  <c r="A59" i="17"/>
  <c r="N58" i="17"/>
  <c r="K58" i="17"/>
  <c r="J58" i="17"/>
  <c r="B58" i="17"/>
  <c r="A58" i="17"/>
  <c r="N57" i="17"/>
  <c r="K57" i="17"/>
  <c r="B57" i="17"/>
  <c r="A57" i="17"/>
  <c r="N56" i="17"/>
  <c r="K56" i="17"/>
  <c r="B56" i="17"/>
  <c r="A56" i="17"/>
  <c r="K55" i="17"/>
  <c r="H55" i="17"/>
  <c r="J55" i="17" s="1"/>
  <c r="B55" i="17"/>
  <c r="A55" i="17"/>
  <c r="K54" i="17"/>
  <c r="H54" i="17"/>
  <c r="J54" i="17" s="1"/>
  <c r="B54" i="17"/>
  <c r="A54" i="17"/>
  <c r="H53" i="17"/>
  <c r="J53" i="17" s="1"/>
  <c r="B53" i="17"/>
  <c r="A53" i="17"/>
  <c r="K52" i="17"/>
  <c r="H52" i="17"/>
  <c r="B52" i="17"/>
  <c r="A52" i="17"/>
  <c r="K51" i="17"/>
  <c r="H51" i="17"/>
  <c r="B51" i="17"/>
  <c r="A51" i="17"/>
  <c r="K50" i="17"/>
  <c r="H50" i="17"/>
  <c r="J50" i="17" s="1"/>
  <c r="B50" i="17"/>
  <c r="A50" i="17"/>
  <c r="H49" i="17"/>
  <c r="J49" i="17" s="1"/>
  <c r="B49" i="17"/>
  <c r="A49" i="17"/>
  <c r="K48" i="17"/>
  <c r="H48" i="17"/>
  <c r="B48" i="17"/>
  <c r="A48" i="17"/>
  <c r="K47" i="17"/>
  <c r="H47" i="17"/>
  <c r="B47" i="17"/>
  <c r="A47" i="17"/>
  <c r="K46" i="17"/>
  <c r="H46" i="17"/>
  <c r="B46" i="17"/>
  <c r="A46" i="17"/>
  <c r="K45" i="17"/>
  <c r="H45" i="17"/>
  <c r="B45" i="17"/>
  <c r="A45" i="17"/>
  <c r="K44" i="17"/>
  <c r="H44" i="17"/>
  <c r="B44" i="17"/>
  <c r="A44" i="17"/>
  <c r="K43" i="17"/>
  <c r="H43" i="17"/>
  <c r="B43" i="17"/>
  <c r="A43" i="17"/>
  <c r="K42" i="17"/>
  <c r="H42" i="17"/>
  <c r="B42" i="17"/>
  <c r="A42" i="17"/>
  <c r="K41" i="17"/>
  <c r="H41" i="17"/>
  <c r="B41" i="17"/>
  <c r="A41" i="17"/>
  <c r="K40" i="17"/>
  <c r="H40" i="17"/>
  <c r="B40" i="17"/>
  <c r="A40" i="17"/>
  <c r="K39" i="17"/>
  <c r="H39" i="17"/>
  <c r="B39" i="17"/>
  <c r="A39" i="17"/>
  <c r="K38" i="17"/>
  <c r="H38" i="17"/>
  <c r="B38" i="17"/>
  <c r="A38" i="17"/>
  <c r="K37" i="17"/>
  <c r="H37" i="17"/>
  <c r="B37" i="17"/>
  <c r="A37" i="17"/>
  <c r="K36" i="17"/>
  <c r="H36" i="17"/>
  <c r="B36" i="17"/>
  <c r="A36" i="17"/>
  <c r="K35" i="17"/>
  <c r="H35" i="17"/>
  <c r="B35" i="17"/>
  <c r="A35" i="17"/>
  <c r="K34" i="17"/>
  <c r="H34" i="17"/>
  <c r="B34" i="17"/>
  <c r="A34" i="17"/>
  <c r="K33" i="17"/>
  <c r="H33" i="17"/>
  <c r="B33" i="17"/>
  <c r="A33" i="17"/>
  <c r="K32" i="17"/>
  <c r="H32" i="17"/>
  <c r="B32" i="17"/>
  <c r="A32" i="17"/>
  <c r="K31" i="17"/>
  <c r="H31" i="17"/>
  <c r="B31" i="17"/>
  <c r="A31" i="17"/>
  <c r="K30" i="17"/>
  <c r="H30" i="17"/>
  <c r="B30" i="17"/>
  <c r="A30" i="17"/>
  <c r="K29" i="17"/>
  <c r="H29" i="17"/>
  <c r="B29" i="17"/>
  <c r="A29" i="17"/>
  <c r="K28" i="17"/>
  <c r="H28" i="17"/>
  <c r="B28" i="17"/>
  <c r="A28" i="17"/>
  <c r="K27" i="17"/>
  <c r="H27" i="17"/>
  <c r="B27" i="17"/>
  <c r="A27" i="17"/>
  <c r="K26" i="17"/>
  <c r="H26" i="17"/>
  <c r="B26" i="17"/>
  <c r="A26" i="17"/>
  <c r="K25" i="17"/>
  <c r="H25" i="17"/>
  <c r="B25" i="17"/>
  <c r="A25" i="17"/>
  <c r="K24" i="17"/>
  <c r="H24" i="17"/>
  <c r="B24" i="17"/>
  <c r="A24" i="17"/>
  <c r="K23" i="17"/>
  <c r="H23" i="17"/>
  <c r="B23" i="17"/>
  <c r="A23" i="17"/>
  <c r="K22" i="17"/>
  <c r="H22" i="17"/>
  <c r="B22" i="17"/>
  <c r="A22" i="17"/>
  <c r="K21" i="17"/>
  <c r="N65" i="17" s="1"/>
  <c r="H21" i="17"/>
  <c r="B21" i="17"/>
  <c r="A21" i="17"/>
  <c r="C74" i="16"/>
  <c r="C73" i="16"/>
  <c r="C72" i="16"/>
  <c r="C71" i="16"/>
  <c r="C70" i="16"/>
  <c r="C69" i="16"/>
  <c r="K67" i="16"/>
  <c r="F67" i="16"/>
  <c r="B67" i="16"/>
  <c r="N64" i="16"/>
  <c r="J64" i="16"/>
  <c r="B64" i="16"/>
  <c r="A64" i="16"/>
  <c r="N63" i="16"/>
  <c r="K63" i="16"/>
  <c r="J63" i="16"/>
  <c r="B63" i="16"/>
  <c r="A63" i="16"/>
  <c r="N62" i="16"/>
  <c r="K62" i="16"/>
  <c r="J62" i="16"/>
  <c r="B62" i="16"/>
  <c r="A62" i="16"/>
  <c r="N61" i="16"/>
  <c r="K61" i="16"/>
  <c r="J61" i="16"/>
  <c r="B61" i="16"/>
  <c r="A61" i="16"/>
  <c r="N60" i="16"/>
  <c r="K60" i="16"/>
  <c r="J60" i="16"/>
  <c r="B60" i="16"/>
  <c r="A60" i="16"/>
  <c r="N59" i="16"/>
  <c r="K59" i="16"/>
  <c r="J59" i="16"/>
  <c r="B59" i="16"/>
  <c r="A59" i="16"/>
  <c r="N58" i="16"/>
  <c r="K58" i="16"/>
  <c r="J58" i="16"/>
  <c r="B58" i="16"/>
  <c r="A58" i="16"/>
  <c r="N57" i="16"/>
  <c r="K57" i="16"/>
  <c r="B57" i="16"/>
  <c r="A57" i="16"/>
  <c r="N56" i="16"/>
  <c r="K56" i="16"/>
  <c r="B56" i="16"/>
  <c r="A56" i="16"/>
  <c r="K55" i="16"/>
  <c r="H55" i="16"/>
  <c r="J55" i="16" s="1"/>
  <c r="B55" i="16"/>
  <c r="A55" i="16"/>
  <c r="K54" i="16"/>
  <c r="H54" i="16"/>
  <c r="J54" i="16" s="1"/>
  <c r="B54" i="16"/>
  <c r="A54" i="16"/>
  <c r="H53" i="16"/>
  <c r="J53" i="16" s="1"/>
  <c r="B53" i="16"/>
  <c r="A53" i="16"/>
  <c r="K52" i="16"/>
  <c r="H52" i="16"/>
  <c r="J52" i="16" s="1"/>
  <c r="B52" i="16"/>
  <c r="A52" i="16"/>
  <c r="K51" i="16"/>
  <c r="H51" i="16"/>
  <c r="J51" i="16" s="1"/>
  <c r="B51" i="16"/>
  <c r="A51" i="16"/>
  <c r="K50" i="16"/>
  <c r="H50" i="16"/>
  <c r="J50" i="16" s="1"/>
  <c r="B50" i="16"/>
  <c r="A50" i="16"/>
  <c r="H49" i="16"/>
  <c r="J49" i="16" s="1"/>
  <c r="B49" i="16"/>
  <c r="A49" i="16"/>
  <c r="K48" i="16"/>
  <c r="H48" i="16"/>
  <c r="J48" i="16" s="1"/>
  <c r="B48" i="16"/>
  <c r="A48" i="16"/>
  <c r="K47" i="16"/>
  <c r="H47" i="16"/>
  <c r="J47" i="16" s="1"/>
  <c r="B47" i="16"/>
  <c r="A47" i="16"/>
  <c r="K46" i="16"/>
  <c r="H46" i="16"/>
  <c r="J46" i="16" s="1"/>
  <c r="B46" i="16"/>
  <c r="A46" i="16"/>
  <c r="K45" i="16"/>
  <c r="H45" i="16"/>
  <c r="J45" i="16" s="1"/>
  <c r="B45" i="16"/>
  <c r="A45" i="16"/>
  <c r="K44" i="16"/>
  <c r="H44" i="16"/>
  <c r="J44" i="16" s="1"/>
  <c r="B44" i="16"/>
  <c r="A44" i="16"/>
  <c r="K43" i="16"/>
  <c r="H43" i="16"/>
  <c r="J43" i="16" s="1"/>
  <c r="B43" i="16"/>
  <c r="A43" i="16"/>
  <c r="K42" i="16"/>
  <c r="H42" i="16"/>
  <c r="J42" i="16" s="1"/>
  <c r="B42" i="16"/>
  <c r="A42" i="16"/>
  <c r="K41" i="16"/>
  <c r="H41" i="16"/>
  <c r="J41" i="16" s="1"/>
  <c r="B41" i="16"/>
  <c r="A41" i="16"/>
  <c r="K40" i="16"/>
  <c r="H40" i="16"/>
  <c r="J40" i="16" s="1"/>
  <c r="B40" i="16"/>
  <c r="A40" i="16"/>
  <c r="K39" i="16"/>
  <c r="H39" i="16"/>
  <c r="J39" i="16" s="1"/>
  <c r="B39" i="16"/>
  <c r="A39" i="16"/>
  <c r="K38" i="16"/>
  <c r="H38" i="16"/>
  <c r="J38" i="16" s="1"/>
  <c r="B38" i="16"/>
  <c r="A38" i="16"/>
  <c r="K37" i="16"/>
  <c r="H37" i="16"/>
  <c r="J37" i="16" s="1"/>
  <c r="B37" i="16"/>
  <c r="A37" i="16"/>
  <c r="K36" i="16"/>
  <c r="H36" i="16"/>
  <c r="J36" i="16" s="1"/>
  <c r="B36" i="16"/>
  <c r="A36" i="16"/>
  <c r="K35" i="16"/>
  <c r="H35" i="16"/>
  <c r="J35" i="16" s="1"/>
  <c r="B35" i="16"/>
  <c r="A35" i="16"/>
  <c r="K34" i="16"/>
  <c r="H34" i="16"/>
  <c r="J34" i="16" s="1"/>
  <c r="B34" i="16"/>
  <c r="A34" i="16"/>
  <c r="K33" i="16"/>
  <c r="H33" i="16"/>
  <c r="J33" i="16" s="1"/>
  <c r="B33" i="16"/>
  <c r="A33" i="16"/>
  <c r="K32" i="16"/>
  <c r="H32" i="16"/>
  <c r="J32" i="16" s="1"/>
  <c r="B32" i="16"/>
  <c r="A32" i="16"/>
  <c r="K31" i="16"/>
  <c r="H31" i="16"/>
  <c r="J31" i="16" s="1"/>
  <c r="B31" i="16"/>
  <c r="A31" i="16"/>
  <c r="K30" i="16"/>
  <c r="H30" i="16"/>
  <c r="J30" i="16" s="1"/>
  <c r="B30" i="16"/>
  <c r="A30" i="16"/>
  <c r="K29" i="16"/>
  <c r="H29" i="16"/>
  <c r="J29" i="16" s="1"/>
  <c r="B29" i="16"/>
  <c r="A29" i="16"/>
  <c r="K28" i="16"/>
  <c r="H28" i="16"/>
  <c r="J28" i="16" s="1"/>
  <c r="B28" i="16"/>
  <c r="A28" i="16"/>
  <c r="K27" i="16"/>
  <c r="H27" i="16"/>
  <c r="J27" i="16" s="1"/>
  <c r="B27" i="16"/>
  <c r="A27" i="16"/>
  <c r="K26" i="16"/>
  <c r="H26" i="16"/>
  <c r="J26" i="16" s="1"/>
  <c r="B26" i="16"/>
  <c r="A26" i="16"/>
  <c r="K25" i="16"/>
  <c r="H25" i="16"/>
  <c r="J25" i="16" s="1"/>
  <c r="B25" i="16"/>
  <c r="A25" i="16"/>
  <c r="K24" i="16"/>
  <c r="H24" i="16"/>
  <c r="J24" i="16" s="1"/>
  <c r="B24" i="16"/>
  <c r="A24" i="16"/>
  <c r="K23" i="16"/>
  <c r="H23" i="16"/>
  <c r="J23" i="16" s="1"/>
  <c r="B23" i="16"/>
  <c r="A23" i="16"/>
  <c r="K22" i="16"/>
  <c r="H22" i="16"/>
  <c r="J22" i="16" s="1"/>
  <c r="B22" i="16"/>
  <c r="A22" i="16"/>
  <c r="K21" i="16"/>
  <c r="H21" i="16"/>
  <c r="J21" i="16" s="1"/>
  <c r="B21" i="16"/>
  <c r="A21" i="16"/>
  <c r="C74" i="14"/>
  <c r="C73" i="14"/>
  <c r="C72" i="14"/>
  <c r="C71" i="14"/>
  <c r="C70" i="14"/>
  <c r="C69" i="14"/>
  <c r="K67" i="14"/>
  <c r="F67" i="14"/>
  <c r="B67" i="14"/>
  <c r="N64" i="14"/>
  <c r="J64" i="14"/>
  <c r="B64" i="14"/>
  <c r="A64" i="14"/>
  <c r="N63" i="14"/>
  <c r="K63" i="14"/>
  <c r="J63" i="14"/>
  <c r="B63" i="14"/>
  <c r="A63" i="14"/>
  <c r="N62" i="14"/>
  <c r="K62" i="14"/>
  <c r="J62" i="14"/>
  <c r="B62" i="14"/>
  <c r="A62" i="14"/>
  <c r="N61" i="14"/>
  <c r="K61" i="14"/>
  <c r="J61" i="14"/>
  <c r="B61" i="14"/>
  <c r="A61" i="14"/>
  <c r="N60" i="14"/>
  <c r="K60" i="14"/>
  <c r="J60" i="14"/>
  <c r="B60" i="14"/>
  <c r="A60" i="14"/>
  <c r="N59" i="14"/>
  <c r="K59" i="14"/>
  <c r="J59" i="14"/>
  <c r="B59" i="14"/>
  <c r="A59" i="14"/>
  <c r="N58" i="14"/>
  <c r="K58" i="14"/>
  <c r="I70" i="14" s="1"/>
  <c r="N70" i="14" s="1"/>
  <c r="J58" i="14"/>
  <c r="B58" i="14"/>
  <c r="A58" i="14"/>
  <c r="N57" i="14"/>
  <c r="K57" i="14"/>
  <c r="B57" i="14"/>
  <c r="A57" i="14"/>
  <c r="N56" i="14"/>
  <c r="K56" i="14"/>
  <c r="B56" i="14"/>
  <c r="A56" i="14"/>
  <c r="K55" i="14"/>
  <c r="H55" i="14"/>
  <c r="B55" i="14"/>
  <c r="A55" i="14"/>
  <c r="K54" i="14"/>
  <c r="H54" i="14"/>
  <c r="B54" i="14"/>
  <c r="A54" i="14"/>
  <c r="H53" i="14"/>
  <c r="J53" i="14" s="1"/>
  <c r="B53" i="14"/>
  <c r="A53" i="14"/>
  <c r="K52" i="14"/>
  <c r="H52" i="14"/>
  <c r="J52" i="14" s="1"/>
  <c r="B52" i="14"/>
  <c r="A52" i="14"/>
  <c r="K51" i="14"/>
  <c r="H51" i="14"/>
  <c r="J51" i="14" s="1"/>
  <c r="B51" i="14"/>
  <c r="A51" i="14"/>
  <c r="K50" i="14"/>
  <c r="H50" i="14"/>
  <c r="J50" i="14" s="1"/>
  <c r="B50" i="14"/>
  <c r="A50" i="14"/>
  <c r="H49" i="14"/>
  <c r="J49" i="14" s="1"/>
  <c r="B49" i="14"/>
  <c r="A49" i="14"/>
  <c r="K48" i="14"/>
  <c r="H48" i="14"/>
  <c r="J48" i="14" s="1"/>
  <c r="B48" i="14"/>
  <c r="A48" i="14"/>
  <c r="K47" i="14"/>
  <c r="H47" i="14"/>
  <c r="J47" i="14" s="1"/>
  <c r="B47" i="14"/>
  <c r="A47" i="14"/>
  <c r="K46" i="14"/>
  <c r="H46" i="14"/>
  <c r="J46" i="14" s="1"/>
  <c r="B46" i="14"/>
  <c r="A46" i="14"/>
  <c r="K45" i="14"/>
  <c r="H45" i="14"/>
  <c r="J45" i="14" s="1"/>
  <c r="B45" i="14"/>
  <c r="A45" i="14"/>
  <c r="K44" i="14"/>
  <c r="H44" i="14"/>
  <c r="J44" i="14" s="1"/>
  <c r="B44" i="14"/>
  <c r="A44" i="14"/>
  <c r="K43" i="14"/>
  <c r="H43" i="14"/>
  <c r="J43" i="14" s="1"/>
  <c r="B43" i="14"/>
  <c r="A43" i="14"/>
  <c r="K42" i="14"/>
  <c r="H42" i="14"/>
  <c r="J42" i="14" s="1"/>
  <c r="B42" i="14"/>
  <c r="A42" i="14"/>
  <c r="K41" i="14"/>
  <c r="H41" i="14"/>
  <c r="J41" i="14" s="1"/>
  <c r="B41" i="14"/>
  <c r="A41" i="14"/>
  <c r="K40" i="14"/>
  <c r="H40" i="14"/>
  <c r="J40" i="14" s="1"/>
  <c r="B40" i="14"/>
  <c r="A40" i="14"/>
  <c r="K39" i="14"/>
  <c r="H39" i="14"/>
  <c r="J39" i="14" s="1"/>
  <c r="B39" i="14"/>
  <c r="A39" i="14"/>
  <c r="K38" i="14"/>
  <c r="H38" i="14"/>
  <c r="J38" i="14" s="1"/>
  <c r="B38" i="14"/>
  <c r="A38" i="14"/>
  <c r="K37" i="14"/>
  <c r="H37" i="14"/>
  <c r="J37" i="14" s="1"/>
  <c r="B37" i="14"/>
  <c r="A37" i="14"/>
  <c r="K36" i="14"/>
  <c r="H36" i="14"/>
  <c r="J36" i="14" s="1"/>
  <c r="B36" i="14"/>
  <c r="A36" i="14"/>
  <c r="K35" i="14"/>
  <c r="H35" i="14"/>
  <c r="J35" i="14" s="1"/>
  <c r="B35" i="14"/>
  <c r="A35" i="14"/>
  <c r="K34" i="14"/>
  <c r="H34" i="14"/>
  <c r="J34" i="14" s="1"/>
  <c r="B34" i="14"/>
  <c r="A34" i="14"/>
  <c r="K33" i="14"/>
  <c r="H33" i="14"/>
  <c r="J33" i="14" s="1"/>
  <c r="B33" i="14"/>
  <c r="A33" i="14"/>
  <c r="K32" i="14"/>
  <c r="H32" i="14"/>
  <c r="J32" i="14" s="1"/>
  <c r="B32" i="14"/>
  <c r="A32" i="14"/>
  <c r="K31" i="14"/>
  <c r="H31" i="14"/>
  <c r="J31" i="14" s="1"/>
  <c r="B31" i="14"/>
  <c r="A31" i="14"/>
  <c r="K30" i="14"/>
  <c r="H30" i="14"/>
  <c r="J30" i="14" s="1"/>
  <c r="B30" i="14"/>
  <c r="A30" i="14"/>
  <c r="K29" i="14"/>
  <c r="H29" i="14"/>
  <c r="J29" i="14" s="1"/>
  <c r="B29" i="14"/>
  <c r="A29" i="14"/>
  <c r="K28" i="14"/>
  <c r="H28" i="14"/>
  <c r="J28" i="14" s="1"/>
  <c r="B28" i="14"/>
  <c r="A28" i="14"/>
  <c r="K27" i="14"/>
  <c r="H27" i="14"/>
  <c r="J27" i="14" s="1"/>
  <c r="B27" i="14"/>
  <c r="A27" i="14"/>
  <c r="K26" i="14"/>
  <c r="H26" i="14"/>
  <c r="J26" i="14" s="1"/>
  <c r="B26" i="14"/>
  <c r="A26" i="14"/>
  <c r="K25" i="14"/>
  <c r="H25" i="14"/>
  <c r="J25" i="14" s="1"/>
  <c r="B25" i="14"/>
  <c r="A25" i="14"/>
  <c r="K24" i="14"/>
  <c r="H24" i="14"/>
  <c r="J24" i="14" s="1"/>
  <c r="B24" i="14"/>
  <c r="A24" i="14"/>
  <c r="K23" i="14"/>
  <c r="H23" i="14"/>
  <c r="J23" i="14" s="1"/>
  <c r="B23" i="14"/>
  <c r="A23" i="14"/>
  <c r="K22" i="14"/>
  <c r="H22" i="14"/>
  <c r="J22" i="14" s="1"/>
  <c r="B22" i="14"/>
  <c r="A22" i="14"/>
  <c r="K21" i="14"/>
  <c r="H21" i="14"/>
  <c r="J21" i="14" s="1"/>
  <c r="B21" i="14"/>
  <c r="A21" i="14"/>
  <c r="C74" i="12"/>
  <c r="C73" i="12"/>
  <c r="C72" i="12"/>
  <c r="C71" i="12"/>
  <c r="C70" i="12"/>
  <c r="C69" i="12"/>
  <c r="K67" i="12"/>
  <c r="F67" i="12"/>
  <c r="B67" i="12"/>
  <c r="N64" i="12"/>
  <c r="J64" i="12"/>
  <c r="B64" i="12"/>
  <c r="A64" i="12"/>
  <c r="N63" i="12"/>
  <c r="K63" i="12"/>
  <c r="J63" i="12"/>
  <c r="B63" i="12"/>
  <c r="A63" i="12"/>
  <c r="N62" i="12"/>
  <c r="K62" i="12"/>
  <c r="J62" i="12"/>
  <c r="B62" i="12"/>
  <c r="A62" i="12"/>
  <c r="N61" i="12"/>
  <c r="K61" i="12"/>
  <c r="J61" i="12"/>
  <c r="B61" i="12"/>
  <c r="A61" i="12"/>
  <c r="N60" i="12"/>
  <c r="K60" i="12"/>
  <c r="J60" i="12"/>
  <c r="B60" i="12"/>
  <c r="A60" i="12"/>
  <c r="N59" i="12"/>
  <c r="K59" i="12"/>
  <c r="J59" i="12"/>
  <c r="B59" i="12"/>
  <c r="A59" i="12"/>
  <c r="N58" i="12"/>
  <c r="K58" i="12"/>
  <c r="J58" i="12"/>
  <c r="B58" i="12"/>
  <c r="A58" i="12"/>
  <c r="N57" i="12"/>
  <c r="K57" i="12"/>
  <c r="B57" i="12"/>
  <c r="A57" i="12"/>
  <c r="N56" i="12"/>
  <c r="K56" i="12"/>
  <c r="B56" i="12"/>
  <c r="A56" i="12"/>
  <c r="K55" i="12"/>
  <c r="H55" i="12"/>
  <c r="J55" i="12" s="1"/>
  <c r="B55" i="12"/>
  <c r="A55" i="12"/>
  <c r="K54" i="12"/>
  <c r="H54" i="12"/>
  <c r="J54" i="12" s="1"/>
  <c r="B54" i="12"/>
  <c r="A54" i="12"/>
  <c r="H53" i="12"/>
  <c r="J53" i="12" s="1"/>
  <c r="B53" i="12"/>
  <c r="A53" i="12"/>
  <c r="K52" i="12"/>
  <c r="H52" i="12"/>
  <c r="B52" i="12"/>
  <c r="A52" i="12"/>
  <c r="K51" i="12"/>
  <c r="H51" i="12"/>
  <c r="B51" i="12"/>
  <c r="A51" i="12"/>
  <c r="K50" i="12"/>
  <c r="H50" i="12"/>
  <c r="B50" i="12"/>
  <c r="A50" i="12"/>
  <c r="H49" i="12"/>
  <c r="J49" i="12" s="1"/>
  <c r="B49" i="12"/>
  <c r="A49" i="12"/>
  <c r="K48" i="12"/>
  <c r="H48" i="12"/>
  <c r="J48" i="12" s="1"/>
  <c r="B48" i="12"/>
  <c r="A48" i="12"/>
  <c r="K47" i="12"/>
  <c r="H47" i="12"/>
  <c r="J47" i="12" s="1"/>
  <c r="B47" i="12"/>
  <c r="A47" i="12"/>
  <c r="K46" i="12"/>
  <c r="H46" i="12"/>
  <c r="B46" i="12"/>
  <c r="A46" i="12"/>
  <c r="K45" i="12"/>
  <c r="H45" i="12"/>
  <c r="J45" i="12" s="1"/>
  <c r="B45" i="12"/>
  <c r="A45" i="12"/>
  <c r="K44" i="12"/>
  <c r="H44" i="12"/>
  <c r="J44" i="12" s="1"/>
  <c r="B44" i="12"/>
  <c r="A44" i="12"/>
  <c r="K43" i="12"/>
  <c r="H43" i="12"/>
  <c r="J43" i="12" s="1"/>
  <c r="B43" i="12"/>
  <c r="A43" i="12"/>
  <c r="K42" i="12"/>
  <c r="H42" i="12"/>
  <c r="B42" i="12"/>
  <c r="A42" i="12"/>
  <c r="K41" i="12"/>
  <c r="H41" i="12"/>
  <c r="J41" i="12" s="1"/>
  <c r="B41" i="12"/>
  <c r="A41" i="12"/>
  <c r="K40" i="12"/>
  <c r="H40" i="12"/>
  <c r="J40" i="12" s="1"/>
  <c r="B40" i="12"/>
  <c r="A40" i="12"/>
  <c r="K39" i="12"/>
  <c r="H39" i="12"/>
  <c r="J39" i="12" s="1"/>
  <c r="B39" i="12"/>
  <c r="A39" i="12"/>
  <c r="K38" i="12"/>
  <c r="H38" i="12"/>
  <c r="B38" i="12"/>
  <c r="A38" i="12"/>
  <c r="K37" i="12"/>
  <c r="H37" i="12"/>
  <c r="J37" i="12" s="1"/>
  <c r="B37" i="12"/>
  <c r="A37" i="12"/>
  <c r="K36" i="12"/>
  <c r="H36" i="12"/>
  <c r="J36" i="12" s="1"/>
  <c r="B36" i="12"/>
  <c r="A36" i="12"/>
  <c r="K35" i="12"/>
  <c r="H35" i="12"/>
  <c r="J35" i="12" s="1"/>
  <c r="B35" i="12"/>
  <c r="A35" i="12"/>
  <c r="K34" i="12"/>
  <c r="H34" i="12"/>
  <c r="J34" i="12" s="1"/>
  <c r="B34" i="12"/>
  <c r="A34" i="12"/>
  <c r="K33" i="12"/>
  <c r="H33" i="12"/>
  <c r="J33" i="12" s="1"/>
  <c r="B33" i="12"/>
  <c r="A33" i="12"/>
  <c r="K32" i="12"/>
  <c r="H32" i="12"/>
  <c r="J32" i="12" s="1"/>
  <c r="B32" i="12"/>
  <c r="A32" i="12"/>
  <c r="K31" i="12"/>
  <c r="H31" i="12"/>
  <c r="J31" i="12" s="1"/>
  <c r="B31" i="12"/>
  <c r="A31" i="12"/>
  <c r="K30" i="12"/>
  <c r="H30" i="12"/>
  <c r="J30" i="12" s="1"/>
  <c r="B30" i="12"/>
  <c r="A30" i="12"/>
  <c r="K29" i="12"/>
  <c r="H29" i="12"/>
  <c r="J29" i="12" s="1"/>
  <c r="B29" i="12"/>
  <c r="A29" i="12"/>
  <c r="K28" i="12"/>
  <c r="H28" i="12"/>
  <c r="J28" i="12" s="1"/>
  <c r="B28" i="12"/>
  <c r="A28" i="12"/>
  <c r="K27" i="12"/>
  <c r="H27" i="12"/>
  <c r="J27" i="12" s="1"/>
  <c r="B27" i="12"/>
  <c r="A27" i="12"/>
  <c r="K26" i="12"/>
  <c r="H26" i="12"/>
  <c r="B26" i="12"/>
  <c r="A26" i="12"/>
  <c r="K25" i="12"/>
  <c r="H25" i="12"/>
  <c r="J25" i="12" s="1"/>
  <c r="B25" i="12"/>
  <c r="A25" i="12"/>
  <c r="K24" i="12"/>
  <c r="H24" i="12"/>
  <c r="J24" i="12" s="1"/>
  <c r="B24" i="12"/>
  <c r="A24" i="12"/>
  <c r="K23" i="12"/>
  <c r="H23" i="12"/>
  <c r="J23" i="12" s="1"/>
  <c r="B23" i="12"/>
  <c r="A23" i="12"/>
  <c r="K22" i="12"/>
  <c r="H22" i="12"/>
  <c r="J22" i="12" s="1"/>
  <c r="B22" i="12"/>
  <c r="A22" i="12"/>
  <c r="K21" i="12"/>
  <c r="H21" i="12"/>
  <c r="J21" i="12" s="1"/>
  <c r="B21" i="12"/>
  <c r="A21" i="12"/>
  <c r="C74" i="10"/>
  <c r="C73" i="10"/>
  <c r="C72" i="10"/>
  <c r="C71" i="10"/>
  <c r="C70" i="10"/>
  <c r="C69" i="10"/>
  <c r="K67" i="10"/>
  <c r="F67" i="10"/>
  <c r="B67" i="10"/>
  <c r="N64" i="10"/>
  <c r="J64" i="10"/>
  <c r="B64" i="10"/>
  <c r="A64" i="10"/>
  <c r="N63" i="10"/>
  <c r="K63" i="10"/>
  <c r="J63" i="10"/>
  <c r="B63" i="10"/>
  <c r="A63" i="10"/>
  <c r="N62" i="10"/>
  <c r="K62" i="10"/>
  <c r="J62" i="10"/>
  <c r="B62" i="10"/>
  <c r="A62" i="10"/>
  <c r="N61" i="10"/>
  <c r="K61" i="10"/>
  <c r="J61" i="10"/>
  <c r="B61" i="10"/>
  <c r="A61" i="10"/>
  <c r="N60" i="10"/>
  <c r="K60" i="10"/>
  <c r="J60" i="10"/>
  <c r="B60" i="10"/>
  <c r="A60" i="10"/>
  <c r="N59" i="10"/>
  <c r="K59" i="10"/>
  <c r="J59" i="10"/>
  <c r="B59" i="10"/>
  <c r="A59" i="10"/>
  <c r="N58" i="10"/>
  <c r="K58" i="10"/>
  <c r="J58" i="10"/>
  <c r="B58" i="10"/>
  <c r="A58" i="10"/>
  <c r="N57" i="10"/>
  <c r="K57" i="10"/>
  <c r="B57" i="10"/>
  <c r="A57" i="10"/>
  <c r="N56" i="10"/>
  <c r="K56" i="10"/>
  <c r="B56" i="10"/>
  <c r="A56" i="10"/>
  <c r="K55" i="10"/>
  <c r="H55" i="10"/>
  <c r="B55" i="10"/>
  <c r="A55" i="10"/>
  <c r="K54" i="10"/>
  <c r="H54" i="10"/>
  <c r="B54" i="10"/>
  <c r="A54" i="10"/>
  <c r="H53" i="10"/>
  <c r="B53" i="10"/>
  <c r="A53" i="10"/>
  <c r="K52" i="10"/>
  <c r="H52" i="10"/>
  <c r="B52" i="10"/>
  <c r="A52" i="10"/>
  <c r="K51" i="10"/>
  <c r="H51" i="10"/>
  <c r="B51" i="10"/>
  <c r="A51" i="10"/>
  <c r="K50" i="10"/>
  <c r="H50" i="10"/>
  <c r="B50" i="10"/>
  <c r="A50" i="10"/>
  <c r="B49" i="10"/>
  <c r="A49" i="10"/>
  <c r="K48" i="10"/>
  <c r="H48" i="10"/>
  <c r="B48" i="10"/>
  <c r="A48" i="10"/>
  <c r="K47" i="10"/>
  <c r="H47" i="10"/>
  <c r="B47" i="10"/>
  <c r="A47" i="10"/>
  <c r="K46" i="10"/>
  <c r="H46" i="10"/>
  <c r="J46" i="10" s="1"/>
  <c r="B46" i="10"/>
  <c r="A46" i="10"/>
  <c r="K45" i="10"/>
  <c r="H45" i="10"/>
  <c r="B45" i="10"/>
  <c r="A45" i="10"/>
  <c r="K44" i="10"/>
  <c r="H44" i="10"/>
  <c r="J44" i="10" s="1"/>
  <c r="B44" i="10"/>
  <c r="A44" i="10"/>
  <c r="K43" i="10"/>
  <c r="H43" i="10"/>
  <c r="J43" i="10" s="1"/>
  <c r="B43" i="10"/>
  <c r="A43" i="10"/>
  <c r="K42" i="10"/>
  <c r="H42" i="10"/>
  <c r="J42" i="10" s="1"/>
  <c r="B42" i="10"/>
  <c r="A42" i="10"/>
  <c r="K41" i="10"/>
  <c r="H41" i="10"/>
  <c r="J41" i="10" s="1"/>
  <c r="B41" i="10"/>
  <c r="A41" i="10"/>
  <c r="K40" i="10"/>
  <c r="H40" i="10"/>
  <c r="J40" i="10" s="1"/>
  <c r="B40" i="10"/>
  <c r="A40" i="10"/>
  <c r="K39" i="10"/>
  <c r="H39" i="10"/>
  <c r="J39" i="10" s="1"/>
  <c r="B39" i="10"/>
  <c r="A39" i="10"/>
  <c r="K38" i="10"/>
  <c r="H38" i="10"/>
  <c r="B38" i="10"/>
  <c r="A38" i="10"/>
  <c r="K37" i="10"/>
  <c r="H37" i="10"/>
  <c r="B37" i="10"/>
  <c r="A37" i="10"/>
  <c r="K36" i="10"/>
  <c r="H36" i="10"/>
  <c r="J36" i="10" s="1"/>
  <c r="B36" i="10"/>
  <c r="A36" i="10"/>
  <c r="K35" i="10"/>
  <c r="H35" i="10"/>
  <c r="J35" i="10" s="1"/>
  <c r="B35" i="10"/>
  <c r="A35" i="10"/>
  <c r="K34" i="10"/>
  <c r="H34" i="10"/>
  <c r="J34" i="10" s="1"/>
  <c r="B34" i="10"/>
  <c r="A34" i="10"/>
  <c r="K33" i="10"/>
  <c r="H33" i="10"/>
  <c r="J33" i="10" s="1"/>
  <c r="B33" i="10"/>
  <c r="A33" i="10"/>
  <c r="K32" i="10"/>
  <c r="H32" i="10"/>
  <c r="J32" i="10" s="1"/>
  <c r="B32" i="10"/>
  <c r="A32" i="10"/>
  <c r="K31" i="10"/>
  <c r="H31" i="10"/>
  <c r="J31" i="10" s="1"/>
  <c r="B31" i="10"/>
  <c r="A31" i="10"/>
  <c r="K30" i="10"/>
  <c r="H30" i="10"/>
  <c r="B30" i="10"/>
  <c r="A30" i="10"/>
  <c r="K29" i="10"/>
  <c r="H29" i="10"/>
  <c r="B29" i="10"/>
  <c r="A29" i="10"/>
  <c r="K28" i="10"/>
  <c r="H28" i="10"/>
  <c r="B28" i="10"/>
  <c r="A28" i="10"/>
  <c r="K27" i="10"/>
  <c r="H27" i="10"/>
  <c r="B27" i="10"/>
  <c r="A27" i="10"/>
  <c r="K26" i="10"/>
  <c r="H26" i="10"/>
  <c r="B26" i="10"/>
  <c r="A26" i="10"/>
  <c r="K25" i="10"/>
  <c r="H25" i="10"/>
  <c r="B25" i="10"/>
  <c r="A25" i="10"/>
  <c r="K24" i="10"/>
  <c r="H24" i="10"/>
  <c r="B24" i="10"/>
  <c r="A24" i="10"/>
  <c r="K23" i="10"/>
  <c r="H23" i="10"/>
  <c r="J23" i="10" s="1"/>
  <c r="B23" i="10"/>
  <c r="A23" i="10"/>
  <c r="K22" i="10"/>
  <c r="H22" i="10"/>
  <c r="J22" i="10" s="1"/>
  <c r="B22" i="10"/>
  <c r="A22" i="10"/>
  <c r="K21" i="10"/>
  <c r="H21" i="10"/>
  <c r="B21" i="10"/>
  <c r="A21" i="10"/>
  <c r="N65" i="18" l="1"/>
  <c r="N65" i="14"/>
  <c r="J51" i="17"/>
  <c r="J52" i="17"/>
  <c r="N65" i="12"/>
  <c r="J51" i="12"/>
  <c r="J52" i="12"/>
  <c r="I70" i="12"/>
  <c r="N70" i="12" s="1"/>
  <c r="J54" i="14"/>
  <c r="N72" i="14" s="1"/>
  <c r="N74" i="14" s="1"/>
  <c r="J55" i="14"/>
  <c r="N65" i="16"/>
  <c r="J21" i="17"/>
  <c r="J22" i="17"/>
  <c r="J23" i="17"/>
  <c r="J24" i="17"/>
  <c r="N72" i="17" s="1"/>
  <c r="N74" i="17" s="1"/>
  <c r="J25" i="17"/>
  <c r="J26" i="17"/>
  <c r="J27" i="17"/>
  <c r="J28" i="17"/>
  <c r="J29" i="17"/>
  <c r="J30" i="17"/>
  <c r="J31" i="17"/>
  <c r="J32" i="17"/>
  <c r="J33" i="17"/>
  <c r="J34" i="17"/>
  <c r="J35" i="17"/>
  <c r="J36" i="17"/>
  <c r="J37" i="17"/>
  <c r="J38" i="17"/>
  <c r="J39" i="17"/>
  <c r="J40" i="17"/>
  <c r="J41" i="17"/>
  <c r="J42" i="17"/>
  <c r="J43" i="17"/>
  <c r="J44" i="17"/>
  <c r="J45" i="17"/>
  <c r="J46" i="17"/>
  <c r="J47" i="17"/>
  <c r="J48" i="17"/>
  <c r="J50" i="18"/>
  <c r="J51" i="18"/>
  <c r="J52" i="18"/>
  <c r="N72" i="18" s="1"/>
  <c r="N74" i="18" s="1"/>
  <c r="J54" i="10"/>
  <c r="J24" i="10"/>
  <c r="J25" i="10"/>
  <c r="J26" i="10"/>
  <c r="J27" i="10"/>
  <c r="J29" i="10"/>
  <c r="J37" i="10"/>
  <c r="J45" i="10"/>
  <c r="J47" i="10"/>
  <c r="J51" i="10"/>
  <c r="J55" i="10"/>
  <c r="J26" i="12"/>
  <c r="J42" i="12"/>
  <c r="J46" i="12"/>
  <c r="I72" i="12"/>
  <c r="I72" i="14"/>
  <c r="I72" i="16"/>
  <c r="I70" i="16"/>
  <c r="N70" i="16" s="1"/>
  <c r="I72" i="17"/>
  <c r="I70" i="17"/>
  <c r="N70" i="17" s="1"/>
  <c r="I72" i="18"/>
  <c r="I70" i="18"/>
  <c r="N70" i="18" s="1"/>
  <c r="J52" i="10"/>
  <c r="J38" i="10"/>
  <c r="I70" i="10"/>
  <c r="N70" i="10" s="1"/>
  <c r="J28" i="10"/>
  <c r="J30" i="10"/>
  <c r="J48" i="10"/>
  <c r="J50" i="10"/>
  <c r="I72" i="10"/>
  <c r="J53" i="10"/>
  <c r="J21" i="10"/>
  <c r="J38" i="12"/>
  <c r="J50" i="12"/>
  <c r="N72" i="16"/>
  <c r="N74" i="16" s="1"/>
  <c r="N65" i="10"/>
  <c r="N72" i="12" l="1"/>
  <c r="N74" i="12" s="1"/>
  <c r="N72" i="10"/>
  <c r="N74" i="10" s="1"/>
  <c r="A87" i="10"/>
  <c r="A85" i="18" l="1"/>
  <c r="A85" i="17"/>
  <c r="A85" i="16"/>
  <c r="A87" i="14"/>
  <c r="A87" i="12"/>
</calcChain>
</file>

<file path=xl/sharedStrings.xml><?xml version="1.0" encoding="utf-8"?>
<sst xmlns="http://schemas.openxmlformats.org/spreadsheetml/2006/main" count="1247" uniqueCount="385">
  <si>
    <t>LEAVE BLANK LEAVE BLANK LEAVE BLANK</t>
  </si>
  <si>
    <t>299</t>
  </si>
  <si>
    <t>Capt.B. Mechling - F3</t>
  </si>
  <si>
    <t>BC</t>
  </si>
  <si>
    <t>Capt. J. King - F6</t>
  </si>
  <si>
    <t>Lt. J. Ehrman - F9</t>
  </si>
  <si>
    <t>513</t>
  </si>
  <si>
    <t>K. Morphew</t>
  </si>
  <si>
    <t>B. Speidel</t>
  </si>
  <si>
    <t>317</t>
  </si>
  <si>
    <t>D. Moser</t>
  </si>
  <si>
    <t>A</t>
  </si>
  <si>
    <t>218</t>
  </si>
  <si>
    <t>D. Fiscus</t>
  </si>
  <si>
    <t>418</t>
  </si>
  <si>
    <t>S. Gehring</t>
  </si>
  <si>
    <t>221</t>
  </si>
  <si>
    <t>C. Harris</t>
  </si>
  <si>
    <t>1021</t>
  </si>
  <si>
    <t>E. Duffey</t>
  </si>
  <si>
    <t>111</t>
  </si>
  <si>
    <t>R. Crist - F4</t>
  </si>
  <si>
    <t>115</t>
  </si>
  <si>
    <t>Lt. J. Heckel - F10</t>
  </si>
  <si>
    <t>D. Gerwig</t>
  </si>
  <si>
    <t>409</t>
  </si>
  <si>
    <t>S. Bennett</t>
  </si>
  <si>
    <t>417</t>
  </si>
  <si>
    <t>L. Eads</t>
  </si>
  <si>
    <t>B</t>
  </si>
  <si>
    <t>318</t>
  </si>
  <si>
    <t>C. Rittmeyer</t>
  </si>
  <si>
    <t>220</t>
  </si>
  <si>
    <t>C. Herndon</t>
  </si>
  <si>
    <t>121</t>
  </si>
  <si>
    <t>F. Leist</t>
  </si>
  <si>
    <t>321</t>
  </si>
  <si>
    <t>S. Breide</t>
  </si>
  <si>
    <t>Capt. M. Harris - F5</t>
  </si>
  <si>
    <t>210</t>
  </si>
  <si>
    <t>Lt. J. Gerdom - F7</t>
  </si>
  <si>
    <t>K. Thompson</t>
  </si>
  <si>
    <t>314</t>
  </si>
  <si>
    <t>Z. Gaskill</t>
  </si>
  <si>
    <t>414</t>
  </si>
  <si>
    <t>J. Wolf</t>
  </si>
  <si>
    <t>C</t>
  </si>
  <si>
    <t>516</t>
  </si>
  <si>
    <t>J. Moriarity</t>
  </si>
  <si>
    <t>421</t>
  </si>
  <si>
    <t>M. Burkholder</t>
  </si>
  <si>
    <t>921</t>
  </si>
  <si>
    <t>N. Bueter</t>
  </si>
  <si>
    <t>000</t>
  </si>
  <si>
    <t>Blank</t>
  </si>
  <si>
    <t>420</t>
  </si>
  <si>
    <t>T. Markley</t>
  </si>
  <si>
    <t>PART TIME</t>
  </si>
  <si>
    <t>521</t>
  </si>
  <si>
    <t>A. Cossgrove</t>
  </si>
  <si>
    <t>621</t>
  </si>
  <si>
    <t>K. Gerber</t>
  </si>
  <si>
    <t>821</t>
  </si>
  <si>
    <t>B. Howe</t>
  </si>
  <si>
    <t>721</t>
  </si>
  <si>
    <t>H. Komarck</t>
  </si>
  <si>
    <t>Chief</t>
  </si>
  <si>
    <t>D. Craig F1</t>
  </si>
  <si>
    <t>Deputy Chief</t>
  </si>
  <si>
    <t>C. Wolf F2</t>
  </si>
  <si>
    <t>Engineer/FF</t>
  </si>
  <si>
    <t>T. Franklin - F12</t>
  </si>
  <si>
    <t>B. Ehrman - F13</t>
  </si>
  <si>
    <t>R. Stahly - F14</t>
  </si>
  <si>
    <t>J. Platt - F15</t>
  </si>
  <si>
    <t>215</t>
  </si>
  <si>
    <t>D.Zoda - F16</t>
  </si>
  <si>
    <t>120</t>
  </si>
  <si>
    <t>T. Elzey - F17</t>
  </si>
  <si>
    <t>A. Hannie - F18</t>
  </si>
  <si>
    <t>Kelly Engineer</t>
  </si>
  <si>
    <t>K. Osborn</t>
  </si>
  <si>
    <t>M. Moriarity</t>
  </si>
  <si>
    <t>Bluffton Fire Department Fire Run Information</t>
  </si>
  <si>
    <t>Highlight Blocks Needed</t>
  </si>
  <si>
    <t>Incident No.</t>
  </si>
  <si>
    <t>Date:</t>
  </si>
  <si>
    <t>Shift:</t>
  </si>
  <si>
    <t>O.I.C.</t>
  </si>
  <si>
    <t>SO:</t>
  </si>
  <si>
    <t>Filer:</t>
  </si>
  <si>
    <t>Fire</t>
  </si>
  <si>
    <t>Rescue</t>
  </si>
  <si>
    <t>Weekend? (PUT 1 IN BLOCK)</t>
  </si>
  <si>
    <t>yes</t>
  </si>
  <si>
    <t>no</t>
  </si>
  <si>
    <t>Invest</t>
  </si>
  <si>
    <t>CO</t>
  </si>
  <si>
    <t>Reported</t>
  </si>
  <si>
    <t>Paged</t>
  </si>
  <si>
    <t>10-76</t>
  </si>
  <si>
    <t>10-23</t>
  </si>
  <si>
    <t>UC</t>
  </si>
  <si>
    <t>10-8</t>
  </si>
  <si>
    <t>Med</t>
  </si>
  <si>
    <t>Other</t>
  </si>
  <si>
    <t>Was station covered? (PUT 1 IN BLOCK)</t>
  </si>
  <si>
    <t>Hazmat</t>
  </si>
  <si>
    <t>FSC</t>
  </si>
  <si>
    <t>Location:</t>
  </si>
  <si>
    <t>Status</t>
  </si>
  <si>
    <t>Run Time:</t>
  </si>
  <si>
    <t>Sig 9</t>
  </si>
  <si>
    <t>Apparatus Used:</t>
  </si>
  <si>
    <t>Mutual Aid:</t>
  </si>
  <si>
    <t>ENGINE 1</t>
  </si>
  <si>
    <t>ENGINE 2</t>
  </si>
  <si>
    <t>ENGINE 3</t>
  </si>
  <si>
    <t>TOWER 1</t>
  </si>
  <si>
    <t xml:space="preserve">Gave To: </t>
  </si>
  <si>
    <t>Man</t>
  </si>
  <si>
    <t>App</t>
  </si>
  <si>
    <t>Received From:</t>
  </si>
  <si>
    <t>TANKER 1</t>
  </si>
  <si>
    <t>GR 1</t>
  </si>
  <si>
    <t>COMMAND 1</t>
  </si>
  <si>
    <t>COMMAND 2</t>
  </si>
  <si>
    <t>Chester-</t>
  </si>
  <si>
    <t>Liberty-</t>
  </si>
  <si>
    <t>RESCUE 1</t>
  </si>
  <si>
    <t>INF Boat 1</t>
  </si>
  <si>
    <t>INF Boat 2</t>
  </si>
  <si>
    <t>Jon Boat</t>
  </si>
  <si>
    <t>Nottingham-</t>
  </si>
  <si>
    <t>Ossian-</t>
  </si>
  <si>
    <t>Hazmat Tr</t>
  </si>
  <si>
    <t>Foam Tr</t>
  </si>
  <si>
    <t>Gator 1 / Trailer</t>
  </si>
  <si>
    <t>Poneto-</t>
  </si>
  <si>
    <t>Uniondale-</t>
  </si>
  <si>
    <t>90008</t>
  </si>
  <si>
    <t>Township Responded Too</t>
  </si>
  <si>
    <t>Monroe-</t>
  </si>
  <si>
    <t>01005</t>
  </si>
  <si>
    <t>Preble-</t>
  </si>
  <si>
    <t>01006</t>
  </si>
  <si>
    <t>LANCASTER</t>
  </si>
  <si>
    <t>HARRISON</t>
  </si>
  <si>
    <t>Berne-</t>
  </si>
  <si>
    <t>01001</t>
  </si>
  <si>
    <t>Markle-</t>
  </si>
  <si>
    <t>35004</t>
  </si>
  <si>
    <t>CITY LIMITS</t>
  </si>
  <si>
    <t>Decatur-</t>
  </si>
  <si>
    <t>01002</t>
  </si>
  <si>
    <t>Southwest-</t>
  </si>
  <si>
    <t>02017</t>
  </si>
  <si>
    <t>TOWNSHIP</t>
  </si>
  <si>
    <t xml:space="preserve"> *put a 1 in corresponding column*</t>
  </si>
  <si>
    <t>Personnel:</t>
  </si>
  <si>
    <t>COVERING</t>
  </si>
  <si>
    <t>PNP</t>
  </si>
  <si>
    <t>P</t>
  </si>
  <si>
    <t>OD</t>
  </si>
  <si>
    <t>Rate</t>
  </si>
  <si>
    <t>Pay</t>
  </si>
  <si>
    <t>Total Hrs</t>
  </si>
  <si>
    <t xml:space="preserve"> </t>
  </si>
  <si>
    <t>Sub Hrs.</t>
  </si>
  <si>
    <t>Part Time</t>
  </si>
  <si>
    <t>OD Hrs</t>
  </si>
  <si>
    <t>=</t>
  </si>
  <si>
    <t>Engineer Hrs:</t>
  </si>
  <si>
    <t>Amount $</t>
  </si>
  <si>
    <t>Firefighters Hrs:</t>
  </si>
  <si>
    <t>Total Cost of Run $</t>
  </si>
  <si>
    <t xml:space="preserve"> Signature &amp; Title</t>
  </si>
  <si>
    <t>GENERAL RUN</t>
  </si>
  <si>
    <t>TO BE COMPLETED ON ALL INCIDENTS</t>
  </si>
  <si>
    <t>WHAT TYPE OF LOCATION? (STREET ADDRESS, INTERSECTION, ETC</t>
  </si>
  <si>
    <t>LOCATION ADDRESS (STREET, CITY, ETC)</t>
  </si>
  <si>
    <t>WHAT TYPE OF INCIDENT? (FIRE, FALSE ALARM, ETC)</t>
  </si>
  <si>
    <t>WHAT WAS THE PRIMARY ACTION TAKEN? (EXTINGUISH, EXTRICATE, ASSIST EMS, ETC</t>
  </si>
  <si>
    <t>WHAT WAS THE PROPERTY USE? (RESIDENCE, SCHOOL, ETC)</t>
  </si>
  <si>
    <t>WHO IS THE OWNER OF THE PROPERTY? (NAME, ADDRESS, AND PHONE NUMBER)</t>
  </si>
  <si>
    <t>NARRATIVE</t>
  </si>
  <si>
    <t>SMOKE DETECTOR -</t>
  </si>
  <si>
    <t>PRESENT</t>
  </si>
  <si>
    <t>WORKING</t>
  </si>
  <si>
    <t>REPLACED UNIT/BATTERY</t>
  </si>
  <si>
    <t xml:space="preserve">C.O. DETECTOR - </t>
  </si>
  <si>
    <t>SIGNATURE PAGE</t>
  </si>
  <si>
    <t>SCENE RELEASED TO:</t>
  </si>
  <si>
    <t>PRINT NAME:</t>
  </si>
  <si>
    <t>SIGNATURE:</t>
  </si>
  <si>
    <t>INCIDENT COMMANDER:</t>
  </si>
  <si>
    <t>Bluffton Fire Department Med Run Information</t>
  </si>
  <si>
    <t>MEDICAL RUN</t>
  </si>
  <si>
    <t>STRUCTURE FIRES</t>
  </si>
  <si>
    <t>TO BE COMPLETED ON ALL FIRES</t>
  </si>
  <si>
    <t>WHAT IS THE NUMBER OF LIVING UNITS INVOLVED?</t>
  </si>
  <si>
    <t>HOW MANY BUILDINGS INVOLVED?</t>
  </si>
  <si>
    <t>WHERE DID THE FIRE START? (LIVING ROOM, BATHROOM, BEDROOM, ETC)</t>
  </si>
  <si>
    <t>WHAT WAS THE HEAT SOURCE? (EQUIPMENT, HOT OBJECT, ETC)</t>
  </si>
  <si>
    <t>WHAT ITEM WAS FIRST IGNITED? (FURNITURE, BED, ETC)</t>
  </si>
  <si>
    <t>WHAT TYPE OF MATERIAL WAS FIRST IGNITED? (WOOD, GAS, ETC)</t>
  </si>
  <si>
    <t>WHAT FACTORS CONTRIBUTED TO IGNITION? (MISUSE, FAILURE, ETC)</t>
  </si>
  <si>
    <t>WHAT TYPE OF MATERIALS WERE PRESENT ON-SITE? (FOOD, WALLCOVERING, ETC)</t>
  </si>
  <si>
    <t>WHAT HUMAN FACTORS CONTRIBUTED TO IGNITION? (ASLEEP, IMPAIRED, AGE, ETC)</t>
  </si>
  <si>
    <t>WHAT EQUIPMENT WAS INVOLVED? (BRAND, MODEL, PORTABLE/STATIONARY, TYPE OF EQUIPMENT POWER)</t>
  </si>
  <si>
    <t>WHAT SUPPRESSION FACTORS WERE INVOLVED? (DOORS OPEN, ROOF COLLAPSE, ETC)</t>
  </si>
  <si>
    <t>WHAT MOBILE PROPERTY WAS INVOLVED? (MODEL, YEAR, TYPE, STATE, VIN, MAKE, LICENSE PLATE NUMBER)</t>
  </si>
  <si>
    <t>TO BE COMPLETED ON STRUCTURE FIRES</t>
  </si>
  <si>
    <t>WHAT WAS THE TYPE OF STRUCTURE?</t>
  </si>
  <si>
    <t>WHAT WAS THE STATUS OF THE BUILDING? (OCCUPIED, VACANT)</t>
  </si>
  <si>
    <t>NUMBER OF STORIES?</t>
  </si>
  <si>
    <t>PROPERTY LOSS</t>
  </si>
  <si>
    <t>CONTENTS</t>
  </si>
  <si>
    <t>MAIN FLOOR SIZE? (SQ FT OR DEMINSIONS)</t>
  </si>
  <si>
    <t>STORY OF ORIGIN?</t>
  </si>
  <si>
    <t>DID THE FIRE SPREAD AND WHERE?</t>
  </si>
  <si>
    <t>NUMBER OF STORIES AND HOW MUCH DAMAGE EACH?</t>
  </si>
  <si>
    <t>ITEMS THAT CONTRIBUTED TO THE FIRE SPREAD?</t>
  </si>
  <si>
    <t>MATERIAL THAT CONTRIBUTED TO THE FIRE SPREAD? (GAS, WIND, ETC)</t>
  </si>
  <si>
    <t>SMOKE DETECTOR PRESENT?</t>
  </si>
  <si>
    <t>TYPE, POWER SUPPLY, EFFECTIVENESS, REASON FOR FAILURE</t>
  </si>
  <si>
    <t>IS THE BUILDING SPRINKLERED?</t>
  </si>
  <si>
    <t>TYPE, DID IT OPERATE, NUMBER OF HEADS, OR REASON FOR FAILURE</t>
  </si>
  <si>
    <t>CARBON MONOXIDE INCIDENTS</t>
  </si>
  <si>
    <t>TO BE COMPLETED FOR CARBON MONOXIDE</t>
  </si>
  <si>
    <t>TIME OF MEASUREMENT:</t>
  </si>
  <si>
    <t>QUESTIONS TO ASK ALL OCCUPANTS:</t>
  </si>
  <si>
    <t>Are any members of the household feeling ill?</t>
  </si>
  <si>
    <t>YES</t>
  </si>
  <si>
    <t>NO</t>
  </si>
  <si>
    <t>Headache?</t>
  </si>
  <si>
    <t>Fatigue?</t>
  </si>
  <si>
    <t>Nausea?</t>
  </si>
  <si>
    <t>Dizziness?</t>
  </si>
  <si>
    <t>Shortness of breath?</t>
  </si>
  <si>
    <t>Confusion?</t>
  </si>
  <si>
    <t>A "YES" RESPONSE TO ANY OF THE ABOVE REQUIRES AN EVALUATION BY A PARAMEDIC!</t>
  </si>
  <si>
    <t>Do you feel better when you are away from the house?</t>
  </si>
  <si>
    <t>What appliances were on at the time of activation?</t>
  </si>
  <si>
    <t>Since the detector's alarm went off, what have you done?</t>
  </si>
  <si>
    <t>Shut-off carbon monoxide sources?</t>
  </si>
  <si>
    <t>If yes, which ones?</t>
  </si>
  <si>
    <t>Let in fresh air?</t>
  </si>
  <si>
    <t>If yes, how and for how long?</t>
  </si>
  <si>
    <t>PPM ACCEPTABLE (25 PPM OR LESS)</t>
  </si>
  <si>
    <t>READING</t>
  </si>
  <si>
    <t>UTILITIES NOTIFIED?</t>
  </si>
  <si>
    <t>CHECKLIST</t>
  </si>
  <si>
    <t>LOCATION</t>
  </si>
  <si>
    <t>PPM</t>
  </si>
  <si>
    <t>Outside Reading</t>
  </si>
  <si>
    <t>Upon Entering</t>
  </si>
  <si>
    <t xml:space="preserve">Chimney: </t>
  </si>
  <si>
    <t>Clogged Flue</t>
  </si>
  <si>
    <t>Blocked Opening</t>
  </si>
  <si>
    <t xml:space="preserve">Fireplace: </t>
  </si>
  <si>
    <t>Gas</t>
  </si>
  <si>
    <t>Wood</t>
  </si>
  <si>
    <t>Gas Refrigerator:</t>
  </si>
  <si>
    <t>Kitchen Stove:</t>
  </si>
  <si>
    <t>Cook Top Vent:</t>
  </si>
  <si>
    <t>Gas Dryer:</t>
  </si>
  <si>
    <t>Water Heater-Chimney Pipe</t>
  </si>
  <si>
    <t>Furnace:</t>
  </si>
  <si>
    <t>Oil</t>
  </si>
  <si>
    <t>Flue</t>
  </si>
  <si>
    <t>Chim. Pipe</t>
  </si>
  <si>
    <t>Barbecue Grill:</t>
  </si>
  <si>
    <t>In enclosed area?</t>
  </si>
  <si>
    <t>Car Garage:</t>
  </si>
  <si>
    <t>Car started/running?</t>
  </si>
  <si>
    <t>Operating Fireplace:</t>
  </si>
  <si>
    <t>CO Detector:</t>
  </si>
  <si>
    <t>Make:</t>
  </si>
  <si>
    <t>Model</t>
  </si>
  <si>
    <t>Serial #</t>
  </si>
  <si>
    <t>Name of Firefighter Handling CO Monitor:</t>
  </si>
  <si>
    <t>Monitor Used</t>
  </si>
  <si>
    <t>Officer Completing Checklist:</t>
  </si>
  <si>
    <t>Comments:</t>
  </si>
  <si>
    <t>CARBON MONOXIDE INCIDENT</t>
  </si>
  <si>
    <t>WHAT WAS THE PRIMART ACTION TAKEN? (EXTINGUISH, EXTRICATE, ASSIST EMS, ETC</t>
  </si>
  <si>
    <t>WILDLAND FIRES</t>
  </si>
  <si>
    <t>TYPE OF AREA:</t>
  </si>
  <si>
    <t>CAUSE OF FIRE:</t>
  </si>
  <si>
    <t>FACTORS CONTRIBUTING TO FIRE:</t>
  </si>
  <si>
    <t>HUMAN FACTORS CONTRIBUTING TO THE FIRE:</t>
  </si>
  <si>
    <t>FIRE SUPPRESSION FACTORS:</t>
  </si>
  <si>
    <t>HEAT SOURCE:</t>
  </si>
  <si>
    <t>MOBILE PROPERTY TYPE:</t>
  </si>
  <si>
    <t>EQUIPMENT INVOLVED:</t>
  </si>
  <si>
    <t>NUMBER OF BUILDINGS IGNITED:</t>
  </si>
  <si>
    <t>THREATENED:</t>
  </si>
  <si>
    <t>TOTAL NUMBER OF ACRES BURNED:</t>
  </si>
  <si>
    <t>PRIMARY CROPS BURNED:</t>
  </si>
  <si>
    <t>PERSON RESPONSIBLE FOR THE FIRE (MALE/FEMALE, AGE ACTIVITY OF PERSON):</t>
  </si>
  <si>
    <t>DISTANCE TO THE RIGHT-OF-WAY:</t>
  </si>
  <si>
    <t>TYPE OF RIGHT-OF-WAY:</t>
  </si>
  <si>
    <t>WEATHER INFORMATION/TYPE OF WEATHER (CLEAR, OVERCAST, ETC):</t>
  </si>
  <si>
    <t>WIND DIRECTION:</t>
  </si>
  <si>
    <t>WIND SPEED:</t>
  </si>
  <si>
    <t>AIR TEMPERATURE:</t>
  </si>
  <si>
    <t>RELATIVE HUMIDITY:</t>
  </si>
  <si>
    <t>HAZMAT INCIDENT</t>
  </si>
  <si>
    <t>TO BE COMPLETED FOR ALL HAZ-MAT INCIDENTS</t>
  </si>
  <si>
    <t>MATERIAL INVOLVED:</t>
  </si>
  <si>
    <t>UN NUMBER:</t>
  </si>
  <si>
    <t>HAZARD CLASS:</t>
  </si>
  <si>
    <t>CAS NUMBER:</t>
  </si>
  <si>
    <t>CHEMICAL NAME:</t>
  </si>
  <si>
    <t>CONTAINER TYPE:</t>
  </si>
  <si>
    <t>ESTIMATED CONTAINER CAPACITY:</t>
  </si>
  <si>
    <t>ESTIMATED AMOUNT RELEASED:</t>
  </si>
  <si>
    <t>PHYSICAL STATE WHEN RELEASED (GAS, LIQUID, ETC):</t>
  </si>
  <si>
    <t>RELEASED INTO (AIR, WATER, ETC):</t>
  </si>
  <si>
    <t>AREA EVACUATED:</t>
  </si>
  <si>
    <t>ESTIMATED NUMBER OF PEOPLE EVACUATED:</t>
  </si>
  <si>
    <t>ESTIMATED NUMBER OF BUILDINGS EVACUATED:</t>
  </si>
  <si>
    <t>IF FIRE OR EXPLOSTION INVOLVED, WHICH OCCURRED FIRST?</t>
  </si>
  <si>
    <t>(IGNITION, RELEASE, UNDETERMINED)</t>
  </si>
  <si>
    <r>
      <t xml:space="preserve">EQUIPMENT INVOLVED IN RELEASE </t>
    </r>
    <r>
      <rPr>
        <b/>
        <sz val="9"/>
        <color theme="1"/>
        <rFont val="Calibri"/>
        <family val="2"/>
        <scheme val="minor"/>
      </rPr>
      <t>(BRAND, MODEL, SERIAL #, YEAR)</t>
    </r>
    <r>
      <rPr>
        <b/>
        <sz val="11"/>
        <color theme="1"/>
        <rFont val="Calibri"/>
        <family val="2"/>
        <scheme val="minor"/>
      </rPr>
      <t>:</t>
    </r>
  </si>
  <si>
    <t>MOBILE PROPERTY INVOLVED:</t>
  </si>
  <si>
    <t>(TYPE, MAKE, MODEL, YEAR, LICENSE PLATE NUMBER, STATE,
DOT OR ICC NUMBER, AND DISPOSITION)</t>
  </si>
  <si>
    <t>NUMBER OF CIVILIAN CASUALTIES:</t>
  </si>
  <si>
    <t>NUMBER OF CIVILIAN DEATHS:</t>
  </si>
  <si>
    <t>NUMBER OF INJURIES:</t>
  </si>
  <si>
    <t>TO BE COMPLETED ON ALL CIVILIAN FIRE CASUALTIES</t>
  </si>
  <si>
    <t>(A PAGE FOR EACH INJURIED PERSON)</t>
  </si>
  <si>
    <t>DATE OF INJURY:</t>
  </si>
  <si>
    <t>TIME OF INJURY:</t>
  </si>
  <si>
    <t>NAME:</t>
  </si>
  <si>
    <t>AGE:</t>
  </si>
  <si>
    <t>RACE:</t>
  </si>
  <si>
    <t>AFFILIATION (EMS, POLICE, OTHER):</t>
  </si>
  <si>
    <t>INJURY SEVERITY:</t>
  </si>
  <si>
    <t>CAUSE OF INJURY:</t>
  </si>
  <si>
    <t>HUMAN FACTORS CONTRIBUTING TO INJURY:</t>
  </si>
  <si>
    <t>FACTORS CONTRIBUTING TO INJURY:</t>
  </si>
  <si>
    <t>ACTIVITY WHEN INJURED:</t>
  </si>
  <si>
    <t>SPECIFIC LOCATION AT TIME OF INJURY:</t>
  </si>
  <si>
    <t>GENERAL LOCATION AT TIME OF INJURY:</t>
  </si>
  <si>
    <t>PRIMARY APPARENT SYMPTOMS:</t>
  </si>
  <si>
    <t>PRIMARY AREA OF BODY INJURED:</t>
  </si>
  <si>
    <t>TRANSPORTED TO EMERGENCY FACILITY?</t>
  </si>
  <si>
    <t>WHERE?</t>
  </si>
  <si>
    <t>CIVILIAN FIRE CASUALITIES</t>
  </si>
  <si>
    <t>TO BE COMPLETED ON ALL FIRE SERVICE CASUALTIES</t>
  </si>
  <si>
    <t>ID#:</t>
  </si>
  <si>
    <t>GENDER:</t>
  </si>
  <si>
    <t>DEPARTMENT:</t>
  </si>
  <si>
    <t>TYPE:</t>
  </si>
  <si>
    <t>CAREER</t>
  </si>
  <si>
    <t>PAID-ON-CALL</t>
  </si>
  <si>
    <t>VOLUNTEER</t>
  </si>
  <si>
    <t>USUAL ASSIGNMENT:</t>
  </si>
  <si>
    <t>PHYSICAL CONDITION PRIOR TO INJURY:</t>
  </si>
  <si>
    <t>SEVERITY OF INJURY:</t>
  </si>
  <si>
    <t>TAKEN TO:</t>
  </si>
  <si>
    <t>ACTIVITY AT TIME OF INJURY:</t>
  </si>
  <si>
    <t>PRIMARY APPARENT INJURY:</t>
  </si>
  <si>
    <t>PRIMARY APPARENT SYMPTOM:</t>
  </si>
  <si>
    <t>CAUSE OF FIREFIGHTER INJURY:</t>
  </si>
  <si>
    <t>FACTORS CONTRIBUTING TO THE INJURY:</t>
  </si>
  <si>
    <t>OBJECT INVOLVED IN INJURY:</t>
  </si>
  <si>
    <t>WHERE INJURY OCCURRED:</t>
  </si>
  <si>
    <t>SPECIFIC LOCATION:</t>
  </si>
  <si>
    <t>PROTECTIVE EQUIPMENT WORN:</t>
  </si>
  <si>
    <t>FIRE SERVICE CASUALITIES</t>
  </si>
  <si>
    <t>F6</t>
  </si>
  <si>
    <t>GR1--D</t>
  </si>
  <si>
    <t>T1-D</t>
  </si>
  <si>
    <t>E2-D</t>
  </si>
  <si>
    <t>E2-A</t>
  </si>
  <si>
    <t>STREET</t>
  </si>
  <si>
    <t>LARGE VEHICLE FIRE</t>
  </si>
  <si>
    <t>EXSTINGUISHMENT</t>
  </si>
  <si>
    <t>FARM FIELD</t>
  </si>
  <si>
    <t>3011 SOUTH MERIDIAN ROAD</t>
  </si>
  <si>
    <t xml:space="preserve">BFD dispatched to a possible combine fire. Upon arrival, the combine was smoking heavily. Chaff was inside the combine and was smoldering in the exaust chute. BFD crews with help from the owners, were able to open the combine enough to put the smoldering debris out. The combine was thoroughly checked for extension and hot spots. None was used. Approx 750 gallons of water used to extinguish. The combine was a John Deere S680. All units on scene exposed to cancer causing carcinogens. </t>
  </si>
  <si>
    <t>Jordan Ehrman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</si>
</sst>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
  </numFmts>
  <fonts count="36" x14ac:knownFonts="1">
    <font>
      <sz val="11"/>
      <color theme="1"/>
      <name val="Calibri"/>
      <family val="2"/>
      <scheme val="minor"/>
    </font>
    <font>
      <b/>
      <sz val="11"/>
      <color indexed="8"/>
      <name val="Calibri"/>
      <family val="2"/>
    </font>
    <font>
      <b/>
      <u/>
      <sz val="11"/>
      <color indexed="8"/>
      <name val="Calibri"/>
      <family val="2"/>
    </font>
    <font>
      <sz val="9"/>
      <color indexed="8"/>
      <name val="Calibri"/>
      <family val="2"/>
    </font>
    <font>
      <b/>
      <sz val="9"/>
      <color indexed="8"/>
      <name val="Calibri"/>
      <family val="2"/>
    </font>
    <font>
      <sz val="10"/>
      <color indexed="8"/>
      <name val="Calibri"/>
      <family val="2"/>
    </font>
    <font>
      <b/>
      <sz val="11"/>
      <color theme="1"/>
      <name val="Calibri"/>
      <family val="2"/>
      <scheme val="minor"/>
    </font>
    <font>
      <b/>
      <u/>
      <sz val="11"/>
      <color theme="1"/>
      <name val="Calibri"/>
      <family val="2"/>
      <scheme val="minor"/>
    </font>
    <font>
      <b/>
      <u/>
      <sz val="12"/>
      <color theme="1"/>
      <name val="Calibri"/>
      <family val="2"/>
      <scheme val="minor"/>
    </font>
    <font>
      <b/>
      <u/>
      <sz val="18"/>
      <color theme="1"/>
      <name val="Calibri"/>
      <family val="2"/>
      <scheme val="minor"/>
    </font>
    <font>
      <b/>
      <sz val="12"/>
      <color theme="1"/>
      <name val="Calibri"/>
      <family val="2"/>
      <scheme val="minor"/>
    </font>
    <font>
      <u/>
      <sz val="11"/>
      <color theme="1"/>
      <name val="Calibri"/>
      <family val="2"/>
      <scheme val="minor"/>
    </font>
    <font>
      <b/>
      <sz val="16"/>
      <color theme="1"/>
      <name val="Calibri"/>
      <family val="2"/>
      <scheme val="minor"/>
    </font>
    <font>
      <b/>
      <sz val="9"/>
      <color theme="1"/>
      <name val="Calibri"/>
      <family val="2"/>
      <scheme val="minor"/>
    </font>
    <font>
      <b/>
      <sz val="8"/>
      <color theme="1"/>
      <name val="Calibri"/>
      <family val="2"/>
      <scheme val="minor"/>
    </font>
    <font>
      <b/>
      <sz val="8"/>
      <color indexed="8"/>
      <name val="Calibri"/>
      <family val="2"/>
    </font>
    <font>
      <sz val="10"/>
      <color theme="1"/>
      <name val="Calibri"/>
      <family val="2"/>
      <scheme val="minor"/>
    </font>
    <font>
      <sz val="9"/>
      <color theme="1"/>
      <name val="Calibri"/>
      <family val="2"/>
      <scheme val="minor"/>
    </font>
    <font>
      <b/>
      <u/>
      <sz val="10"/>
      <color indexed="8"/>
      <name val="Calibri"/>
      <family val="2"/>
    </font>
    <font>
      <sz val="8"/>
      <color indexed="8"/>
      <name val="Calibri"/>
      <family val="2"/>
    </font>
    <font>
      <sz val="8"/>
      <color theme="5"/>
      <name val="Calibri"/>
      <family val="2"/>
    </font>
    <font>
      <sz val="8"/>
      <color theme="1"/>
      <name val="Calibri"/>
      <family val="2"/>
      <scheme val="minor"/>
    </font>
    <font>
      <sz val="8"/>
      <color rgb="FFFF0000"/>
      <name val="Calibri"/>
      <family val="2"/>
    </font>
    <font>
      <b/>
      <sz val="22"/>
      <color theme="1"/>
      <name val="Calibri"/>
      <family val="2"/>
      <scheme val="minor"/>
    </font>
    <font>
      <b/>
      <sz val="20"/>
      <color theme="1"/>
      <name val="Calibri"/>
      <family val="2"/>
      <scheme val="minor"/>
    </font>
    <font>
      <b/>
      <sz val="26"/>
      <color theme="1"/>
      <name val="Calibri"/>
      <family val="2"/>
      <scheme val="minor"/>
    </font>
    <font>
      <b/>
      <u/>
      <sz val="28"/>
      <color theme="1"/>
      <name val="Calibri"/>
      <family val="2"/>
      <scheme val="minor"/>
    </font>
    <font>
      <b/>
      <u/>
      <sz val="20"/>
      <color indexed="8"/>
      <name val="Calibri"/>
      <family val="2"/>
    </font>
    <font>
      <b/>
      <u/>
      <sz val="20"/>
      <color theme="1"/>
      <name val="Calibri"/>
      <family val="2"/>
      <scheme val="minor"/>
    </font>
    <font>
      <sz val="22"/>
      <color rgb="FF00B050"/>
      <name val="Impact"/>
      <family val="2"/>
    </font>
    <font>
      <sz val="22"/>
      <color indexed="8"/>
      <name val="Impact"/>
      <family val="2"/>
    </font>
    <font>
      <sz val="22"/>
      <color rgb="FFC00000"/>
      <name val="Impact"/>
      <family val="2"/>
    </font>
    <font>
      <sz val="22"/>
      <color theme="3"/>
      <name val="Impact"/>
      <family val="2"/>
    </font>
    <font>
      <sz val="7"/>
      <color theme="1"/>
      <name val="Calibri"/>
      <family val="2"/>
      <scheme val="minor"/>
    </font>
    <font>
      <b/>
      <sz val="8"/>
      <color theme="5"/>
      <name val="Calibri"/>
      <family val="2"/>
    </font>
    <font>
      <b/>
      <sz val="6"/>
      <color indexed="8"/>
      <name val="Calibri"/>
      <family val="2"/>
    </font>
  </fonts>
  <fills count="6">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s>
  <cellStyleXfs count="1">
    <xf numFmtId="0" fontId="0" fillId="0" borderId="0"/>
  </cellStyleXfs>
  <cellXfs count="274">
    <xf numFmtId="0" fontId="0" fillId="0" borderId="0" xfId="0"/>
    <xf numFmtId="0" fontId="3" fillId="0" borderId="0" xfId="0" applyFont="1"/>
    <xf numFmtId="0" fontId="4" fillId="0" borderId="0" xfId="0" applyFont="1"/>
    <xf numFmtId="49" fontId="3" fillId="0" borderId="0" xfId="0" applyNumberFormat="1" applyFont="1"/>
    <xf numFmtId="164" fontId="3" fillId="0" borderId="0" xfId="0" applyNumberFormat="1" applyFont="1"/>
    <xf numFmtId="49" fontId="4" fillId="0" borderId="0" xfId="0" applyNumberFormat="1" applyFont="1" applyAlignment="1">
      <alignment horizontal="center"/>
    </xf>
    <xf numFmtId="49" fontId="4" fillId="0" borderId="0" xfId="0" applyNumberFormat="1" applyFont="1"/>
    <xf numFmtId="49" fontId="4" fillId="0" borderId="0" xfId="0" applyNumberFormat="1" applyFont="1" applyAlignment="1">
      <alignment horizontal="left"/>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3" fillId="0" borderId="15" xfId="0" applyFont="1" applyBorder="1"/>
    <xf numFmtId="0" fontId="3" fillId="0" borderId="16" xfId="0" applyFont="1" applyBorder="1"/>
    <xf numFmtId="0" fontId="0" fillId="0" borderId="0" xfId="0" applyProtection="1">
      <protection locked="0"/>
    </xf>
    <xf numFmtId="14" fontId="3" fillId="0" borderId="1" xfId="0" applyNumberFormat="1" applyFont="1" applyBorder="1" applyAlignment="1" applyProtection="1">
      <alignment horizontal="center"/>
      <protection locked="0"/>
    </xf>
    <xf numFmtId="0" fontId="0" fillId="0" borderId="11" xfId="0" applyBorder="1" applyProtection="1">
      <protection locked="0"/>
    </xf>
    <xf numFmtId="0" fontId="3" fillId="0" borderId="6" xfId="0" applyFont="1" applyBorder="1" applyProtection="1">
      <protection locked="0"/>
    </xf>
    <xf numFmtId="0" fontId="1" fillId="0" borderId="15" xfId="0" applyFont="1" applyBorder="1" applyAlignment="1" applyProtection="1">
      <alignment horizontal="center"/>
      <protection locked="0"/>
    </xf>
    <xf numFmtId="0" fontId="3" fillId="0" borderId="7" xfId="0" applyFont="1" applyBorder="1" applyProtection="1">
      <protection locked="0"/>
    </xf>
    <xf numFmtId="0" fontId="3" fillId="0" borderId="9" xfId="0" applyFont="1" applyBorder="1" applyProtection="1">
      <protection locked="0"/>
    </xf>
    <xf numFmtId="0" fontId="4" fillId="0" borderId="5" xfId="0" applyFont="1" applyBorder="1" applyAlignment="1" applyProtection="1">
      <alignment horizontal="center"/>
      <protection locked="0"/>
    </xf>
    <xf numFmtId="0" fontId="3" fillId="0" borderId="8" xfId="0" applyFont="1" applyBorder="1" applyProtection="1">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0" fillId="0" borderId="3" xfId="0" applyBorder="1" applyAlignment="1" applyProtection="1">
      <alignment horizontal="left" wrapText="1"/>
      <protection locked="0"/>
    </xf>
    <xf numFmtId="0" fontId="0" fillId="0" borderId="3"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Protection="1">
      <protection locked="0"/>
    </xf>
    <xf numFmtId="0" fontId="6" fillId="0" borderId="3" xfId="0" applyFont="1" applyBorder="1" applyAlignment="1" applyProtection="1">
      <alignment horizontal="left"/>
      <protection locked="0"/>
    </xf>
    <xf numFmtId="0" fontId="0" fillId="0" borderId="0" xfId="0" applyAlignment="1">
      <alignment horizontal="left"/>
    </xf>
    <xf numFmtId="0" fontId="6" fillId="0" borderId="0" xfId="0" applyFont="1"/>
    <xf numFmtId="0" fontId="0" fillId="0" borderId="0" xfId="0" applyAlignment="1">
      <alignment horizontal="left" wrapText="1"/>
    </xf>
    <xf numFmtId="0" fontId="0" fillId="0" borderId="1" xfId="0" applyBorder="1" applyAlignment="1">
      <alignment horizontal="left" wrapText="1"/>
    </xf>
    <xf numFmtId="0" fontId="0" fillId="0" borderId="0" xfId="0" applyAlignment="1">
      <alignment wrapText="1"/>
    </xf>
    <xf numFmtId="0" fontId="0" fillId="0" borderId="2" xfId="0" applyBorder="1" applyAlignment="1">
      <alignment horizontal="left" wrapText="1"/>
    </xf>
    <xf numFmtId="0" fontId="0" fillId="0" borderId="8" xfId="0" applyBorder="1"/>
    <xf numFmtId="0" fontId="15" fillId="0" borderId="7" xfId="0" applyFont="1" applyBorder="1" applyAlignment="1" applyProtection="1">
      <alignment horizontal="center"/>
      <protection locked="0"/>
    </xf>
    <xf numFmtId="0" fontId="15" fillId="0" borderId="3" xfId="0" applyFont="1" applyBorder="1" applyAlignment="1" applyProtection="1">
      <alignment horizontal="center"/>
      <protection locked="0"/>
    </xf>
    <xf numFmtId="0" fontId="17" fillId="0" borderId="1" xfId="0"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19" fillId="0" borderId="0" xfId="0" applyFont="1"/>
    <xf numFmtId="0" fontId="3" fillId="0" borderId="0" xfId="0" applyFont="1" applyAlignment="1">
      <alignment horizontal="right"/>
    </xf>
    <xf numFmtId="0" fontId="0" fillId="0" borderId="22" xfId="0" applyBorder="1" applyAlignment="1" applyProtection="1">
      <alignment horizontal="center"/>
      <protection locked="0"/>
    </xf>
    <xf numFmtId="0" fontId="0" fillId="0" borderId="11" xfId="0" applyBorder="1" applyAlignment="1" applyProtection="1">
      <alignment horizontal="center"/>
      <protection locked="0"/>
    </xf>
    <xf numFmtId="49" fontId="3" fillId="0" borderId="0" xfId="0" applyNumberFormat="1" applyFont="1" applyAlignment="1">
      <alignment horizontal="right"/>
    </xf>
    <xf numFmtId="0" fontId="2" fillId="0" borderId="0" xfId="0" applyFont="1"/>
    <xf numFmtId="0" fontId="17" fillId="0" borderId="0" xfId="0" applyFont="1" applyAlignment="1">
      <alignment horizontal="left"/>
    </xf>
    <xf numFmtId="0" fontId="0" fillId="0" borderId="10" xfId="0" applyBorder="1"/>
    <xf numFmtId="0" fontId="3" fillId="0" borderId="10" xfId="0" applyFont="1" applyBorder="1"/>
    <xf numFmtId="0" fontId="16" fillId="0" borderId="0" xfId="0" applyFont="1"/>
    <xf numFmtId="0" fontId="16" fillId="0" borderId="11" xfId="0" applyFont="1" applyBorder="1" applyProtection="1">
      <protection locked="0"/>
    </xf>
    <xf numFmtId="49" fontId="0" fillId="0" borderId="0" xfId="0" applyNumberFormat="1" applyAlignment="1">
      <alignment horizontal="left"/>
    </xf>
    <xf numFmtId="49" fontId="5" fillId="0" borderId="0" xfId="0" applyNumberFormat="1" applyFont="1" applyAlignment="1">
      <alignment horizontal="right"/>
    </xf>
    <xf numFmtId="0" fontId="0" fillId="0" borderId="10" xfId="0" applyBorder="1" applyAlignment="1">
      <alignment wrapText="1"/>
    </xf>
    <xf numFmtId="49" fontId="0" fillId="0" borderId="10" xfId="0" applyNumberFormat="1" applyBorder="1" applyAlignment="1">
      <alignment horizontal="left"/>
    </xf>
    <xf numFmtId="49" fontId="5" fillId="0" borderId="10" xfId="0" applyNumberFormat="1" applyFont="1" applyBorder="1" applyAlignment="1">
      <alignment horizontal="right"/>
    </xf>
    <xf numFmtId="0" fontId="4" fillId="0" borderId="0" xfId="0" applyFont="1" applyAlignment="1">
      <alignment horizontal="center"/>
    </xf>
    <xf numFmtId="0" fontId="15"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xf>
    <xf numFmtId="164" fontId="3" fillId="0" borderId="6" xfId="0" applyNumberFormat="1" applyFont="1" applyBorder="1" applyAlignment="1">
      <alignment horizontal="center"/>
    </xf>
    <xf numFmtId="0" fontId="3" fillId="0" borderId="15" xfId="0" applyFont="1" applyBorder="1" applyAlignment="1">
      <alignment horizontal="center"/>
    </xf>
    <xf numFmtId="164" fontId="3" fillId="0" borderId="0" xfId="0" applyNumberFormat="1" applyFont="1" applyAlignment="1">
      <alignment horizontal="center"/>
    </xf>
    <xf numFmtId="0" fontId="3" fillId="0" borderId="0" xfId="0" applyFont="1" applyProtection="1">
      <protection locked="0"/>
    </xf>
    <xf numFmtId="0" fontId="3" fillId="0" borderId="17" xfId="0" applyFont="1" applyBorder="1" applyAlignment="1">
      <alignment horizontal="center"/>
    </xf>
    <xf numFmtId="0" fontId="3" fillId="0" borderId="16" xfId="0" applyFont="1" applyBorder="1" applyAlignment="1">
      <alignment horizontal="center"/>
    </xf>
    <xf numFmtId="49" fontId="3" fillId="0" borderId="4" xfId="0" applyNumberFormat="1"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3" fillId="0" borderId="3" xfId="0" applyFont="1" applyBorder="1" applyAlignment="1">
      <alignment horizontal="center"/>
    </xf>
    <xf numFmtId="0" fontId="0" fillId="0" borderId="6" xfId="0" applyBorder="1" applyAlignment="1">
      <alignment horizontal="center"/>
    </xf>
    <xf numFmtId="164" fontId="4" fillId="0" borderId="0" xfId="0" applyNumberFormat="1" applyFont="1" applyAlignment="1">
      <alignment horizontal="center"/>
    </xf>
    <xf numFmtId="164" fontId="3" fillId="0" borderId="1" xfId="0" applyNumberFormat="1" applyFont="1" applyBorder="1"/>
    <xf numFmtId="164" fontId="0" fillId="0" borderId="1" xfId="0" applyNumberFormat="1" applyBorder="1"/>
    <xf numFmtId="49" fontId="0" fillId="0" borderId="0" xfId="0" applyNumberFormat="1"/>
    <xf numFmtId="0" fontId="1" fillId="0" borderId="0" xfId="0" applyFont="1"/>
    <xf numFmtId="49" fontId="3" fillId="0" borderId="14" xfId="0" applyNumberFormat="1" applyFont="1" applyBorder="1" applyAlignment="1">
      <alignment horizontal="left"/>
    </xf>
    <xf numFmtId="49" fontId="3" fillId="0" borderId="13" xfId="0" applyNumberFormat="1" applyFont="1" applyBorder="1" applyAlignment="1">
      <alignment horizontal="left"/>
    </xf>
    <xf numFmtId="0" fontId="6" fillId="0" borderId="0" xfId="0" applyFont="1" applyAlignment="1">
      <alignment horizontal="center"/>
    </xf>
    <xf numFmtId="0" fontId="6" fillId="0" borderId="0" xfId="0" applyFont="1" applyAlignment="1">
      <alignment horizontal="left"/>
    </xf>
    <xf numFmtId="0" fontId="0" fillId="0" borderId="0" xfId="0" applyAlignment="1" applyProtection="1">
      <alignment horizontal="center"/>
      <protection locked="0"/>
    </xf>
    <xf numFmtId="0" fontId="0" fillId="0" borderId="0" xfId="0" applyAlignment="1">
      <alignment horizontal="center"/>
    </xf>
    <xf numFmtId="0" fontId="8" fillId="0" borderId="0" xfId="0" applyFont="1" applyAlignment="1">
      <alignment horizontal="center"/>
    </xf>
    <xf numFmtId="0" fontId="14" fillId="0" borderId="0" xfId="0" applyFont="1" applyAlignment="1">
      <alignment horizontal="right" wrapText="1"/>
    </xf>
    <xf numFmtId="0" fontId="0" fillId="0" borderId="9" xfId="0" applyBorder="1" applyAlignment="1">
      <alignment horizontal="center"/>
    </xf>
    <xf numFmtId="0" fontId="11" fillId="0" borderId="0" xfId="0" applyFont="1" applyAlignment="1">
      <alignment horizontal="center"/>
    </xf>
    <xf numFmtId="0" fontId="0" fillId="0" borderId="0" xfId="0" applyAlignment="1">
      <alignment horizontal="right"/>
    </xf>
    <xf numFmtId="0" fontId="3" fillId="0" borderId="0" xfId="0" applyFont="1" applyAlignment="1">
      <alignment horizontal="left"/>
    </xf>
    <xf numFmtId="0" fontId="17" fillId="0" borderId="0" xfId="0" applyFont="1" applyAlignment="1">
      <alignment horizontal="right"/>
    </xf>
    <xf numFmtId="0" fontId="1" fillId="0" borderId="0" xfId="0" applyFont="1" applyAlignment="1">
      <alignment vertical="center"/>
    </xf>
    <xf numFmtId="0" fontId="6" fillId="0" borderId="2" xfId="0" applyFont="1" applyBorder="1"/>
    <xf numFmtId="0" fontId="0" fillId="0" borderId="0" xfId="0" applyAlignment="1" applyProtection="1">
      <alignment horizontal="left"/>
      <protection locked="0"/>
    </xf>
    <xf numFmtId="0" fontId="0" fillId="0" borderId="0" xfId="0" applyAlignment="1" applyProtection="1">
      <alignment wrapText="1"/>
      <protection locked="0"/>
    </xf>
    <xf numFmtId="0" fontId="11" fillId="0" borderId="0" xfId="0" applyFont="1"/>
    <xf numFmtId="0" fontId="28" fillId="0" borderId="0" xfId="0" applyFont="1"/>
    <xf numFmtId="0" fontId="15" fillId="0" borderId="15" xfId="0" applyFont="1" applyBorder="1" applyAlignment="1" applyProtection="1">
      <alignment horizontal="center"/>
      <protection locked="0"/>
    </xf>
    <xf numFmtId="0" fontId="17" fillId="0" borderId="1" xfId="0" applyFont="1" applyBorder="1" applyAlignment="1">
      <alignment horizontal="center"/>
    </xf>
    <xf numFmtId="0" fontId="3" fillId="0" borderId="1" xfId="0" applyFont="1" applyBorder="1" applyAlignment="1" applyProtection="1">
      <alignment horizontal="center"/>
      <protection locked="0"/>
    </xf>
    <xf numFmtId="0" fontId="16" fillId="0" borderId="0" xfId="0" applyFont="1" applyAlignment="1">
      <alignment horizontal="center"/>
    </xf>
    <xf numFmtId="49" fontId="16" fillId="0" borderId="0" xfId="0" applyNumberFormat="1" applyFont="1" applyAlignment="1">
      <alignment horizontal="center"/>
    </xf>
    <xf numFmtId="49" fontId="3" fillId="0" borderId="18" xfId="0" applyNumberFormat="1" applyFont="1" applyBorder="1" applyAlignment="1">
      <alignment horizontal="left"/>
    </xf>
    <xf numFmtId="0" fontId="17" fillId="0" borderId="0" xfId="0" applyFont="1" applyAlignment="1">
      <alignment horizontal="center"/>
    </xf>
    <xf numFmtId="0" fontId="3" fillId="0" borderId="0" xfId="0" applyFont="1" applyAlignment="1" applyProtection="1">
      <alignment horizontal="center"/>
      <protection locked="0"/>
    </xf>
    <xf numFmtId="0" fontId="4" fillId="4" borderId="0" xfId="0" applyFont="1" applyFill="1"/>
    <xf numFmtId="0" fontId="4" fillId="4" borderId="0" xfId="0" applyFont="1" applyFill="1" applyAlignment="1">
      <alignment horizontal="center"/>
    </xf>
    <xf numFmtId="164" fontId="3" fillId="4" borderId="0" xfId="0" applyNumberFormat="1" applyFont="1" applyFill="1"/>
    <xf numFmtId="49" fontId="3" fillId="4" borderId="0" xfId="0" applyNumberFormat="1" applyFont="1" applyFill="1"/>
    <xf numFmtId="49" fontId="3" fillId="4" borderId="0" xfId="0" applyNumberFormat="1" applyFont="1" applyFill="1" applyAlignment="1">
      <alignment horizontal="left"/>
    </xf>
    <xf numFmtId="0" fontId="3" fillId="0" borderId="6" xfId="0" applyFont="1" applyBorder="1"/>
    <xf numFmtId="0" fontId="15" fillId="0" borderId="8" xfId="0" applyFont="1" applyBorder="1" applyAlignment="1" applyProtection="1">
      <alignment horizontal="center"/>
      <protection locked="0"/>
    </xf>
    <xf numFmtId="0" fontId="21" fillId="0" borderId="0" xfId="0" applyFont="1" applyAlignment="1">
      <alignment horizontal="right"/>
    </xf>
    <xf numFmtId="0" fontId="0" fillId="0" borderId="2" xfId="0" applyBorder="1"/>
    <xf numFmtId="0" fontId="22" fillId="0" borderId="0" xfId="0" applyFont="1"/>
    <xf numFmtId="166" fontId="3" fillId="0" borderId="0" xfId="0" applyNumberFormat="1" applyFont="1" applyAlignment="1">
      <alignment horizontal="left"/>
    </xf>
    <xf numFmtId="0" fontId="0" fillId="0" borderId="23" xfId="0" applyBorder="1"/>
    <xf numFmtId="0" fontId="0" fillId="0" borderId="5" xfId="0" applyBorder="1"/>
    <xf numFmtId="0" fontId="0" fillId="0" borderId="23" xfId="0" applyBorder="1" applyProtection="1">
      <protection locked="0"/>
    </xf>
    <xf numFmtId="0" fontId="0" fillId="0" borderId="5" xfId="0" applyBorder="1" applyProtection="1">
      <protection locked="0"/>
    </xf>
    <xf numFmtId="49" fontId="3" fillId="0" borderId="0" xfId="0" applyNumberFormat="1" applyFont="1" applyAlignment="1">
      <alignment horizontal="left"/>
    </xf>
    <xf numFmtId="49" fontId="3" fillId="0" borderId="6" xfId="0" applyNumberFormat="1" applyFont="1" applyBorder="1" applyAlignment="1">
      <alignment horizontal="left"/>
    </xf>
    <xf numFmtId="0" fontId="3" fillId="0" borderId="1" xfId="0" applyFont="1" applyBorder="1" applyProtection="1">
      <protection locked="0"/>
    </xf>
    <xf numFmtId="0" fontId="21" fillId="0" borderId="3" xfId="0" applyFont="1" applyBorder="1" applyAlignment="1">
      <alignment horizontal="center"/>
    </xf>
    <xf numFmtId="0" fontId="0" fillId="0" borderId="1" xfId="0" applyBorder="1"/>
    <xf numFmtId="0" fontId="3" fillId="4" borderId="0" xfId="0" applyFont="1" applyFill="1"/>
    <xf numFmtId="164" fontId="3" fillId="0" borderId="6" xfId="0" applyNumberFormat="1" applyFont="1" applyBorder="1"/>
    <xf numFmtId="0" fontId="4" fillId="4" borderId="16" xfId="0" applyFont="1" applyFill="1" applyBorder="1" applyAlignment="1">
      <alignment horizontal="center"/>
    </xf>
    <xf numFmtId="0" fontId="3" fillId="4" borderId="16" xfId="0" applyFont="1" applyFill="1" applyBorder="1"/>
    <xf numFmtId="49" fontId="3" fillId="0" borderId="6" xfId="0" applyNumberFormat="1" applyFont="1" applyBorder="1"/>
    <xf numFmtId="165" fontId="17" fillId="0" borderId="0" xfId="0" applyNumberFormat="1" applyFont="1" applyAlignment="1" applyProtection="1">
      <alignment horizontal="center"/>
      <protection locked="0"/>
    </xf>
    <xf numFmtId="0" fontId="11" fillId="0" borderId="6" xfId="0" applyFont="1" applyBorder="1" applyAlignment="1">
      <alignment horizontal="center"/>
    </xf>
    <xf numFmtId="0" fontId="0" fillId="0" borderId="19" xfId="0" applyBorder="1"/>
    <xf numFmtId="0" fontId="33" fillId="0" borderId="18" xfId="0" applyFont="1" applyBorder="1" applyAlignment="1">
      <alignment horizontal="center"/>
    </xf>
    <xf numFmtId="0" fontId="33" fillId="0" borderId="24" xfId="0" applyFont="1" applyBorder="1" applyAlignment="1">
      <alignment horizontal="center"/>
    </xf>
    <xf numFmtId="0" fontId="33" fillId="0" borderId="2" xfId="0" applyFont="1" applyBorder="1" applyAlignment="1">
      <alignment horizontal="center"/>
    </xf>
    <xf numFmtId="0" fontId="3" fillId="0" borderId="6" xfId="0" applyFont="1" applyBorder="1" applyAlignment="1" applyProtection="1">
      <alignment horizontal="center"/>
      <protection locked="0"/>
    </xf>
    <xf numFmtId="0" fontId="17" fillId="0" borderId="6" xfId="0" applyFont="1" applyBorder="1" applyAlignment="1">
      <alignment horizontal="center"/>
    </xf>
    <xf numFmtId="166" fontId="3" fillId="0" borderId="13" xfId="0" applyNumberFormat="1" applyFont="1" applyBorder="1" applyAlignment="1">
      <alignment horizontal="left"/>
    </xf>
    <xf numFmtId="0" fontId="4" fillId="0" borderId="6" xfId="0" applyFont="1" applyBorder="1" applyAlignment="1">
      <alignment horizontal="center"/>
    </xf>
    <xf numFmtId="0" fontId="35" fillId="0" borderId="0" xfId="0" applyFont="1" applyAlignment="1">
      <alignment horizontal="left"/>
    </xf>
    <xf numFmtId="0" fontId="33" fillId="0" borderId="3" xfId="0" applyFont="1" applyBorder="1" applyAlignment="1">
      <alignment horizontal="center"/>
    </xf>
    <xf numFmtId="0" fontId="0" fillId="5" borderId="22" xfId="0" applyFill="1" applyBorder="1" applyAlignment="1" applyProtection="1">
      <alignment horizontal="center"/>
      <protection locked="0"/>
    </xf>
    <xf numFmtId="0" fontId="21" fillId="5" borderId="3" xfId="0" applyFont="1" applyFill="1" applyBorder="1" applyAlignment="1">
      <alignment horizontal="center"/>
    </xf>
    <xf numFmtId="0" fontId="33" fillId="5" borderId="2" xfId="0" applyFont="1" applyFill="1" applyBorder="1" applyAlignment="1">
      <alignment horizontal="center"/>
    </xf>
    <xf numFmtId="0" fontId="0" fillId="0" borderId="2" xfId="0" applyBorder="1" applyAlignment="1">
      <alignment horizontal="center"/>
    </xf>
    <xf numFmtId="49" fontId="3" fillId="0" borderId="0" xfId="0" applyNumberFormat="1" applyFont="1" applyAlignment="1">
      <alignment horizontal="left"/>
    </xf>
    <xf numFmtId="49" fontId="3" fillId="0" borderId="6" xfId="0" applyNumberFormat="1" applyFont="1" applyBorder="1" applyAlignment="1">
      <alignment horizontal="left"/>
    </xf>
    <xf numFmtId="0" fontId="3" fillId="0" borderId="0" xfId="0" applyFont="1" applyAlignment="1">
      <alignment horizontal="left"/>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0" fillId="0" borderId="1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6" fillId="0" borderId="0" xfId="0" applyFont="1" applyAlignment="1">
      <alignment horizontal="right"/>
    </xf>
    <xf numFmtId="0" fontId="23" fillId="0" borderId="0" xfId="0" applyFont="1" applyAlignment="1">
      <alignment horizontal="center"/>
    </xf>
    <xf numFmtId="0" fontId="27" fillId="3" borderId="0" xfId="0" applyFont="1" applyFill="1" applyAlignment="1">
      <alignment horizontal="center"/>
    </xf>
    <xf numFmtId="0" fontId="24" fillId="0" borderId="0" xfId="0" applyFont="1" applyAlignment="1">
      <alignment horizontal="center"/>
    </xf>
    <xf numFmtId="0" fontId="9" fillId="0" borderId="0" xfId="0" applyFont="1" applyAlignment="1">
      <alignment horizontal="center"/>
    </xf>
    <xf numFmtId="0" fontId="6" fillId="0" borderId="0" xfId="0" applyFont="1" applyAlignment="1">
      <alignment horizontal="left"/>
    </xf>
    <xf numFmtId="0" fontId="0" fillId="0" borderId="14"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 xfId="0" applyBorder="1" applyAlignment="1" applyProtection="1">
      <alignment horizontal="center"/>
      <protection locked="0"/>
    </xf>
    <xf numFmtId="0" fontId="0" fillId="0" borderId="0" xfId="0" applyAlignment="1" applyProtection="1">
      <alignment horizontal="center"/>
      <protection locked="0"/>
    </xf>
    <xf numFmtId="0" fontId="0" fillId="0" borderId="8"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1" xfId="0" applyBorder="1" applyAlignment="1" applyProtection="1">
      <alignment horizontal="center"/>
      <protection locked="0"/>
    </xf>
    <xf numFmtId="0" fontId="0" fillId="0" borderId="9" xfId="0" applyBorder="1" applyAlignment="1" applyProtection="1">
      <alignment horizontal="center"/>
      <protection locked="0"/>
    </xf>
    <xf numFmtId="0" fontId="18" fillId="0" borderId="12" xfId="0" applyFont="1" applyBorder="1" applyAlignment="1">
      <alignment horizontal="center"/>
    </xf>
    <xf numFmtId="0" fontId="18" fillId="0" borderId="20" xfId="0" applyFont="1" applyBorder="1" applyAlignment="1">
      <alignment horizontal="center"/>
    </xf>
    <xf numFmtId="0" fontId="18" fillId="0" borderId="21" xfId="0" applyFont="1" applyBorder="1" applyAlignment="1">
      <alignment horizontal="center"/>
    </xf>
    <xf numFmtId="0" fontId="3" fillId="0" borderId="6" xfId="0" applyFont="1" applyBorder="1" applyAlignment="1">
      <alignment horizontal="left"/>
    </xf>
    <xf numFmtId="0" fontId="10" fillId="0" borderId="0" xfId="0" applyFont="1" applyAlignment="1">
      <alignment horizontal="center"/>
    </xf>
    <xf numFmtId="0" fontId="6" fillId="0" borderId="0" xfId="0" applyFont="1" applyAlignment="1">
      <alignment horizontal="center"/>
    </xf>
    <xf numFmtId="0" fontId="0" fillId="0" borderId="14"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10" fillId="0" borderId="6" xfId="0" applyFont="1" applyBorder="1" applyAlignment="1">
      <alignment horizontal="center"/>
    </xf>
    <xf numFmtId="0" fontId="0" fillId="0" borderId="0" xfId="0" applyAlignment="1">
      <alignment horizontal="left" vertical="top" wrapText="1"/>
    </xf>
    <xf numFmtId="49" fontId="3" fillId="0" borderId="1" xfId="0" applyNumberFormat="1" applyFont="1" applyBorder="1" applyAlignment="1">
      <alignment horizontal="left"/>
    </xf>
    <xf numFmtId="0" fontId="3" fillId="0" borderId="1" xfId="0" applyFont="1" applyBorder="1" applyAlignment="1">
      <alignment horizontal="left"/>
    </xf>
    <xf numFmtId="164" fontId="4" fillId="0" borderId="1" xfId="0" applyNumberFormat="1" applyFont="1" applyBorder="1" applyAlignment="1">
      <alignment horizontal="center"/>
    </xf>
    <xf numFmtId="0" fontId="1" fillId="0" borderId="1" xfId="0" applyFont="1" applyBorder="1" applyAlignment="1">
      <alignment horizontal="center"/>
    </xf>
    <xf numFmtId="0" fontId="3" fillId="0" borderId="1" xfId="0" applyFont="1" applyBorder="1" applyAlignment="1"/>
    <xf numFmtId="0" fontId="0" fillId="0" borderId="1" xfId="0" applyBorder="1" applyAlignment="1"/>
    <xf numFmtId="0" fontId="20" fillId="0" borderId="0" xfId="0" applyFont="1" applyAlignment="1">
      <alignment horizontal="center"/>
    </xf>
    <xf numFmtId="0" fontId="3" fillId="0" borderId="1" xfId="0" applyFont="1" applyBorder="1" applyAlignment="1" applyProtection="1">
      <alignment horizontal="left"/>
      <protection locked="0"/>
    </xf>
    <xf numFmtId="0" fontId="0" fillId="0" borderId="1" xfId="0" applyBorder="1" applyAlignment="1" applyProtection="1">
      <protection locked="0"/>
    </xf>
    <xf numFmtId="14" fontId="3" fillId="0" borderId="1" xfId="0" applyNumberFormat="1" applyFont="1" applyBorder="1" applyAlignment="1" applyProtection="1">
      <protection locked="0"/>
    </xf>
    <xf numFmtId="0" fontId="3" fillId="0" borderId="1" xfId="0" applyFont="1" applyBorder="1" applyAlignment="1" applyProtection="1">
      <protection locked="0"/>
    </xf>
    <xf numFmtId="49" fontId="3" fillId="0" borderId="2" xfId="0" applyNumberFormat="1" applyFont="1" applyBorder="1" applyAlignment="1">
      <alignment horizontal="left"/>
    </xf>
    <xf numFmtId="0" fontId="3" fillId="0" borderId="2" xfId="0" applyFont="1" applyBorder="1" applyAlignment="1">
      <alignment horizontal="left"/>
    </xf>
    <xf numFmtId="0" fontId="1" fillId="0" borderId="0" xfId="0" applyFont="1" applyAlignment="1">
      <alignment horizontal="center" vertical="center"/>
    </xf>
    <xf numFmtId="0" fontId="32" fillId="0" borderId="15" xfId="0" applyFont="1" applyBorder="1" applyAlignment="1" applyProtection="1">
      <alignment horizontal="center" vertical="center"/>
      <protection locked="0"/>
    </xf>
    <xf numFmtId="0" fontId="30" fillId="0" borderId="16" xfId="0" applyFont="1" applyBorder="1" applyAlignment="1" applyProtection="1">
      <alignment horizontal="center" vertical="center"/>
      <protection locked="0"/>
    </xf>
    <xf numFmtId="0" fontId="30" fillId="0" borderId="17"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0" fontId="31" fillId="0" borderId="15" xfId="0" applyFont="1" applyBorder="1" applyAlignment="1" applyProtection="1">
      <alignment horizontal="center" vertical="center"/>
      <protection locked="0"/>
    </xf>
    <xf numFmtId="0" fontId="29" fillId="0" borderId="15" xfId="0" applyFont="1" applyBorder="1" applyAlignment="1" applyProtection="1">
      <alignment horizontal="center" vertical="center"/>
      <protection locked="0"/>
    </xf>
    <xf numFmtId="0" fontId="34" fillId="5" borderId="25" xfId="0" applyFont="1" applyFill="1" applyBorder="1" applyAlignment="1">
      <alignment horizontal="center"/>
    </xf>
    <xf numFmtId="0" fontId="34" fillId="5" borderId="26" xfId="0" applyFont="1" applyFill="1" applyBorder="1" applyAlignment="1">
      <alignment horizontal="center"/>
    </xf>
    <xf numFmtId="0" fontId="34" fillId="5" borderId="27" xfId="0" applyFont="1" applyFill="1" applyBorder="1" applyAlignment="1">
      <alignment horizontal="center"/>
    </xf>
    <xf numFmtId="0" fontId="22" fillId="0" borderId="0" xfId="0" applyFont="1" applyAlignment="1">
      <alignment horizontal="right"/>
    </xf>
    <xf numFmtId="0" fontId="16" fillId="0" borderId="0" xfId="0" applyFont="1" applyAlignment="1">
      <alignment horizontal="right"/>
    </xf>
    <xf numFmtId="0" fontId="20" fillId="0" borderId="10" xfId="0" applyFont="1" applyBorder="1" applyAlignment="1">
      <alignment horizontal="center"/>
    </xf>
    <xf numFmtId="0" fontId="3" fillId="0" borderId="1" xfId="0" applyFont="1" applyBorder="1" applyAlignment="1" applyProtection="1">
      <alignment horizontal="center"/>
      <protection locked="0"/>
    </xf>
    <xf numFmtId="0" fontId="17" fillId="0" borderId="1" xfId="0" applyFont="1" applyBorder="1" applyAlignment="1" applyProtection="1">
      <protection locked="0"/>
    </xf>
    <xf numFmtId="0" fontId="1" fillId="0" borderId="0" xfId="0" applyFont="1" applyAlignment="1">
      <alignment horizontal="center"/>
    </xf>
    <xf numFmtId="0" fontId="1" fillId="0" borderId="19" xfId="0" applyFont="1" applyBorder="1" applyAlignment="1">
      <alignment horizontal="center"/>
    </xf>
    <xf numFmtId="0" fontId="3" fillId="0" borderId="12"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1" fillId="0" borderId="3" xfId="0" applyFont="1" applyBorder="1" applyAlignment="1">
      <alignment horizontal="center"/>
    </xf>
    <xf numFmtId="0" fontId="21" fillId="0" borderId="18" xfId="0" applyFont="1" applyBorder="1" applyAlignment="1">
      <alignment horizontal="center"/>
    </xf>
    <xf numFmtId="0" fontId="21" fillId="0" borderId="23" xfId="0" applyFont="1" applyBorder="1" applyAlignment="1">
      <alignment horizontal="center"/>
    </xf>
    <xf numFmtId="0" fontId="21" fillId="5" borderId="24" xfId="0" applyFont="1" applyFill="1" applyBorder="1" applyAlignment="1" applyProtection="1">
      <alignment horizontal="center"/>
      <protection locked="0"/>
    </xf>
    <xf numFmtId="0" fontId="21" fillId="5" borderId="5" xfId="0" applyFont="1" applyFill="1" applyBorder="1" applyAlignment="1" applyProtection="1">
      <alignment horizontal="center"/>
      <protection locked="0"/>
    </xf>
    <xf numFmtId="0" fontId="6" fillId="0" borderId="2" xfId="0" applyFont="1" applyBorder="1" applyAlignment="1">
      <alignment horizontal="left"/>
    </xf>
    <xf numFmtId="0" fontId="27" fillId="2" borderId="0" xfId="0" applyFont="1" applyFill="1" applyAlignment="1">
      <alignment horizontal="center"/>
    </xf>
    <xf numFmtId="0" fontId="21" fillId="0" borderId="24" xfId="0" applyFont="1" applyBorder="1" applyAlignment="1" applyProtection="1">
      <alignment horizontal="center"/>
      <protection locked="0"/>
    </xf>
    <xf numFmtId="0" fontId="21" fillId="0" borderId="5" xfId="0" applyFont="1" applyBorder="1" applyAlignment="1" applyProtection="1">
      <alignment horizontal="center"/>
      <protection locked="0"/>
    </xf>
    <xf numFmtId="0" fontId="0" fillId="0" borderId="18" xfId="0" applyBorder="1" applyAlignment="1" applyProtection="1">
      <alignment horizontal="center"/>
      <protection locked="0"/>
    </xf>
    <xf numFmtId="0" fontId="0" fillId="0" borderId="2" xfId="0" applyBorder="1" applyAlignment="1" applyProtection="1">
      <alignment horizontal="center"/>
      <protection locked="0"/>
    </xf>
    <xf numFmtId="0" fontId="0" fillId="0" borderId="5" xfId="0" applyBorder="1" applyAlignment="1" applyProtection="1">
      <alignment horizontal="center"/>
      <protection locked="0"/>
    </xf>
    <xf numFmtId="0" fontId="0" fillId="0" borderId="18"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0" fillId="0" borderId="5" xfId="0" applyBorder="1" applyAlignment="1" applyProtection="1">
      <alignment horizontal="center" wrapText="1"/>
      <protection locked="0"/>
    </xf>
    <xf numFmtId="0" fontId="6" fillId="0" borderId="8" xfId="0" applyFont="1" applyBorder="1" applyAlignment="1">
      <alignment horizontal="left"/>
    </xf>
    <xf numFmtId="0" fontId="0" fillId="0" borderId="14" xfId="0" applyBorder="1" applyAlignment="1" applyProtection="1">
      <alignment horizontal="left" wrapText="1"/>
      <protection locked="0"/>
    </xf>
    <xf numFmtId="0" fontId="0" fillId="0" borderId="6" xfId="0" applyBorder="1" applyAlignment="1" applyProtection="1">
      <alignment horizontal="left" wrapText="1"/>
      <protection locked="0"/>
    </xf>
    <xf numFmtId="0" fontId="0" fillId="0" borderId="8" xfId="0" applyBorder="1" applyAlignment="1" applyProtection="1">
      <alignment horizontal="left" wrapText="1"/>
      <protection locked="0"/>
    </xf>
    <xf numFmtId="0" fontId="11" fillId="0" borderId="18" xfId="0" applyFont="1" applyBorder="1" applyAlignment="1" applyProtection="1">
      <alignment horizontal="center" wrapText="1"/>
      <protection locked="0"/>
    </xf>
    <xf numFmtId="0" fontId="11" fillId="0" borderId="2" xfId="0" applyFont="1" applyBorder="1" applyAlignment="1" applyProtection="1">
      <alignment horizontal="center" wrapText="1"/>
      <protection locked="0"/>
    </xf>
    <xf numFmtId="0" fontId="11" fillId="0" borderId="5" xfId="0" applyFont="1" applyBorder="1" applyAlignment="1" applyProtection="1">
      <alignment horizontal="center" wrapText="1"/>
      <protection locked="0"/>
    </xf>
    <xf numFmtId="0" fontId="11" fillId="0" borderId="0" xfId="0" applyFont="1" applyAlignment="1">
      <alignment horizontal="center"/>
    </xf>
    <xf numFmtId="0" fontId="0" fillId="0" borderId="7" xfId="0" applyBorder="1" applyAlignment="1" applyProtection="1">
      <alignment horizontal="left" wrapText="1"/>
      <protection locked="0"/>
    </xf>
    <xf numFmtId="0" fontId="0" fillId="0" borderId="13"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9" xfId="0" applyBorder="1" applyAlignment="1" applyProtection="1">
      <alignment horizontal="left" wrapText="1"/>
      <protection locked="0"/>
    </xf>
    <xf numFmtId="0" fontId="12" fillId="0" borderId="0" xfId="0" applyFont="1" applyAlignment="1">
      <alignment horizontal="center"/>
    </xf>
    <xf numFmtId="0" fontId="0" fillId="0" borderId="0" xfId="0" applyAlignment="1">
      <alignment horizontal="right"/>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left"/>
    </xf>
    <xf numFmtId="0" fontId="0" fillId="0" borderId="8" xfId="0" applyBorder="1" applyAlignment="1">
      <alignment horizontal="right"/>
    </xf>
    <xf numFmtId="0" fontId="26" fillId="0" borderId="0" xfId="0" applyFont="1" applyAlignment="1">
      <alignment horizontal="center"/>
    </xf>
    <xf numFmtId="0" fontId="25" fillId="0" borderId="0" xfId="0" applyFont="1" applyAlignment="1">
      <alignment horizontal="center"/>
    </xf>
    <xf numFmtId="0" fontId="0" fillId="0" borderId="18" xfId="0" applyBorder="1" applyAlignment="1" applyProtection="1">
      <alignment horizontal="left" wrapText="1"/>
      <protection locked="0"/>
    </xf>
    <xf numFmtId="0" fontId="0" fillId="0" borderId="2" xfId="0" applyBorder="1" applyAlignment="1" applyProtection="1">
      <alignment horizontal="left" wrapText="1"/>
      <protection locked="0"/>
    </xf>
    <xf numFmtId="0" fontId="0" fillId="0" borderId="5" xfId="0" applyBorder="1" applyAlignment="1" applyProtection="1">
      <alignment horizontal="left" wrapText="1"/>
      <protection locked="0"/>
    </xf>
    <xf numFmtId="0" fontId="9" fillId="0" borderId="0" xfId="0" applyFont="1" applyAlignment="1">
      <alignment horizontal="center" vertical="center"/>
    </xf>
    <xf numFmtId="0" fontId="13" fillId="0" borderId="0" xfId="0" applyFont="1" applyAlignment="1">
      <alignment horizontal="right" vertical="top"/>
    </xf>
    <xf numFmtId="0" fontId="14" fillId="0" borderId="0" xfId="0" applyFont="1" applyAlignment="1">
      <alignment horizontal="right" wrapText="1"/>
    </xf>
    <xf numFmtId="0" fontId="8" fillId="0" borderId="0" xfId="0" applyFont="1" applyAlignment="1">
      <alignment horizontal="center"/>
    </xf>
    <xf numFmtId="0" fontId="0" fillId="0" borderId="4" xfId="0" applyBorder="1" applyAlignment="1" applyProtection="1">
      <alignment horizontal="center" wrapText="1"/>
      <protection locked="0"/>
    </xf>
    <xf numFmtId="0" fontId="0" fillId="0" borderId="0" xfId="0" applyAlignment="1" applyProtection="1">
      <alignment horizontal="center" wrapText="1"/>
      <protection locked="0"/>
    </xf>
    <xf numFmtId="0" fontId="0" fillId="0" borderId="8" xfId="0" applyBorder="1" applyAlignment="1" applyProtection="1">
      <alignment horizontal="center" wrapText="1"/>
      <protection locked="0"/>
    </xf>
    <xf numFmtId="0" fontId="6" fillId="0" borderId="0" xfId="0" applyFont="1" applyAlignment="1">
      <alignment horizontal="left" vertical="top" wrapText="1"/>
    </xf>
    <xf numFmtId="0" fontId="28" fillId="0" borderId="0" xfId="0" applyFont="1" applyAlignment="1">
      <alignment horizontal="center"/>
    </xf>
    <xf numFmtId="0" fontId="6" fillId="0" borderId="18"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5" xfId="0" applyFon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emf"/><Relationship Id="rId1" Type="http://schemas.openxmlformats.org/officeDocument/2006/relationships/customXml" Target="../ink/ink1.xml"/><Relationship Id="rId4"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3</xdr:col>
      <xdr:colOff>638758</xdr:colOff>
      <xdr:row>164</xdr:row>
      <xdr:rowOff>162665</xdr:rowOff>
    </xdr:from>
    <xdr:to>
      <xdr:col>7</xdr:col>
      <xdr:colOff>222394</xdr:colOff>
      <xdr:row>171</xdr:row>
      <xdr:rowOff>142766</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D9791E5-01EF-40A5-BDCF-B8E5055CC227}"/>
                </a:ext>
              </a:extLst>
            </xdr14:cNvPr>
            <xdr14:cNvContentPartPr/>
          </xdr14:nvContentPartPr>
          <xdr14:nvPr macro=""/>
          <xdr14:xfrm>
            <a:off x="2588582" y="31404665"/>
            <a:ext cx="2183400" cy="1235160"/>
          </xdr14:xfrm>
        </xdr:contentPart>
      </mc:Choice>
      <mc:Fallback xmlns="">
        <xdr:pic>
          <xdr:nvPicPr>
            <xdr:cNvPr id="2" name="Ink 1">
              <a:extLst>
                <a:ext uri="{FF2B5EF4-FFF2-40B4-BE49-F238E27FC236}">
                  <a16:creationId xmlns:a16="http://schemas.microsoft.com/office/drawing/2014/main" id="{0D9791E5-01EF-40A5-BDCF-B8E5055CC227}"/>
                </a:ext>
              </a:extLst>
            </xdr:cNvPr>
            <xdr:cNvPicPr/>
          </xdr:nvPicPr>
          <xdr:blipFill>
            <a:blip xmlns:r="http://schemas.openxmlformats.org/officeDocument/2006/relationships" r:embed="rId2"/>
            <a:stretch>
              <a:fillRect/>
            </a:stretch>
          </xdr:blipFill>
          <xdr:spPr>
            <a:xfrm>
              <a:off x="2579582" y="31395665"/>
              <a:ext cx="2201040" cy="1252800"/>
            </a:xfrm>
            <a:prstGeom prst="rect">
              <a:avLst/>
            </a:prstGeom>
          </xdr:spPr>
        </xdr:pic>
      </mc:Fallback>
    </mc:AlternateContent>
    <xdr:clientData/>
  </xdr:twoCellAnchor>
  <xdr:twoCellAnchor editAs="oneCell">
    <xdr:from>
      <xdr:col>7</xdr:col>
      <xdr:colOff>587434</xdr:colOff>
      <xdr:row>164</xdr:row>
      <xdr:rowOff>159785</xdr:rowOff>
    </xdr:from>
    <xdr:to>
      <xdr:col>15</xdr:col>
      <xdr:colOff>578162</xdr:colOff>
      <xdr:row>172</xdr:row>
      <xdr:rowOff>105312</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3202221C-70FA-4FB1-92CB-87A0E63C5379}"/>
                </a:ext>
              </a:extLst>
            </xdr14:cNvPr>
            <xdr14:cNvContentPartPr/>
          </xdr14:nvContentPartPr>
          <xdr14:nvPr macro=""/>
          <xdr14:xfrm>
            <a:off x="5137022" y="31401785"/>
            <a:ext cx="5156640" cy="1379880"/>
          </xdr14:xfrm>
        </xdr:contentPart>
      </mc:Choice>
      <mc:Fallback xmlns="">
        <xdr:pic>
          <xdr:nvPicPr>
            <xdr:cNvPr id="3" name="Ink 2">
              <a:extLst>
                <a:ext uri="{FF2B5EF4-FFF2-40B4-BE49-F238E27FC236}">
                  <a16:creationId xmlns:a16="http://schemas.microsoft.com/office/drawing/2014/main" id="{3202221C-70FA-4FB1-92CB-87A0E63C5379}"/>
                </a:ext>
              </a:extLst>
            </xdr:cNvPr>
            <xdr:cNvPicPr/>
          </xdr:nvPicPr>
          <xdr:blipFill>
            <a:blip xmlns:r="http://schemas.openxmlformats.org/officeDocument/2006/relationships" r:embed="rId4"/>
            <a:stretch>
              <a:fillRect/>
            </a:stretch>
          </xdr:blipFill>
          <xdr:spPr>
            <a:xfrm>
              <a:off x="5128022" y="31392785"/>
              <a:ext cx="5174280" cy="139752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F45B17BC-CD0C-4BA1-B079-3404FD18317B}"/>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ASSISST EMS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7C079761-D9ED-4C54-9A91-ABA92F133F2F}"/>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5AEEDD75-1DA7-4612-9A77-1D0C1CE38F57}"/>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4378F3C6-F124-4AD3-8A53-EDB56C2D9C20}"/>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3FDDB80A-A9CC-4639-A358-9BA403418CAE}"/>
            </a:ext>
          </a:extLst>
        </xdr:cNvPr>
        <xdr:cNvSpPr txBox="1">
          <a:spLocks/>
        </xdr:cNvSpPr>
      </xdr:nvSpPr>
      <xdr:spPr>
        <a:xfrm>
          <a:off x="0" y="19255711"/>
          <a:ext cx="1121282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D\Run%20Reports\1%20MASTER%20Copy%20of%20Fire%20Run%20Sheet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Name val="Pa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s>
    <sheetDataSet>
      <sheetData sheetId="0" refreshError="1"/>
      <sheetData sheetId="1">
        <row r="2">
          <cell r="A2" t="str">
            <v>299</v>
          </cell>
          <cell r="B2" t="str">
            <v>Capt.B. Mechling - F3</v>
          </cell>
          <cell r="D2">
            <v>27.42</v>
          </cell>
        </row>
        <row r="3">
          <cell r="A3">
            <v>203</v>
          </cell>
          <cell r="B3" t="str">
            <v>Capt. J. King - F6</v>
          </cell>
          <cell r="D3">
            <v>26.11</v>
          </cell>
        </row>
        <row r="4">
          <cell r="A4">
            <v>413</v>
          </cell>
          <cell r="B4" t="str">
            <v>Lt. J. Ehrman - F9</v>
          </cell>
          <cell r="D4">
            <v>21.89</v>
          </cell>
        </row>
        <row r="5">
          <cell r="A5" t="str">
            <v>513</v>
          </cell>
          <cell r="B5" t="str">
            <v>K. Morphew</v>
          </cell>
          <cell r="D5">
            <v>21.89</v>
          </cell>
        </row>
        <row r="6">
          <cell r="A6">
            <v>716</v>
          </cell>
          <cell r="B6" t="str">
            <v>B. Speidel</v>
          </cell>
          <cell r="D6">
            <v>20.41</v>
          </cell>
        </row>
        <row r="7">
          <cell r="A7" t="str">
            <v>317</v>
          </cell>
          <cell r="B7" t="str">
            <v>D. Moser</v>
          </cell>
          <cell r="D7">
            <v>18.66</v>
          </cell>
        </row>
        <row r="8">
          <cell r="A8" t="str">
            <v>218</v>
          </cell>
          <cell r="B8" t="str">
            <v>D. Fiscus</v>
          </cell>
          <cell r="D8">
            <v>18.66</v>
          </cell>
        </row>
        <row r="9">
          <cell r="A9" t="str">
            <v>418</v>
          </cell>
          <cell r="B9" t="str">
            <v>S. Gehring</v>
          </cell>
          <cell r="D9">
            <v>18.66</v>
          </cell>
        </row>
        <row r="10">
          <cell r="A10" t="str">
            <v>221</v>
          </cell>
          <cell r="B10" t="str">
            <v>C. Harris</v>
          </cell>
          <cell r="D10">
            <v>16.45</v>
          </cell>
        </row>
        <row r="11">
          <cell r="A11" t="str">
            <v>1021</v>
          </cell>
          <cell r="B11" t="str">
            <v>E. Duffey</v>
          </cell>
          <cell r="D11">
            <v>16.45</v>
          </cell>
        </row>
        <row r="13">
          <cell r="A13" t="str">
            <v>111</v>
          </cell>
          <cell r="B13" t="str">
            <v>R. Crist - F4</v>
          </cell>
          <cell r="D13">
            <v>26.11</v>
          </cell>
        </row>
        <row r="14">
          <cell r="A14" t="str">
            <v>115</v>
          </cell>
          <cell r="B14" t="str">
            <v>Lt. J. Heckel - F10</v>
          </cell>
          <cell r="D14">
            <v>20.41</v>
          </cell>
        </row>
        <row r="15">
          <cell r="A15">
            <v>406</v>
          </cell>
          <cell r="B15" t="str">
            <v>D. Gerwig</v>
          </cell>
          <cell r="D15">
            <v>23.4</v>
          </cell>
        </row>
        <row r="16">
          <cell r="A16" t="str">
            <v>409</v>
          </cell>
          <cell r="B16" t="str">
            <v>S. Bennett</v>
          </cell>
          <cell r="D16">
            <v>23.4</v>
          </cell>
        </row>
        <row r="17">
          <cell r="A17" t="str">
            <v>417</v>
          </cell>
          <cell r="B17" t="str">
            <v>L. Eads</v>
          </cell>
          <cell r="D17">
            <v>18.66</v>
          </cell>
        </row>
        <row r="18">
          <cell r="A18" t="str">
            <v>318</v>
          </cell>
          <cell r="B18" t="str">
            <v>C. Rittmeyer</v>
          </cell>
          <cell r="D18">
            <v>18.66</v>
          </cell>
        </row>
        <row r="19">
          <cell r="A19" t="str">
            <v>220</v>
          </cell>
          <cell r="B19" t="str">
            <v>C. Herndon</v>
          </cell>
          <cell r="D19">
            <v>18.66</v>
          </cell>
        </row>
        <row r="20">
          <cell r="A20" t="str">
            <v>121</v>
          </cell>
          <cell r="B20" t="str">
            <v>F. Leist</v>
          </cell>
          <cell r="D20">
            <v>16.45</v>
          </cell>
        </row>
        <row r="21">
          <cell r="A21" t="str">
            <v>321</v>
          </cell>
          <cell r="B21" t="str">
            <v>S. Breide</v>
          </cell>
          <cell r="D21">
            <v>16.45</v>
          </cell>
        </row>
        <row r="23">
          <cell r="A23">
            <v>211</v>
          </cell>
          <cell r="B23" t="str">
            <v>Capt. M. Harris - F5</v>
          </cell>
          <cell r="D23">
            <v>26.11</v>
          </cell>
        </row>
        <row r="24">
          <cell r="A24" t="str">
            <v>210</v>
          </cell>
          <cell r="B24" t="str">
            <v>Lt. J. Gerdom - F7</v>
          </cell>
          <cell r="D24">
            <v>23.4</v>
          </cell>
        </row>
        <row r="25">
          <cell r="A25">
            <v>385</v>
          </cell>
          <cell r="B25" t="str">
            <v>K. Thompson</v>
          </cell>
          <cell r="D25">
            <v>23.4</v>
          </cell>
        </row>
        <row r="26">
          <cell r="A26" t="str">
            <v>314</v>
          </cell>
          <cell r="B26" t="str">
            <v>Z. Gaskill</v>
          </cell>
          <cell r="D26">
            <v>16.45</v>
          </cell>
        </row>
        <row r="27">
          <cell r="A27" t="str">
            <v>414</v>
          </cell>
          <cell r="B27" t="str">
            <v>J. Wolf</v>
          </cell>
          <cell r="D27">
            <v>20.41</v>
          </cell>
        </row>
        <row r="28">
          <cell r="A28" t="str">
            <v>516</v>
          </cell>
          <cell r="B28" t="str">
            <v>J. Moriarity</v>
          </cell>
          <cell r="D28">
            <v>20.41</v>
          </cell>
        </row>
        <row r="29">
          <cell r="A29" t="str">
            <v>421</v>
          </cell>
          <cell r="B29" t="str">
            <v>M. Burkholder</v>
          </cell>
          <cell r="D29">
            <v>16.45</v>
          </cell>
        </row>
        <row r="30">
          <cell r="A30" t="str">
            <v>921</v>
          </cell>
          <cell r="B30" t="str">
            <v>N. Bueter</v>
          </cell>
          <cell r="D30">
            <v>16.45</v>
          </cell>
        </row>
        <row r="31">
          <cell r="A31" t="str">
            <v>000</v>
          </cell>
          <cell r="B31" t="str">
            <v>Blank</v>
          </cell>
          <cell r="D31">
            <v>0</v>
          </cell>
        </row>
        <row r="33">
          <cell r="A33" t="str">
            <v>420</v>
          </cell>
          <cell r="B33" t="str">
            <v>T. Markley</v>
          </cell>
          <cell r="D33">
            <v>14.5</v>
          </cell>
        </row>
        <row r="34">
          <cell r="A34" t="str">
            <v>521</v>
          </cell>
          <cell r="B34" t="str">
            <v>A. Cossgrove</v>
          </cell>
          <cell r="D34">
            <v>14.5</v>
          </cell>
        </row>
        <row r="35">
          <cell r="A35" t="str">
            <v>621</v>
          </cell>
          <cell r="B35" t="str">
            <v>K. Gerber</v>
          </cell>
          <cell r="D35">
            <v>14.5</v>
          </cell>
        </row>
        <row r="36">
          <cell r="A36" t="str">
            <v>821</v>
          </cell>
          <cell r="B36" t="str">
            <v>B. Howe</v>
          </cell>
          <cell r="D36">
            <v>14.5</v>
          </cell>
        </row>
        <row r="37">
          <cell r="A37" t="str">
            <v>721</v>
          </cell>
          <cell r="B37" t="str">
            <v>H. Komarck</v>
          </cell>
          <cell r="D37">
            <v>14.5</v>
          </cell>
        </row>
        <row r="41">
          <cell r="A41">
            <v>306</v>
          </cell>
          <cell r="B41" t="str">
            <v>D. Craig F1</v>
          </cell>
        </row>
        <row r="44">
          <cell r="A44">
            <v>394</v>
          </cell>
          <cell r="B44" t="str">
            <v>C. Wolf F2</v>
          </cell>
        </row>
        <row r="47">
          <cell r="A47">
            <v>195</v>
          </cell>
          <cell r="B47" t="str">
            <v>T. Franklin - F12</v>
          </cell>
          <cell r="D47">
            <v>27.48</v>
          </cell>
        </row>
        <row r="48">
          <cell r="A48">
            <v>509</v>
          </cell>
          <cell r="B48" t="str">
            <v>B. Ehrman - F13</v>
          </cell>
          <cell r="D48">
            <v>27.48</v>
          </cell>
        </row>
        <row r="49">
          <cell r="A49">
            <v>213</v>
          </cell>
          <cell r="B49" t="str">
            <v>R. Stahly - F14</v>
          </cell>
          <cell r="D49">
            <v>27.48</v>
          </cell>
        </row>
        <row r="50">
          <cell r="A50">
            <v>615</v>
          </cell>
          <cell r="B50" t="str">
            <v>J. Platt - F15</v>
          </cell>
          <cell r="D50">
            <v>27.48</v>
          </cell>
        </row>
        <row r="51">
          <cell r="A51" t="str">
            <v>215</v>
          </cell>
          <cell r="B51" t="str">
            <v>D.Zoda - F16</v>
          </cell>
          <cell r="D51">
            <v>27.48</v>
          </cell>
        </row>
        <row r="52">
          <cell r="A52" t="str">
            <v>120</v>
          </cell>
          <cell r="B52" t="str">
            <v>T. Elzey - F17</v>
          </cell>
          <cell r="D52">
            <v>27.48</v>
          </cell>
        </row>
        <row r="53">
          <cell r="A53">
            <v>520</v>
          </cell>
          <cell r="B53" t="str">
            <v>A. Hannie - F18</v>
          </cell>
          <cell r="D53">
            <v>27.48</v>
          </cell>
        </row>
        <row r="55">
          <cell r="A55">
            <v>190</v>
          </cell>
          <cell r="B55" t="str">
            <v>K. Osborn</v>
          </cell>
        </row>
        <row r="56">
          <cell r="A56">
            <v>204</v>
          </cell>
          <cell r="B56" t="str">
            <v>M. Moriarity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
      <sheetName val="GENERAL RUN"/>
      <sheetName val="MED RUN"/>
      <sheetName val="STRUCTURE FIRE"/>
      <sheetName val="CARBON MONOXIDE"/>
      <sheetName val="WILDLAND FIRES"/>
      <sheetName val="HAZMAT"/>
      <sheetName val="CIVILAIN FIRE CAS."/>
      <sheetName val="FIRE SERVICE CAS."/>
    </sheetNames>
    <sheetDataSet>
      <sheetData sheetId="0">
        <row r="51">
          <cell r="D51">
            <v>23.4</v>
          </cell>
        </row>
        <row r="52">
          <cell r="D52">
            <v>23.4</v>
          </cell>
        </row>
      </sheetData>
      <sheetData sheetId="1"/>
      <sheetData sheetId="2"/>
      <sheetData sheetId="3"/>
      <sheetData sheetId="4"/>
      <sheetData sheetId="5"/>
      <sheetData sheetId="6"/>
      <sheetData sheetId="7"/>
      <sheetData sheetId="8"/>
    </sheetDataSet>
  </externalBook>
</externalLink>
</file>

<file path=xl/ink/ink1.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22T02:59:54.688"/>
    </inkml:context>
    <inkml:brush xml:id="br0">
      <inkml:brushProperty name="width" value="0.05" units="cm"/>
      <inkml:brushProperty name="height" value="0.05" units="cm"/>
    </inkml:brush>
  </inkml:definitions>
  <inkml:trace contextRef="#ctx0" brushRef="#br0">2718 671 0,'0'0'16,"0"0"-16,-37 147 15,-9-34-15,-24 33 16,-13-3 0,-16 16-16,0-8 15,8-29 1,25-30-16,25-38 15,24-32 1,-4-68-16,63-25 16,28-13-16,5-30 15,-6-24 1,10-22-16,3-7 16,5 3-1,-33-8-15,0 21 16,-25 17-16,-13 17 15,-40 8 1,-30 20 0,-33 18-16,-37 38 15,-45 37-15,-30 29 16,-23 43 0,7 16-16,-12 34 15,28 33 1,21 22-16,17 12 15,59-8-15,43-18 16,39 5 0,28-30-16,42-32 15,7-31 1,26-41-16,8-34 16,-12-29-16,-17-13 15,-4-4 1,-17-8-1,-29 0-15,-24 20 16,-29 26-16,-47 29 16,-43 25-1,-39 56-15,-7 36 16,12 42 0,16 30-16,149-214 0,-211 281 15,154-21 1,52-29-1,67-21-15,-62-210 0,128 226 16,124-167 0,25-55-1,20-34-15,33-66 16,-3-22-16,16-44 16,-21-32-1,0-11-15,-29-13 16,-41-21-1,-37 42-15,-59 24 16,-61 48-16,-44 45 16,-51 46-1,-51 51 1,-51 42-16,-10 67 16,-28 38-16,7 29 15,-7 16 1,33 30-16,15-4 15,35-25 1,32-30-16,38-46 16,28-38-16,37-53 15,30-52 1,16-42-16,20-40 16,-12-14-1,-3-25-15,-10-30 16,-24 9-1,-4-4-15,-17 30 16,-29 7 0,-23 26-16,-2 25 15,-25 25-15,-7 17 16,-13 28 0,-11 44-16,-14 46 15,-4 49 1,26 34-16,-1 21 15,49-21 1,30-25-16,53-30 16,29-70-1,21-55-15,25-46 16,12-38-16,8-46 16,-16-39-1,-6-12-15,-27-3 16,-8 3-1,-42 31-15,-37 44 16,-21 39-16,-28 38 16,-13 33-1,-79 59 1,-3 49-16,-46 43 16,-5 67-16,1 30 15,29 24 1,33-33-16,24-38 15,51-58 1,-5-143-16,0 0 16,0 0-16</inkml:trace>
</inkml:ink>
</file>

<file path=xl/ink/ink2.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22T03:00:00.138"/>
    </inkml:context>
    <inkml:brush xml:id="br0">
      <inkml:brushProperty name="width" value="0.05" units="cm"/>
      <inkml:brushProperty name="height" value="0.05" units="cm"/>
    </inkml:brush>
  </inkml:definitions>
  <inkml:trace contextRef="#ctx0" brushRef="#br0">0 3662 0,'0'0'0,"62"-75"15,21-77-15,36-49 16,39-47 0,11-33-16,45-9 15,50-37 1,34-31-16,56-3 16,43 21-1,-1 16-15,-8 43 16,-37 67-1,-71 75-15,-69 77 16,-95 53-16,-67 63 16,-98 69-1,-63 70 1,-78 29-16,-69 26 16,-27-21-16,14-5 15,0-28 1,272-194-16,-306 218 0,183-129 15,57-61 1,40-19-16,26-30 16,70-8-1,25-5 1,66 9-16,17 21 16,28 20-16,1 39 15,-22 41 1,-40 60-16,-79 38 15,-66-2 1,-83 27-16,-69-9 16,-63-5-16,-70-41 15,-25-25 1,-24-59-16,4-38 16,25-46-1,24-63-15,46-22 16,61-12-1,55-12-15,49-5 16,57 9 0,30 21-16,33 25 15,11 33-15,26 30 16,32 30 0,26 7-16,20 26 15,13 5 1,36 4-16,21 8 15,26-22 1,7-25-16,0 6 16,-4-44-1,-20-20-15,-5-8 16,-24-47-16,-50-17 16,-25-20-1,-24 7-15,-42 13 16,-28 17-1,-46 9-15,-25 29 16,-16 5-16,-22 12 16,-7 12-1,-29 17 1,4 30-16,0 20 16,0 26-16,95-80 15,-103 135-15,70 29 16,33-164-16,-20 188 15,78-45 1,-58-143-16,107 155 16,74-79-16,13-42 15,5-38 1,-199 4-16,271-13 16,-56-75-16,-37-14 15,-29 7-15,-38 15 16,-45 13-1,-33 15 1,-29 24-16,-16 19 16,-17 22-16,-33 20 15,-13 21 1,-20 14-16,95-68 16,-119 101-16,4 21 15,-2-9 1,36 8-16,81-121 0,-95 139 15,95-71 1,44-14 0,35-45-16,25-39 15,15-33-15,-4-38 16,22 9 0,-10 0-16,-3-5 15,-24 8 1,-30 27-16,-25 16 15,-24 33-15,-17 9 16,-4 4 0,-50 92-16,5-12 15,-9 50 1,-12-8-16,17 4 16,3-25-1,34-4-15,33-39 16,24-24-1,25-38-15,21-39 16,16-32-16,22-38 16,-5-17-1,-1-1-15,5 1 16,-21 4 0,-16 16-16,-8 19 15,-30 19-15,-20 30 16,-24 25-1,-18 5 1,-11 28-16,-22 27 16,-11 24-16,-18 21 15,13 4 1,5 26-16,20-14 16,38 6-1,27-13-15,38-21 16,25-35-16,54-15 15,20-35 1,13-25-16,12-29 16,4-8-1,-8-22-15,-190 93 0,247-130 16,-73-4 0,-174 134-16,189-172 15,-119 37 1,-70 135-16,91-147 0,-99 97 15,8 50-15,0-71 16,-53 67 0,-1 12-1,8 4-15,46-12 0,-45 8 16,-8 35 0,53-43-16,-51 63 15,11 0 1,40-63-16,-46 71 0,25-17 15,5 2 1,7-19-16,9-3 16,-3 3-1,3-37-15,-12 55 16,3-4-16,9-51 16,-33 80-16,-8 3 15,41-83-15,-58 135 16,9-39-1,49-96-15,-42 134 16,21-58-16,21-76 16,0 84-16,41-58 15,-41-26-15,75 17 16,45-47 0,-120 30-16,161-46 15,-17-64-15,-144 110 16,166-113-16,-27-12 15,-22 6 1,-19 15-16,-23 3 16,-14 17-1,-28 8-15,-20 18 16,-13 12 0,-21 33-16,21 13 0,-17-13 15,-49 50 1,66-37-16,-66 63 15,9 38 1,24 5-16,33-106 0,-29 113 16,45-20-1,14-14-15,19-29 16,-49-50-16,70 46 16,16-79-1,6-21-15,6 3 16,-98 51-16,141-80 15,-21-20 1,-120 100-16,144-130 0,-58 33 16,-86 97-16,92-97 15,-72 68 1,-20 29-16,0 16 16,-70 64-16,-17 38 15,-24 21 1,111-139-16,-128 184 15,29-33-15,99-151 16,-91 156-16,70-81 16,50-24-1,49-39-15,-78-12 16,137-24-16,36-99 16,34-15-1,7-26-15,1 8 16,-215 156-16,244-158 15,-68 44 1,-39 42-16,-38 22 16,-99 50-16,111-34 15,-123 105-15,12-71 16,-16 93-16,-76 80 16,92-173-16,-102 201 15,7-20 1,12-18-1,41-36-15,42-127 0,-28 143 16,61-89 0,-33-54-16,66 33 15,41-112-15,-107 79 16,153-97-16,12-63 16,-165 160-16,223-197 15,-42 20 1,-181 177-16,232-201 15,-67 87-15,-165 114 16,198-113-16,-112 96 16,-86 17-16,95 4 15,-119 89 1,-30 20-16,-37 26 16,91-139-16,-119 189 15,-18-25 1,137-164-16,-119 163 15,48-79-15,71-84 16,-29 59-16,153-135 16,-124 76-16,232-104 15,110-73 1,46-7-16,37-10 16,21-20-1,-17 21-15,-429 193 16,0 0-16,0 0 15</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9"/>
  <sheetViews>
    <sheetView workbookViewId="0">
      <selection activeCell="G39" sqref="G39"/>
    </sheetView>
  </sheetViews>
  <sheetFormatPr defaultColWidth="9.140625" defaultRowHeight="12" x14ac:dyDescent="0.2"/>
  <cols>
    <col min="1" max="3" width="9.140625" style="1"/>
    <col min="4" max="4" width="9.140625" style="4"/>
    <col min="5" max="16384" width="9.140625" style="1"/>
  </cols>
  <sheetData>
    <row r="1" spans="1:10" x14ac:dyDescent="0.2">
      <c r="A1" s="106" t="s">
        <v>0</v>
      </c>
      <c r="B1" s="107"/>
      <c r="C1" s="107"/>
      <c r="D1" s="108"/>
      <c r="E1" s="126"/>
    </row>
    <row r="2" spans="1:10" x14ac:dyDescent="0.2">
      <c r="A2" s="121" t="s">
        <v>1</v>
      </c>
      <c r="B2" s="147" t="s">
        <v>2</v>
      </c>
      <c r="C2" s="147"/>
      <c r="D2" s="4">
        <v>27.42</v>
      </c>
      <c r="E2" s="8" t="s">
        <v>3</v>
      </c>
    </row>
    <row r="3" spans="1:10" x14ac:dyDescent="0.2">
      <c r="A3" s="122">
        <v>203</v>
      </c>
      <c r="B3" s="148" t="s">
        <v>4</v>
      </c>
      <c r="C3" s="148"/>
      <c r="D3" s="127">
        <v>26.11</v>
      </c>
      <c r="E3" s="11"/>
    </row>
    <row r="4" spans="1:10" x14ac:dyDescent="0.2">
      <c r="A4" s="121">
        <v>413</v>
      </c>
      <c r="B4" s="147" t="s">
        <v>5</v>
      </c>
      <c r="C4" s="147"/>
      <c r="D4" s="4">
        <v>21.89</v>
      </c>
      <c r="E4" s="12"/>
      <c r="F4" s="121"/>
      <c r="G4" s="3"/>
      <c r="H4" s="3"/>
      <c r="I4" s="4"/>
    </row>
    <row r="5" spans="1:10" x14ac:dyDescent="0.2">
      <c r="A5" s="121" t="s">
        <v>6</v>
      </c>
      <c r="B5" s="147" t="s">
        <v>7</v>
      </c>
      <c r="C5" s="147"/>
      <c r="D5" s="4">
        <v>21.89</v>
      </c>
      <c r="E5" s="12"/>
      <c r="F5" s="121"/>
      <c r="G5" s="3"/>
      <c r="H5" s="3"/>
      <c r="I5" s="4"/>
    </row>
    <row r="6" spans="1:10" x14ac:dyDescent="0.2">
      <c r="A6" s="121">
        <v>716</v>
      </c>
      <c r="B6" s="147" t="s">
        <v>8</v>
      </c>
      <c r="C6" s="147"/>
      <c r="D6" s="4">
        <v>20.41</v>
      </c>
      <c r="E6" s="12"/>
      <c r="F6" s="121"/>
      <c r="G6" s="3"/>
      <c r="H6" s="3"/>
      <c r="I6" s="4"/>
    </row>
    <row r="7" spans="1:10" x14ac:dyDescent="0.2">
      <c r="A7" s="121" t="s">
        <v>9</v>
      </c>
      <c r="B7" s="147" t="s">
        <v>10</v>
      </c>
      <c r="C7" s="147"/>
      <c r="D7" s="4">
        <v>18.66</v>
      </c>
      <c r="E7" s="9" t="s">
        <v>11</v>
      </c>
      <c r="F7" s="121"/>
      <c r="G7" s="3"/>
      <c r="H7" s="3"/>
      <c r="I7" s="4"/>
    </row>
    <row r="8" spans="1:10" x14ac:dyDescent="0.2">
      <c r="A8" s="121" t="s">
        <v>12</v>
      </c>
      <c r="B8" s="147" t="s">
        <v>13</v>
      </c>
      <c r="C8" s="147"/>
      <c r="D8" s="4">
        <v>18.66</v>
      </c>
      <c r="E8" s="9"/>
      <c r="F8" s="121"/>
    </row>
    <row r="9" spans="1:10" x14ac:dyDescent="0.2">
      <c r="A9" s="3" t="s">
        <v>14</v>
      </c>
      <c r="B9" s="149" t="s">
        <v>15</v>
      </c>
      <c r="C9" s="149"/>
      <c r="D9" s="4">
        <v>18.66</v>
      </c>
      <c r="E9" s="9"/>
      <c r="F9" s="121"/>
      <c r="G9" s="3"/>
      <c r="H9" s="3"/>
      <c r="I9" s="4"/>
    </row>
    <row r="10" spans="1:10" x14ac:dyDescent="0.2">
      <c r="A10" s="3" t="s">
        <v>16</v>
      </c>
      <c r="B10" s="147" t="s">
        <v>17</v>
      </c>
      <c r="C10" s="147"/>
      <c r="D10" s="4">
        <v>16.45</v>
      </c>
      <c r="E10" s="9"/>
      <c r="F10" s="3"/>
      <c r="G10" s="3"/>
      <c r="H10" s="3"/>
      <c r="I10" s="4"/>
    </row>
    <row r="11" spans="1:10" x14ac:dyDescent="0.2">
      <c r="A11" s="3" t="s">
        <v>18</v>
      </c>
      <c r="B11" s="147" t="s">
        <v>19</v>
      </c>
      <c r="C11" s="147"/>
      <c r="D11" s="4">
        <v>16.45</v>
      </c>
      <c r="E11" s="10"/>
      <c r="F11" s="3"/>
      <c r="G11" s="5"/>
      <c r="H11" s="3"/>
      <c r="I11" s="4"/>
    </row>
    <row r="12" spans="1:10" x14ac:dyDescent="0.2">
      <c r="A12" s="109"/>
      <c r="B12" s="110"/>
      <c r="C12" s="110"/>
      <c r="D12" s="108"/>
      <c r="E12" s="128"/>
      <c r="F12" s="121"/>
      <c r="G12" s="3"/>
      <c r="H12" s="3"/>
      <c r="I12" s="4"/>
    </row>
    <row r="13" spans="1:10" x14ac:dyDescent="0.2">
      <c r="A13" s="121" t="s">
        <v>20</v>
      </c>
      <c r="B13" s="147" t="s">
        <v>21</v>
      </c>
      <c r="C13" s="147"/>
      <c r="D13" s="4">
        <v>26.11</v>
      </c>
      <c r="E13" s="8"/>
      <c r="F13" s="121"/>
      <c r="G13" s="121"/>
      <c r="H13" s="3"/>
      <c r="I13" s="3"/>
      <c r="J13" s="4"/>
    </row>
    <row r="14" spans="1:10" x14ac:dyDescent="0.2">
      <c r="A14" s="121" t="s">
        <v>22</v>
      </c>
      <c r="B14" s="147" t="s">
        <v>23</v>
      </c>
      <c r="C14" s="147"/>
      <c r="D14" s="4">
        <v>20.41</v>
      </c>
      <c r="E14" s="9"/>
      <c r="F14" s="121"/>
      <c r="G14" s="121"/>
      <c r="H14" s="3"/>
      <c r="I14" s="3"/>
      <c r="J14" s="4"/>
    </row>
    <row r="15" spans="1:10" x14ac:dyDescent="0.2">
      <c r="A15" s="121">
        <v>406</v>
      </c>
      <c r="B15" s="147" t="s">
        <v>24</v>
      </c>
      <c r="C15" s="147"/>
      <c r="D15" s="4">
        <v>23.4</v>
      </c>
      <c r="E15" s="9"/>
      <c r="F15" s="121"/>
      <c r="G15" s="121"/>
      <c r="H15" s="3"/>
      <c r="I15" s="3"/>
      <c r="J15" s="4"/>
    </row>
    <row r="16" spans="1:10" x14ac:dyDescent="0.2">
      <c r="A16" s="121" t="s">
        <v>25</v>
      </c>
      <c r="B16" s="147" t="s">
        <v>26</v>
      </c>
      <c r="C16" s="147"/>
      <c r="D16" s="4">
        <v>23.4</v>
      </c>
      <c r="E16" s="9"/>
      <c r="F16" s="121"/>
      <c r="G16" s="121"/>
      <c r="H16" s="3"/>
      <c r="I16" s="3"/>
      <c r="J16" s="4"/>
    </row>
    <row r="17" spans="1:10" x14ac:dyDescent="0.2">
      <c r="A17" s="121" t="s">
        <v>27</v>
      </c>
      <c r="B17" s="147" t="s">
        <v>28</v>
      </c>
      <c r="C17" s="147"/>
      <c r="D17" s="4">
        <v>18.66</v>
      </c>
      <c r="E17" s="9" t="s">
        <v>29</v>
      </c>
      <c r="F17" s="121"/>
      <c r="G17" s="121"/>
      <c r="H17" s="3"/>
      <c r="I17" s="3"/>
      <c r="J17" s="4"/>
    </row>
    <row r="18" spans="1:10" x14ac:dyDescent="0.2">
      <c r="A18" s="121" t="s">
        <v>30</v>
      </c>
      <c r="B18" s="147" t="s">
        <v>31</v>
      </c>
      <c r="C18" s="147"/>
      <c r="D18" s="4">
        <v>18.66</v>
      </c>
      <c r="E18" s="9"/>
      <c r="F18" s="121"/>
      <c r="G18" s="121"/>
      <c r="H18" s="3"/>
      <c r="I18" s="3"/>
      <c r="J18" s="4"/>
    </row>
    <row r="19" spans="1:10" x14ac:dyDescent="0.2">
      <c r="A19" s="121" t="s">
        <v>32</v>
      </c>
      <c r="B19" s="147" t="s">
        <v>33</v>
      </c>
      <c r="C19" s="147"/>
      <c r="D19" s="4">
        <v>18.66</v>
      </c>
      <c r="E19" s="9"/>
      <c r="F19" s="3"/>
      <c r="G19" s="3"/>
      <c r="H19" s="3"/>
      <c r="I19" s="4"/>
    </row>
    <row r="20" spans="1:10" x14ac:dyDescent="0.2">
      <c r="A20" s="121" t="s">
        <v>34</v>
      </c>
      <c r="B20" s="147" t="s">
        <v>35</v>
      </c>
      <c r="C20" s="147"/>
      <c r="D20" s="4">
        <v>16.45</v>
      </c>
      <c r="E20" s="9"/>
      <c r="F20" s="121"/>
      <c r="G20" s="121"/>
      <c r="H20" s="3"/>
      <c r="I20" s="3"/>
      <c r="J20" s="4"/>
    </row>
    <row r="21" spans="1:10" x14ac:dyDescent="0.2">
      <c r="A21" s="3" t="s">
        <v>36</v>
      </c>
      <c r="B21" s="147" t="s">
        <v>37</v>
      </c>
      <c r="C21" s="147"/>
      <c r="D21" s="4">
        <v>16.45</v>
      </c>
      <c r="E21" s="10"/>
      <c r="F21" s="121"/>
      <c r="G21" s="3"/>
      <c r="H21" s="3"/>
      <c r="I21" s="4"/>
    </row>
    <row r="22" spans="1:10" x14ac:dyDescent="0.2">
      <c r="A22" s="109"/>
      <c r="B22" s="110"/>
      <c r="C22" s="110"/>
      <c r="D22" s="108"/>
      <c r="E22" s="128"/>
      <c r="F22" s="121"/>
      <c r="G22" s="121"/>
      <c r="H22" s="3"/>
      <c r="I22" s="3"/>
      <c r="J22" s="4"/>
    </row>
    <row r="23" spans="1:10" x14ac:dyDescent="0.2">
      <c r="A23" s="121">
        <v>211</v>
      </c>
      <c r="B23" s="147" t="s">
        <v>38</v>
      </c>
      <c r="C23" s="147"/>
      <c r="D23" s="4">
        <v>26.11</v>
      </c>
      <c r="E23" s="8"/>
      <c r="F23" s="121"/>
      <c r="G23" s="121"/>
      <c r="H23" s="3"/>
      <c r="I23" s="3"/>
      <c r="J23" s="4"/>
    </row>
    <row r="24" spans="1:10" x14ac:dyDescent="0.2">
      <c r="A24" s="121" t="s">
        <v>39</v>
      </c>
      <c r="B24" s="147" t="s">
        <v>40</v>
      </c>
      <c r="C24" s="147"/>
      <c r="D24" s="4">
        <v>23.4</v>
      </c>
      <c r="E24" s="9"/>
      <c r="F24" s="121"/>
      <c r="G24" s="121"/>
      <c r="H24" s="3"/>
      <c r="I24" s="3"/>
      <c r="J24" s="4"/>
    </row>
    <row r="25" spans="1:10" x14ac:dyDescent="0.2">
      <c r="A25" s="121">
        <v>385</v>
      </c>
      <c r="B25" s="147" t="s">
        <v>41</v>
      </c>
      <c r="C25" s="147"/>
      <c r="D25" s="4">
        <v>23.4</v>
      </c>
      <c r="E25" s="9"/>
      <c r="F25" s="121"/>
      <c r="G25" s="121"/>
      <c r="H25" s="3"/>
      <c r="I25" s="3"/>
      <c r="J25" s="4"/>
    </row>
    <row r="26" spans="1:10" x14ac:dyDescent="0.2">
      <c r="A26" s="121" t="s">
        <v>42</v>
      </c>
      <c r="B26" s="147" t="s">
        <v>43</v>
      </c>
      <c r="C26" s="147"/>
      <c r="D26" s="4">
        <v>16.45</v>
      </c>
      <c r="E26" s="9"/>
      <c r="F26" s="121"/>
      <c r="G26" s="121"/>
      <c r="H26" s="3"/>
      <c r="I26" s="3"/>
      <c r="J26" s="4"/>
    </row>
    <row r="27" spans="1:10" x14ac:dyDescent="0.2">
      <c r="A27" s="121" t="s">
        <v>44</v>
      </c>
      <c r="B27" s="147" t="s">
        <v>45</v>
      </c>
      <c r="C27" s="147"/>
      <c r="D27" s="4">
        <v>20.41</v>
      </c>
      <c r="E27" s="9" t="s">
        <v>46</v>
      </c>
      <c r="F27" s="121"/>
      <c r="G27" s="121"/>
      <c r="H27" s="3"/>
      <c r="I27" s="3"/>
      <c r="J27" s="4"/>
    </row>
    <row r="28" spans="1:10" x14ac:dyDescent="0.2">
      <c r="A28" s="121" t="s">
        <v>47</v>
      </c>
      <c r="B28" s="147" t="s">
        <v>48</v>
      </c>
      <c r="C28" s="147"/>
      <c r="D28" s="4">
        <v>20.41</v>
      </c>
      <c r="E28" s="9"/>
      <c r="F28" s="3"/>
      <c r="G28" s="3"/>
      <c r="H28" s="3"/>
      <c r="I28" s="3"/>
      <c r="J28" s="4"/>
    </row>
    <row r="29" spans="1:10" x14ac:dyDescent="0.2">
      <c r="A29" s="121" t="s">
        <v>49</v>
      </c>
      <c r="B29" s="121" t="s">
        <v>50</v>
      </c>
      <c r="C29" s="121"/>
      <c r="D29" s="4">
        <v>16.45</v>
      </c>
      <c r="E29" s="9"/>
      <c r="F29" s="3"/>
      <c r="G29" s="5"/>
      <c r="H29" s="5"/>
      <c r="I29" s="4"/>
    </row>
    <row r="30" spans="1:10" x14ac:dyDescent="0.2">
      <c r="A30" s="3" t="s">
        <v>51</v>
      </c>
      <c r="B30" s="147" t="s">
        <v>52</v>
      </c>
      <c r="C30" s="147"/>
      <c r="D30" s="4">
        <v>16.45</v>
      </c>
      <c r="E30" s="12"/>
      <c r="F30" s="121"/>
      <c r="G30" s="3"/>
      <c r="H30" s="3"/>
      <c r="I30" s="4"/>
    </row>
    <row r="31" spans="1:10" x14ac:dyDescent="0.2">
      <c r="A31" s="3" t="s">
        <v>53</v>
      </c>
      <c r="B31" s="147" t="s">
        <v>54</v>
      </c>
      <c r="C31" s="147"/>
      <c r="D31" s="4">
        <v>0</v>
      </c>
      <c r="E31" s="12"/>
      <c r="F31" s="121"/>
      <c r="G31" s="3"/>
      <c r="H31" s="3"/>
      <c r="I31" s="4"/>
    </row>
    <row r="32" spans="1:10" x14ac:dyDescent="0.2">
      <c r="A32" s="109"/>
      <c r="B32" s="110"/>
      <c r="C32" s="110"/>
      <c r="D32" s="108"/>
      <c r="E32" s="129"/>
      <c r="F32" s="121"/>
      <c r="G32" s="3"/>
      <c r="H32" s="3"/>
      <c r="I32" s="4"/>
    </row>
    <row r="33" spans="1:9" ht="15" customHeight="1" x14ac:dyDescent="0.2">
      <c r="A33" s="3" t="s">
        <v>55</v>
      </c>
      <c r="B33" s="147" t="s">
        <v>56</v>
      </c>
      <c r="C33" s="147"/>
      <c r="D33" s="4">
        <v>14.5</v>
      </c>
      <c r="E33" s="150" t="s">
        <v>57</v>
      </c>
      <c r="F33" s="121"/>
      <c r="G33" s="3"/>
      <c r="H33" s="3"/>
      <c r="I33" s="4"/>
    </row>
    <row r="34" spans="1:9" x14ac:dyDescent="0.2">
      <c r="A34" s="3" t="s">
        <v>58</v>
      </c>
      <c r="B34" s="147" t="s">
        <v>59</v>
      </c>
      <c r="C34" s="147"/>
      <c r="D34" s="4">
        <v>14.5</v>
      </c>
      <c r="E34" s="151"/>
      <c r="F34" s="121"/>
      <c r="G34" s="3"/>
      <c r="H34" s="3"/>
      <c r="I34" s="4"/>
    </row>
    <row r="35" spans="1:9" x14ac:dyDescent="0.2">
      <c r="A35" s="3" t="s">
        <v>60</v>
      </c>
      <c r="B35" s="147" t="s">
        <v>61</v>
      </c>
      <c r="C35" s="147"/>
      <c r="D35" s="4">
        <v>14.5</v>
      </c>
      <c r="E35" s="151"/>
      <c r="F35" s="121"/>
      <c r="G35" s="3"/>
      <c r="H35" s="3"/>
      <c r="I35" s="4"/>
    </row>
    <row r="36" spans="1:9" x14ac:dyDescent="0.2">
      <c r="A36" s="3" t="s">
        <v>62</v>
      </c>
      <c r="B36" s="147" t="s">
        <v>63</v>
      </c>
      <c r="C36" s="147"/>
      <c r="D36" s="4">
        <v>14.5</v>
      </c>
      <c r="E36" s="151"/>
      <c r="F36" s="121"/>
      <c r="G36" s="3"/>
      <c r="H36" s="3"/>
      <c r="I36" s="4"/>
    </row>
    <row r="37" spans="1:9" x14ac:dyDescent="0.2">
      <c r="A37" s="3" t="s">
        <v>64</v>
      </c>
      <c r="B37" s="147" t="s">
        <v>65</v>
      </c>
      <c r="C37" s="147"/>
      <c r="D37" s="4">
        <v>14.5</v>
      </c>
      <c r="E37" s="151"/>
      <c r="F37" s="121"/>
      <c r="G37" s="3"/>
      <c r="H37" s="3"/>
      <c r="I37" s="4"/>
    </row>
    <row r="38" spans="1:9" x14ac:dyDescent="0.2">
      <c r="A38" s="130"/>
      <c r="B38" s="122"/>
      <c r="C38" s="122"/>
      <c r="D38" s="127"/>
      <c r="E38" s="111"/>
      <c r="F38" s="121"/>
      <c r="G38" s="3"/>
      <c r="H38" s="3"/>
      <c r="I38" s="4"/>
    </row>
    <row r="39" spans="1:9" x14ac:dyDescent="0.2">
      <c r="A39" s="3"/>
      <c r="B39" s="121"/>
      <c r="C39" s="121"/>
      <c r="F39" s="121"/>
      <c r="G39" s="3"/>
      <c r="H39" s="3"/>
      <c r="I39" s="4"/>
    </row>
    <row r="40" spans="1:9" x14ac:dyDescent="0.2">
      <c r="A40" s="3"/>
      <c r="B40" s="6" t="s">
        <v>66</v>
      </c>
      <c r="C40" s="3"/>
      <c r="F40" s="121"/>
      <c r="G40" s="3"/>
      <c r="H40" s="3"/>
      <c r="I40" s="4"/>
    </row>
    <row r="41" spans="1:9" x14ac:dyDescent="0.2">
      <c r="A41" s="121">
        <v>306</v>
      </c>
      <c r="B41" s="147" t="s">
        <v>67</v>
      </c>
      <c r="C41" s="147"/>
      <c r="F41" s="3"/>
      <c r="G41" s="3"/>
      <c r="H41" s="3"/>
      <c r="I41" s="4"/>
    </row>
    <row r="42" spans="1:9" x14ac:dyDescent="0.2">
      <c r="A42" s="3"/>
      <c r="B42" s="3"/>
      <c r="C42" s="3"/>
    </row>
    <row r="43" spans="1:9" x14ac:dyDescent="0.2">
      <c r="A43" s="3"/>
      <c r="B43" s="6" t="s">
        <v>68</v>
      </c>
      <c r="C43" s="3"/>
    </row>
    <row r="44" spans="1:9" x14ac:dyDescent="0.2">
      <c r="A44" s="121">
        <v>394</v>
      </c>
      <c r="B44" s="147" t="s">
        <v>69</v>
      </c>
      <c r="C44" s="147"/>
    </row>
    <row r="45" spans="1:9" x14ac:dyDescent="0.2">
      <c r="A45" s="3"/>
      <c r="B45" s="3"/>
      <c r="C45" s="3"/>
    </row>
    <row r="46" spans="1:9" x14ac:dyDescent="0.2">
      <c r="A46" s="3"/>
      <c r="B46" s="6" t="s">
        <v>70</v>
      </c>
      <c r="C46" s="3"/>
    </row>
    <row r="47" spans="1:9" x14ac:dyDescent="0.2">
      <c r="A47" s="121">
        <v>195</v>
      </c>
      <c r="B47" s="147" t="s">
        <v>71</v>
      </c>
      <c r="C47" s="147"/>
      <c r="D47" s="4">
        <v>27.48</v>
      </c>
    </row>
    <row r="48" spans="1:9" x14ac:dyDescent="0.2">
      <c r="A48" s="121">
        <v>509</v>
      </c>
      <c r="B48" s="147" t="s">
        <v>72</v>
      </c>
      <c r="C48" s="147"/>
      <c r="D48" s="4">
        <v>27.48</v>
      </c>
    </row>
    <row r="49" spans="1:4" x14ac:dyDescent="0.2">
      <c r="A49" s="121">
        <v>213</v>
      </c>
      <c r="B49" s="147" t="s">
        <v>73</v>
      </c>
      <c r="C49" s="147"/>
      <c r="D49" s="4">
        <v>27.48</v>
      </c>
    </row>
    <row r="50" spans="1:4" x14ac:dyDescent="0.2">
      <c r="A50" s="121">
        <v>615</v>
      </c>
      <c r="B50" s="147" t="s">
        <v>74</v>
      </c>
      <c r="C50" s="147"/>
      <c r="D50" s="4">
        <v>27.48</v>
      </c>
    </row>
    <row r="51" spans="1:4" x14ac:dyDescent="0.2">
      <c r="A51" s="121" t="s">
        <v>75</v>
      </c>
      <c r="B51" s="147" t="s">
        <v>76</v>
      </c>
      <c r="C51" s="147"/>
      <c r="D51" s="4">
        <v>27.48</v>
      </c>
    </row>
    <row r="52" spans="1:4" x14ac:dyDescent="0.2">
      <c r="A52" s="121" t="s">
        <v>77</v>
      </c>
      <c r="B52" s="147" t="s">
        <v>78</v>
      </c>
      <c r="C52" s="147"/>
      <c r="D52" s="4">
        <v>27.48</v>
      </c>
    </row>
    <row r="53" spans="1:4" x14ac:dyDescent="0.2">
      <c r="A53" s="116">
        <v>520</v>
      </c>
      <c r="B53" s="1" t="s">
        <v>79</v>
      </c>
      <c r="D53" s="4">
        <v>27.48</v>
      </c>
    </row>
    <row r="54" spans="1:4" x14ac:dyDescent="0.2">
      <c r="A54" s="121"/>
      <c r="B54" s="7" t="s">
        <v>80</v>
      </c>
      <c r="C54" s="3"/>
    </row>
    <row r="55" spans="1:4" x14ac:dyDescent="0.2">
      <c r="A55" s="121">
        <v>190</v>
      </c>
      <c r="B55" s="147" t="s">
        <v>81</v>
      </c>
      <c r="C55" s="147"/>
      <c r="D55" s="4">
        <v>23.4</v>
      </c>
    </row>
    <row r="56" spans="1:4" x14ac:dyDescent="0.2">
      <c r="A56" s="121">
        <v>204</v>
      </c>
      <c r="B56" s="147" t="s">
        <v>82</v>
      </c>
      <c r="C56" s="147"/>
      <c r="D56" s="4">
        <v>23.4</v>
      </c>
    </row>
    <row r="57" spans="1:4" x14ac:dyDescent="0.2">
      <c r="A57" s="121"/>
      <c r="B57" s="121"/>
      <c r="C57" s="3"/>
    </row>
    <row r="58" spans="1:4" x14ac:dyDescent="0.2">
      <c r="A58" s="121"/>
      <c r="B58" s="121"/>
      <c r="C58" s="3"/>
    </row>
    <row r="59" spans="1:4" x14ac:dyDescent="0.2">
      <c r="A59" s="90"/>
      <c r="B59" s="90"/>
    </row>
    <row r="60" spans="1:4" x14ac:dyDescent="0.2">
      <c r="A60" s="90"/>
      <c r="B60" s="90"/>
    </row>
    <row r="61" spans="1:4" x14ac:dyDescent="0.2">
      <c r="A61" s="90"/>
      <c r="B61" s="90"/>
    </row>
    <row r="62" spans="1:4" x14ac:dyDescent="0.2">
      <c r="A62" s="90"/>
      <c r="B62" s="90"/>
    </row>
    <row r="63" spans="1:4" x14ac:dyDescent="0.2">
      <c r="A63" s="90"/>
      <c r="B63" s="90"/>
    </row>
    <row r="64" spans="1:4" x14ac:dyDescent="0.2">
      <c r="A64" s="90"/>
      <c r="B64" s="90"/>
    </row>
    <row r="65" spans="1:2" x14ac:dyDescent="0.2">
      <c r="A65" s="90"/>
      <c r="B65" s="90"/>
    </row>
    <row r="66" spans="1:2" x14ac:dyDescent="0.2">
      <c r="A66" s="90"/>
      <c r="B66" s="90"/>
    </row>
    <row r="67" spans="1:2" x14ac:dyDescent="0.2">
      <c r="A67" s="90"/>
      <c r="B67" s="90"/>
    </row>
    <row r="68" spans="1:2" x14ac:dyDescent="0.2">
      <c r="A68" s="90"/>
      <c r="B68" s="90"/>
    </row>
    <row r="69" spans="1:2" x14ac:dyDescent="0.2">
      <c r="A69" s="90"/>
      <c r="B69" s="90"/>
    </row>
  </sheetData>
  <sheetProtection algorithmName="SHA-512" hashValue="GCgA+wLKRocO/EaE/E6ProDEd2X3levO8aDYTtEpRwkz0Zf+6KO/OQ20YUVox+4j2CjqVkP/egA4WUXzxzWKyQ==" saltValue="FFeP9IQNcEXaa/cFVHW4jA==" spinCount="100000" sheet="1" objects="1" scenarios="1"/>
  <mergeCells count="43">
    <mergeCell ref="B55:C55"/>
    <mergeCell ref="B56:C56"/>
    <mergeCell ref="B41:C41"/>
    <mergeCell ref="B44:C44"/>
    <mergeCell ref="B47:C47"/>
    <mergeCell ref="B49:C49"/>
    <mergeCell ref="B50:C50"/>
    <mergeCell ref="B52:C52"/>
    <mergeCell ref="B51:C51"/>
    <mergeCell ref="B48:C48"/>
    <mergeCell ref="E33:E37"/>
    <mergeCell ref="B36:C36"/>
    <mergeCell ref="B30:C30"/>
    <mergeCell ref="B21:C21"/>
    <mergeCell ref="B26:C26"/>
    <mergeCell ref="B25:C25"/>
    <mergeCell ref="B28:C28"/>
    <mergeCell ref="B23:C23"/>
    <mergeCell ref="B37:C37"/>
    <mergeCell ref="B35:C35"/>
    <mergeCell ref="B34:C34"/>
    <mergeCell ref="B33:C33"/>
    <mergeCell ref="B31:C31"/>
    <mergeCell ref="B18:C18"/>
    <mergeCell ref="B24:C24"/>
    <mergeCell ref="B20:C20"/>
    <mergeCell ref="B19:C19"/>
    <mergeCell ref="B27:C27"/>
    <mergeCell ref="B2:C2"/>
    <mergeCell ref="B17:C17"/>
    <mergeCell ref="B16:C16"/>
    <mergeCell ref="B15:C15"/>
    <mergeCell ref="B14:C14"/>
    <mergeCell ref="B13:C13"/>
    <mergeCell ref="B11:C11"/>
    <mergeCell ref="B10:C10"/>
    <mergeCell ref="B6:C6"/>
    <mergeCell ref="B5:C5"/>
    <mergeCell ref="B4:C4"/>
    <mergeCell ref="B3:C3"/>
    <mergeCell ref="B7:C7"/>
    <mergeCell ref="B8:C8"/>
    <mergeCell ref="B9:C9"/>
  </mergeCells>
  <phoneticPr fontId="0"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7"/>
  <sheetViews>
    <sheetView tabSelected="1" view="pageBreakPreview" zoomScale="85" zoomScaleNormal="100" zoomScaleSheetLayoutView="85" zoomScalePageLayoutView="64" workbookViewId="0">
      <selection activeCell="D21" sqref="D21"/>
    </sheetView>
  </sheetViews>
  <sheetFormatPr defaultRowHeight="15" x14ac:dyDescent="0.25"/>
  <cols>
    <col min="12" max="12" width="15" customWidth="1"/>
    <col min="13" max="13" width="2.7109375" customWidth="1"/>
  </cols>
  <sheetData>
    <row r="1" spans="1:18" ht="27" customHeight="1" thickBot="1" x14ac:dyDescent="0.45">
      <c r="A1" s="163" t="s">
        <v>83</v>
      </c>
      <c r="B1" s="163"/>
      <c r="C1" s="163"/>
      <c r="D1" s="163"/>
      <c r="E1" s="163"/>
      <c r="F1" s="163"/>
      <c r="G1" s="163"/>
      <c r="H1" s="163"/>
      <c r="I1" s="163"/>
      <c r="J1" s="163"/>
      <c r="K1" s="163"/>
      <c r="L1" s="163"/>
      <c r="M1" s="163"/>
      <c r="N1" s="163"/>
      <c r="O1" s="163"/>
      <c r="P1" s="163"/>
      <c r="Q1" s="163"/>
      <c r="R1" s="163"/>
    </row>
    <row r="2" spans="1:18" ht="16.5" customHeight="1" thickBot="1" x14ac:dyDescent="0.3">
      <c r="O2" s="176" t="s">
        <v>84</v>
      </c>
      <c r="P2" s="177"/>
      <c r="Q2" s="177"/>
      <c r="R2" s="178"/>
    </row>
    <row r="3" spans="1:18" ht="16.5" customHeight="1" thickBot="1" x14ac:dyDescent="0.3">
      <c r="A3" s="42" t="s">
        <v>85</v>
      </c>
      <c r="B3" s="100">
        <v>564</v>
      </c>
      <c r="C3" s="43" t="s">
        <v>86</v>
      </c>
      <c r="D3" s="14">
        <v>44490</v>
      </c>
      <c r="E3" s="43" t="s">
        <v>87</v>
      </c>
      <c r="F3" s="100" t="s">
        <v>11</v>
      </c>
      <c r="G3" s="43" t="s">
        <v>88</v>
      </c>
      <c r="H3" s="100">
        <v>9</v>
      </c>
      <c r="I3" s="43" t="s">
        <v>89</v>
      </c>
      <c r="J3" s="100">
        <v>3</v>
      </c>
      <c r="K3" s="43" t="s">
        <v>90</v>
      </c>
      <c r="L3" s="40">
        <v>9</v>
      </c>
      <c r="M3" s="84"/>
      <c r="N3" s="91" t="s">
        <v>91</v>
      </c>
      <c r="O3" s="143"/>
      <c r="Q3" s="44"/>
      <c r="R3" s="90" t="s">
        <v>92</v>
      </c>
    </row>
    <row r="4" spans="1:18" ht="16.5" customHeight="1" thickBot="1" x14ac:dyDescent="0.3">
      <c r="A4" s="1"/>
      <c r="B4" s="214" t="s">
        <v>93</v>
      </c>
      <c r="C4" s="214"/>
      <c r="D4" s="214"/>
      <c r="E4" s="113" t="s">
        <v>94</v>
      </c>
      <c r="F4" s="114"/>
      <c r="G4" s="113" t="s">
        <v>95</v>
      </c>
      <c r="H4" s="146">
        <v>1</v>
      </c>
      <c r="I4" s="1"/>
      <c r="J4" s="1"/>
      <c r="K4" s="1"/>
      <c r="N4" s="91" t="s">
        <v>96</v>
      </c>
      <c r="O4" s="45"/>
      <c r="Q4" s="45"/>
      <c r="R4" s="48" t="s">
        <v>97</v>
      </c>
    </row>
    <row r="5" spans="1:18" ht="16.5" customHeight="1" thickBot="1" x14ac:dyDescent="0.3">
      <c r="A5" s="1" t="s">
        <v>98</v>
      </c>
      <c r="B5" s="41">
        <v>2152</v>
      </c>
      <c r="C5" s="43" t="s">
        <v>99</v>
      </c>
      <c r="D5" s="41">
        <v>2154</v>
      </c>
      <c r="E5" s="46" t="s">
        <v>100</v>
      </c>
      <c r="F5" s="41">
        <v>2156</v>
      </c>
      <c r="G5" s="46" t="s">
        <v>101</v>
      </c>
      <c r="H5" s="41">
        <v>2204</v>
      </c>
      <c r="I5" s="43" t="s">
        <v>102</v>
      </c>
      <c r="J5" s="41">
        <v>2244</v>
      </c>
      <c r="K5" s="46" t="s">
        <v>103</v>
      </c>
      <c r="L5" s="131">
        <v>2334</v>
      </c>
      <c r="N5" s="91" t="s">
        <v>104</v>
      </c>
      <c r="O5" s="45"/>
      <c r="Q5" s="45"/>
      <c r="R5" s="48" t="s">
        <v>105</v>
      </c>
    </row>
    <row r="6" spans="1:18" ht="16.5" customHeight="1" thickBot="1" x14ac:dyDescent="0.3">
      <c r="A6" s="214" t="s">
        <v>106</v>
      </c>
      <c r="B6" s="214"/>
      <c r="C6" s="214"/>
      <c r="D6" s="214"/>
      <c r="E6" s="113" t="s">
        <v>94</v>
      </c>
      <c r="F6" s="146">
        <v>1</v>
      </c>
      <c r="G6" s="113" t="s">
        <v>95</v>
      </c>
      <c r="H6" s="114"/>
      <c r="K6" s="115"/>
      <c r="L6" s="132"/>
      <c r="N6" s="91" t="s">
        <v>107</v>
      </c>
      <c r="O6" s="45"/>
      <c r="Q6" s="45"/>
      <c r="R6" s="48" t="s">
        <v>108</v>
      </c>
    </row>
    <row r="7" spans="1:18" ht="16.5" customHeight="1" thickBot="1" x14ac:dyDescent="0.3">
      <c r="A7" s="1" t="s">
        <v>109</v>
      </c>
      <c r="B7" s="217" t="s">
        <v>382</v>
      </c>
      <c r="C7" s="218"/>
      <c r="D7" s="218"/>
      <c r="E7" s="218"/>
      <c r="F7" s="218"/>
      <c r="G7" s="218"/>
      <c r="H7" s="218"/>
      <c r="I7" s="218"/>
      <c r="J7" s="218"/>
      <c r="K7" s="218"/>
      <c r="L7" s="218"/>
      <c r="N7" s="47" t="s">
        <v>110</v>
      </c>
      <c r="O7" s="84"/>
      <c r="P7" s="31"/>
      <c r="Q7" s="84"/>
    </row>
    <row r="8" spans="1:18" ht="16.5" customHeight="1" thickBot="1" x14ac:dyDescent="0.3">
      <c r="A8" s="1" t="s">
        <v>111</v>
      </c>
      <c r="B8" s="100">
        <v>2</v>
      </c>
      <c r="C8" s="1"/>
      <c r="D8" s="1"/>
      <c r="E8" s="1"/>
      <c r="F8" s="1"/>
      <c r="G8" s="1"/>
      <c r="H8" s="1"/>
      <c r="I8" s="1"/>
      <c r="J8" s="1"/>
      <c r="K8" s="1"/>
      <c r="N8" s="91" t="s">
        <v>112</v>
      </c>
      <c r="O8" s="15"/>
      <c r="P8" s="91">
        <v>901</v>
      </c>
      <c r="Q8" s="15"/>
    </row>
    <row r="9" spans="1:18" ht="16.5" customHeight="1" thickBot="1" x14ac:dyDescent="0.3">
      <c r="A9" s="49"/>
      <c r="B9" s="49"/>
      <c r="C9" s="50"/>
      <c r="D9" s="50"/>
      <c r="E9" s="50"/>
      <c r="F9" s="50"/>
      <c r="G9" s="50"/>
      <c r="H9" s="50"/>
      <c r="I9" s="50"/>
      <c r="J9" s="50"/>
      <c r="K9" s="50"/>
      <c r="L9" s="49"/>
      <c r="M9" s="49"/>
      <c r="N9" s="49"/>
      <c r="O9" s="49"/>
      <c r="P9" s="49"/>
      <c r="Q9" s="49"/>
    </row>
    <row r="10" spans="1:18" ht="16.5" customHeight="1" thickTop="1" thickBot="1" x14ac:dyDescent="0.3">
      <c r="A10" s="219" t="s">
        <v>113</v>
      </c>
      <c r="B10" s="156"/>
      <c r="C10" s="156"/>
      <c r="D10" s="156"/>
      <c r="E10" s="1"/>
      <c r="F10" s="1"/>
      <c r="G10" s="1"/>
      <c r="H10" s="1"/>
      <c r="I10" s="1"/>
      <c r="J10" s="1"/>
      <c r="K10" s="220" t="s">
        <v>114</v>
      </c>
      <c r="L10" s="220"/>
      <c r="R10" s="133"/>
    </row>
    <row r="11" spans="1:18" ht="16.5" customHeight="1" thickBot="1" x14ac:dyDescent="0.3">
      <c r="A11" s="124" t="s">
        <v>115</v>
      </c>
      <c r="B11" s="144" t="s">
        <v>116</v>
      </c>
      <c r="C11" s="124" t="s">
        <v>117</v>
      </c>
      <c r="D11" s="124" t="s">
        <v>118</v>
      </c>
      <c r="E11" s="1"/>
      <c r="F11" s="221" t="s">
        <v>119</v>
      </c>
      <c r="G11" s="222"/>
      <c r="H11" s="223"/>
      <c r="I11" s="51" t="s">
        <v>120</v>
      </c>
      <c r="J11" s="51" t="s">
        <v>121</v>
      </c>
      <c r="L11" s="221" t="s">
        <v>122</v>
      </c>
      <c r="M11" s="222"/>
      <c r="N11" s="223"/>
      <c r="O11" s="51" t="s">
        <v>120</v>
      </c>
      <c r="P11" s="51" t="s">
        <v>121</v>
      </c>
    </row>
    <row r="12" spans="1:18" ht="15.75" thickBot="1" x14ac:dyDescent="0.3">
      <c r="A12" s="144" t="s">
        <v>123</v>
      </c>
      <c r="B12" s="144" t="s">
        <v>124</v>
      </c>
      <c r="C12" s="142" t="s">
        <v>125</v>
      </c>
      <c r="D12" s="142" t="s">
        <v>126</v>
      </c>
      <c r="E12" s="1"/>
      <c r="F12" s="215" t="s">
        <v>127</v>
      </c>
      <c r="G12" s="215"/>
      <c r="H12" s="101">
        <v>90002</v>
      </c>
      <c r="I12" s="52"/>
      <c r="J12" s="52"/>
      <c r="L12" s="215" t="s">
        <v>128</v>
      </c>
      <c r="M12" s="215"/>
      <c r="N12" s="102">
        <v>90003</v>
      </c>
      <c r="O12" s="52"/>
      <c r="P12" s="52"/>
    </row>
    <row r="13" spans="1:18" ht="16.5" customHeight="1" thickBot="1" x14ac:dyDescent="0.3">
      <c r="A13" s="124" t="s">
        <v>129</v>
      </c>
      <c r="B13" s="124" t="s">
        <v>130</v>
      </c>
      <c r="C13" s="124" t="s">
        <v>131</v>
      </c>
      <c r="D13" s="124" t="s">
        <v>132</v>
      </c>
      <c r="E13" s="1"/>
      <c r="F13" s="215" t="s">
        <v>133</v>
      </c>
      <c r="G13" s="215"/>
      <c r="H13" s="101">
        <v>90004</v>
      </c>
      <c r="I13" s="52"/>
      <c r="J13" s="52"/>
      <c r="L13" s="215" t="s">
        <v>134</v>
      </c>
      <c r="M13" s="215"/>
      <c r="N13" s="102">
        <v>90006</v>
      </c>
      <c r="O13" s="52"/>
      <c r="P13" s="52"/>
    </row>
    <row r="14" spans="1:18" ht="16.5" customHeight="1" thickBot="1" x14ac:dyDescent="0.3">
      <c r="A14" s="124" t="s">
        <v>135</v>
      </c>
      <c r="B14" s="124" t="s">
        <v>136</v>
      </c>
      <c r="C14" s="224" t="s">
        <v>137</v>
      </c>
      <c r="D14" s="224"/>
      <c r="E14" s="1"/>
      <c r="F14" s="215" t="s">
        <v>138</v>
      </c>
      <c r="G14" s="215"/>
      <c r="H14" s="101">
        <v>90005</v>
      </c>
      <c r="I14" s="52"/>
      <c r="J14" s="52"/>
      <c r="L14" s="215" t="s">
        <v>139</v>
      </c>
      <c r="M14" s="215"/>
      <c r="N14" s="102" t="s">
        <v>140</v>
      </c>
      <c r="O14" s="52"/>
      <c r="P14" s="52"/>
    </row>
    <row r="15" spans="1:18" ht="16.5" customHeight="1" thickBot="1" x14ac:dyDescent="0.3">
      <c r="A15" s="219" t="s">
        <v>141</v>
      </c>
      <c r="B15" s="156"/>
      <c r="C15" s="156"/>
      <c r="D15" s="156"/>
      <c r="E15" s="1"/>
      <c r="F15" s="215" t="s">
        <v>142</v>
      </c>
      <c r="G15" s="215"/>
      <c r="H15" s="102" t="s">
        <v>143</v>
      </c>
      <c r="I15" s="52"/>
      <c r="J15" s="52"/>
      <c r="L15" s="215" t="s">
        <v>144</v>
      </c>
      <c r="M15" s="215"/>
      <c r="N15" s="102" t="s">
        <v>145</v>
      </c>
      <c r="O15" s="52"/>
      <c r="P15" s="52"/>
    </row>
    <row r="16" spans="1:18" ht="15.75" customHeight="1" thickBot="1" x14ac:dyDescent="0.3">
      <c r="A16" s="225" t="s">
        <v>146</v>
      </c>
      <c r="B16" s="226"/>
      <c r="C16" s="227" t="s">
        <v>147</v>
      </c>
      <c r="D16" s="228"/>
      <c r="E16" s="1"/>
      <c r="F16" s="215" t="s">
        <v>148</v>
      </c>
      <c r="G16" s="215"/>
      <c r="H16" s="102" t="s">
        <v>149</v>
      </c>
      <c r="I16" s="52"/>
      <c r="J16" s="52"/>
      <c r="L16" s="215" t="s">
        <v>150</v>
      </c>
      <c r="M16" s="215"/>
      <c r="N16" s="102" t="s">
        <v>151</v>
      </c>
      <c r="O16" s="52"/>
      <c r="P16" s="52"/>
    </row>
    <row r="17" spans="1:18" ht="15.75" customHeight="1" thickBot="1" x14ac:dyDescent="0.3">
      <c r="A17" s="134" t="s">
        <v>152</v>
      </c>
      <c r="B17" s="117"/>
      <c r="C17" s="135" t="s">
        <v>152</v>
      </c>
      <c r="D17" s="118"/>
      <c r="E17" s="1"/>
      <c r="F17" s="215" t="s">
        <v>153</v>
      </c>
      <c r="G17" s="215"/>
      <c r="H17" s="102" t="s">
        <v>154</v>
      </c>
      <c r="I17" s="52"/>
      <c r="J17" s="52"/>
      <c r="L17" s="215" t="s">
        <v>155</v>
      </c>
      <c r="M17" s="215"/>
      <c r="N17" s="102" t="s">
        <v>156</v>
      </c>
      <c r="O17" s="52"/>
      <c r="P17" s="52"/>
    </row>
    <row r="18" spans="1:18" ht="16.5" customHeight="1" x14ac:dyDescent="0.25">
      <c r="A18" s="134" t="s">
        <v>157</v>
      </c>
      <c r="B18" s="119"/>
      <c r="C18" s="145" t="s">
        <v>157</v>
      </c>
      <c r="D18" s="120">
        <v>1</v>
      </c>
      <c r="E18" s="1"/>
      <c r="F18" s="1"/>
      <c r="I18" s="35"/>
      <c r="J18" s="53"/>
      <c r="P18" s="54"/>
    </row>
    <row r="19" spans="1:18" ht="15.75" thickBot="1" x14ac:dyDescent="0.3">
      <c r="A19" s="211" t="s">
        <v>158</v>
      </c>
      <c r="B19" s="212"/>
      <c r="C19" s="212"/>
      <c r="D19" s="213"/>
      <c r="E19" s="216" t="s">
        <v>158</v>
      </c>
      <c r="F19" s="216"/>
      <c r="G19" s="216"/>
      <c r="H19" s="21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79"/>
      <c r="D21" s="61" t="s">
        <v>373</v>
      </c>
      <c r="E21" s="137"/>
      <c r="F21" s="137">
        <v>1</v>
      </c>
      <c r="G21" s="137"/>
      <c r="H21" s="62">
        <f>[1]Pay!D2</f>
        <v>27.42</v>
      </c>
      <c r="I21" s="61"/>
      <c r="J21" s="62">
        <f>H21*K21*F21</f>
        <v>54.84</v>
      </c>
      <c r="K21" s="16">
        <f>F21*B8-O21</f>
        <v>2</v>
      </c>
      <c r="L21" s="17"/>
      <c r="M21" s="60"/>
      <c r="N21" s="60"/>
      <c r="O21" s="63"/>
      <c r="Q21" s="84"/>
    </row>
    <row r="22" spans="1:18" ht="15" customHeight="1" x14ac:dyDescent="0.25">
      <c r="A22" s="68">
        <f>[1]Pay!A3</f>
        <v>203</v>
      </c>
      <c r="B22" s="148" t="str">
        <f>[1]Pay!B3</f>
        <v>Capt. J. King - F6</v>
      </c>
      <c r="C22" s="179"/>
      <c r="D22" s="138"/>
      <c r="E22" s="137">
        <v>1</v>
      </c>
      <c r="F22" s="137"/>
      <c r="G22" s="137"/>
      <c r="H22" s="62">
        <f>[1]Pay!D3</f>
        <v>26.11</v>
      </c>
      <c r="I22" s="61"/>
      <c r="J22" s="62">
        <f t="shared" ref="J22:J55" si="0">H22*K22*F22</f>
        <v>0</v>
      </c>
      <c r="K22" s="16">
        <f>F22*B8-O22</f>
        <v>0</v>
      </c>
      <c r="L22" s="210" t="s">
        <v>11</v>
      </c>
      <c r="M22" s="60"/>
      <c r="N22" s="60"/>
      <c r="O22" s="63"/>
      <c r="Q22" s="84"/>
    </row>
    <row r="23" spans="1:18" ht="15" customHeight="1" x14ac:dyDescent="0.25">
      <c r="A23" s="68">
        <f>[1]Pay!A4</f>
        <v>413</v>
      </c>
      <c r="B23" s="147" t="str">
        <f>[1]Pay!B4</f>
        <v>Lt. J. Ehrman - F9</v>
      </c>
      <c r="C23" s="149"/>
      <c r="D23" s="104"/>
      <c r="E23" s="105"/>
      <c r="F23" s="105">
        <v>1</v>
      </c>
      <c r="G23" s="105"/>
      <c r="H23" s="64">
        <f>[1]Pay!D4</f>
        <v>21.89</v>
      </c>
      <c r="I23" s="60"/>
      <c r="J23" s="64">
        <f t="shared" si="0"/>
        <v>43.78</v>
      </c>
      <c r="K23" s="65">
        <f>F23*B8-O23</f>
        <v>2</v>
      </c>
      <c r="L23" s="205"/>
      <c r="M23" s="60"/>
      <c r="N23" s="60"/>
      <c r="O23" s="67"/>
      <c r="Q23" s="84"/>
    </row>
    <row r="24" spans="1:18" ht="15" customHeight="1" x14ac:dyDescent="0.25">
      <c r="A24" s="68" t="str">
        <f>[1]Pay!A5</f>
        <v>513</v>
      </c>
      <c r="B24" s="147" t="str">
        <f>[1]Pay!B5</f>
        <v>K. Morphew</v>
      </c>
      <c r="C24" s="149"/>
      <c r="D24" s="104"/>
      <c r="E24" s="105"/>
      <c r="F24" s="105">
        <v>1</v>
      </c>
      <c r="G24" s="105"/>
      <c r="H24" s="64">
        <f>[1]Pay!D5</f>
        <v>21.89</v>
      </c>
      <c r="I24" s="60"/>
      <c r="J24" s="64">
        <f t="shared" si="0"/>
        <v>43.78</v>
      </c>
      <c r="K24" s="65">
        <f>F24*B8-O24</f>
        <v>2</v>
      </c>
      <c r="L24" s="205"/>
      <c r="M24" s="60"/>
      <c r="N24" s="60"/>
      <c r="O24" s="67"/>
      <c r="Q24" s="84"/>
    </row>
    <row r="25" spans="1:18" ht="15" customHeight="1" x14ac:dyDescent="0.25">
      <c r="A25" s="68">
        <f>[1]Pay!A6</f>
        <v>716</v>
      </c>
      <c r="B25" s="147" t="str">
        <f>[1]Pay!B6</f>
        <v>B. Speidel</v>
      </c>
      <c r="C25" s="149"/>
      <c r="D25" s="104"/>
      <c r="E25" s="105"/>
      <c r="F25" s="105">
        <v>1</v>
      </c>
      <c r="G25" s="105"/>
      <c r="H25" s="64">
        <f>[1]Pay!D6</f>
        <v>20.41</v>
      </c>
      <c r="I25" s="60"/>
      <c r="J25" s="64">
        <f t="shared" si="0"/>
        <v>40.82</v>
      </c>
      <c r="K25" s="65">
        <f>F25*B8-O25</f>
        <v>2</v>
      </c>
      <c r="L25" s="205"/>
      <c r="M25" s="60"/>
      <c r="N25" s="92"/>
      <c r="O25" s="67"/>
      <c r="Q25" s="84"/>
    </row>
    <row r="26" spans="1:18" ht="15" customHeight="1" x14ac:dyDescent="0.25">
      <c r="A26" s="68" t="str">
        <f>[1]Pay!A7</f>
        <v>317</v>
      </c>
      <c r="B26" s="147" t="str">
        <f>[1]Pay!B7</f>
        <v>D. Moser</v>
      </c>
      <c r="C26" s="149"/>
      <c r="D26" s="104"/>
      <c r="E26" s="105"/>
      <c r="F26" s="105">
        <v>1</v>
      </c>
      <c r="G26" s="105"/>
      <c r="H26" s="64">
        <f>[1]Pay!D7</f>
        <v>18.66</v>
      </c>
      <c r="I26" s="60"/>
      <c r="J26" s="64">
        <f t="shared" si="0"/>
        <v>37.32</v>
      </c>
      <c r="K26" s="65">
        <f>F26*B8-O26</f>
        <v>2</v>
      </c>
      <c r="L26" s="205"/>
      <c r="M26" s="60"/>
      <c r="N26" s="92"/>
      <c r="O26" s="67"/>
      <c r="Q26" s="84"/>
    </row>
    <row r="27" spans="1:18" ht="15" customHeight="1" x14ac:dyDescent="0.25">
      <c r="A27" s="68" t="str">
        <f>[1]Pay!A8</f>
        <v>218</v>
      </c>
      <c r="B27" s="147" t="str">
        <f>[1]Pay!B8</f>
        <v>D. Fiscus</v>
      </c>
      <c r="C27" s="149"/>
      <c r="D27" s="104"/>
      <c r="E27" s="105"/>
      <c r="F27" s="105"/>
      <c r="G27" s="105"/>
      <c r="H27" s="64">
        <f>[1]Pay!D8</f>
        <v>18.66</v>
      </c>
      <c r="I27" s="60"/>
      <c r="J27" s="64">
        <f t="shared" si="0"/>
        <v>0</v>
      </c>
      <c r="K27" s="65">
        <f>F27*B8-O27</f>
        <v>0</v>
      </c>
      <c r="L27" s="205"/>
      <c r="M27" s="60"/>
      <c r="N27" s="92"/>
      <c r="O27" s="67"/>
      <c r="Q27" s="84"/>
    </row>
    <row r="28" spans="1:18" ht="15" customHeight="1" x14ac:dyDescent="0.25">
      <c r="A28" s="68" t="str">
        <f>[1]Pay!A9</f>
        <v>418</v>
      </c>
      <c r="B28" s="147" t="str">
        <f>[1]Pay!B9</f>
        <v>S. Gehring</v>
      </c>
      <c r="C28" s="149"/>
      <c r="D28" s="104"/>
      <c r="E28" s="105"/>
      <c r="F28" s="105"/>
      <c r="G28" s="105"/>
      <c r="H28" s="64">
        <f>[1]Pay!D9</f>
        <v>18.66</v>
      </c>
      <c r="I28" s="60"/>
      <c r="J28" s="64">
        <f t="shared" si="0"/>
        <v>0</v>
      </c>
      <c r="K28" s="65">
        <f>F28*B8-O28</f>
        <v>0</v>
      </c>
      <c r="L28" s="205"/>
      <c r="N28" s="92"/>
      <c r="O28" s="67"/>
    </row>
    <row r="29" spans="1:18" ht="15" customHeight="1" x14ac:dyDescent="0.25">
      <c r="A29" s="68" t="str">
        <f>[1]Pay!A10</f>
        <v>221</v>
      </c>
      <c r="B29" s="147" t="str">
        <f>[1]Pay!B10</f>
        <v>C. Harris</v>
      </c>
      <c r="C29" s="149"/>
      <c r="D29" s="104"/>
      <c r="E29" s="105"/>
      <c r="F29" s="105">
        <v>1</v>
      </c>
      <c r="G29" s="105"/>
      <c r="H29" s="64">
        <f>[1]Pay!D10</f>
        <v>16.45</v>
      </c>
      <c r="I29" s="60"/>
      <c r="J29" s="64">
        <f t="shared" si="0"/>
        <v>32.9</v>
      </c>
      <c r="K29" s="65">
        <f>F29*B8-O29</f>
        <v>2</v>
      </c>
      <c r="L29" s="205"/>
      <c r="O29" s="67"/>
    </row>
    <row r="30" spans="1:18" ht="15" customHeight="1" x14ac:dyDescent="0.25">
      <c r="A30" s="68" t="str">
        <f>[1]Pay!A11</f>
        <v>1021</v>
      </c>
      <c r="B30" s="147" t="str">
        <f>[1]Pay!B11</f>
        <v>E. Duffey</v>
      </c>
      <c r="C30" s="149"/>
      <c r="D30" s="104"/>
      <c r="E30" s="105"/>
      <c r="F30" s="105"/>
      <c r="G30" s="105"/>
      <c r="H30" s="64">
        <f>[1]Pay!D11</f>
        <v>16.45</v>
      </c>
      <c r="I30" s="60"/>
      <c r="J30" s="64">
        <f t="shared" si="0"/>
        <v>0</v>
      </c>
      <c r="K30" s="65">
        <f>F30*B8-O30</f>
        <v>0</v>
      </c>
      <c r="L30" s="206"/>
      <c r="O30" s="66"/>
    </row>
    <row r="31" spans="1:18" ht="15" customHeight="1" x14ac:dyDescent="0.25">
      <c r="A31" s="79" t="str">
        <f>[1]Pay!A13</f>
        <v>111</v>
      </c>
      <c r="B31" s="148" t="str">
        <f>[1]Pay!B13</f>
        <v>R. Crist - F4</v>
      </c>
      <c r="C31" s="179"/>
      <c r="D31" s="138" t="s">
        <v>167</v>
      </c>
      <c r="E31" s="137"/>
      <c r="F31" s="137"/>
      <c r="G31" s="137"/>
      <c r="H31" s="62">
        <f>[1]Pay!D13</f>
        <v>26.11</v>
      </c>
      <c r="I31" s="61"/>
      <c r="J31" s="62">
        <f t="shared" si="0"/>
        <v>0</v>
      </c>
      <c r="K31" s="16">
        <f>F31*B8-O31</f>
        <v>0</v>
      </c>
      <c r="L31" s="209" t="s">
        <v>29</v>
      </c>
      <c r="O31" s="63"/>
    </row>
    <row r="32" spans="1:18" ht="15" customHeight="1" x14ac:dyDescent="0.25">
      <c r="A32" s="68" t="str">
        <f>[1]Pay!A14</f>
        <v>115</v>
      </c>
      <c r="B32" s="147" t="str">
        <f>[1]Pay!B14</f>
        <v>Lt. J. Heckel - F10</v>
      </c>
      <c r="C32" s="149"/>
      <c r="D32" s="104"/>
      <c r="E32" s="105">
        <v>1</v>
      </c>
      <c r="F32" s="105"/>
      <c r="G32" s="105"/>
      <c r="H32" s="64">
        <f>[1]Pay!D14</f>
        <v>20.41</v>
      </c>
      <c r="I32" s="60"/>
      <c r="J32" s="64">
        <f t="shared" si="0"/>
        <v>0</v>
      </c>
      <c r="K32" s="65">
        <f>F32*B8-O32</f>
        <v>0</v>
      </c>
      <c r="L32" s="205"/>
      <c r="O32" s="67"/>
    </row>
    <row r="33" spans="1:17" ht="15" customHeight="1" x14ac:dyDescent="0.25">
      <c r="A33" s="68">
        <f>[1]Pay!A15</f>
        <v>406</v>
      </c>
      <c r="B33" s="147" t="str">
        <f>[1]Pay!B15</f>
        <v>D. Gerwig</v>
      </c>
      <c r="C33" s="149"/>
      <c r="D33" s="104"/>
      <c r="E33" s="105"/>
      <c r="F33" s="105"/>
      <c r="G33" s="105"/>
      <c r="H33" s="64">
        <f>[1]Pay!D15</f>
        <v>23.4</v>
      </c>
      <c r="I33" s="60"/>
      <c r="J33" s="64">
        <f t="shared" si="0"/>
        <v>0</v>
      </c>
      <c r="K33" s="65">
        <f>F33*B8-O33</f>
        <v>0</v>
      </c>
      <c r="L33" s="205"/>
      <c r="O33" s="67"/>
    </row>
    <row r="34" spans="1:17" ht="15" customHeight="1" x14ac:dyDescent="0.25">
      <c r="A34" s="68" t="str">
        <f>[1]Pay!A16</f>
        <v>409</v>
      </c>
      <c r="B34" s="147" t="str">
        <f>[1]Pay!B16</f>
        <v>S. Bennett</v>
      </c>
      <c r="C34" s="149"/>
      <c r="D34" s="104"/>
      <c r="E34" s="105"/>
      <c r="F34" s="105"/>
      <c r="G34" s="105"/>
      <c r="H34" s="64">
        <f>[1]Pay!D16</f>
        <v>23.4</v>
      </c>
      <c r="I34" s="60"/>
      <c r="J34" s="64">
        <f t="shared" si="0"/>
        <v>0</v>
      </c>
      <c r="K34" s="65">
        <f>F34*B8-O34</f>
        <v>0</v>
      </c>
      <c r="L34" s="205"/>
      <c r="O34" s="67"/>
    </row>
    <row r="35" spans="1:17" ht="15" customHeight="1" x14ac:dyDescent="0.25">
      <c r="A35" s="68" t="str">
        <f>[1]Pay!A17</f>
        <v>417</v>
      </c>
      <c r="B35" s="147" t="str">
        <f>[1]Pay!B17</f>
        <v>L. Eads</v>
      </c>
      <c r="C35" s="149"/>
      <c r="D35" s="104"/>
      <c r="E35" s="105"/>
      <c r="F35" s="105"/>
      <c r="G35" s="105"/>
      <c r="H35" s="64">
        <f>[1]Pay!D17</f>
        <v>18.66</v>
      </c>
      <c r="I35" s="60"/>
      <c r="J35" s="64">
        <f t="shared" si="0"/>
        <v>0</v>
      </c>
      <c r="K35" s="65">
        <f>F35*B8-O35</f>
        <v>0</v>
      </c>
      <c r="L35" s="205"/>
      <c r="O35" s="67"/>
    </row>
    <row r="36" spans="1:17" ht="15" customHeight="1" x14ac:dyDescent="0.25">
      <c r="A36" s="68" t="str">
        <f>[1]Pay!A18</f>
        <v>318</v>
      </c>
      <c r="B36" s="147" t="str">
        <f>[1]Pay!B18</f>
        <v>C. Rittmeyer</v>
      </c>
      <c r="C36" s="149"/>
      <c r="D36" s="104"/>
      <c r="E36" s="105"/>
      <c r="F36" s="105"/>
      <c r="G36" s="105"/>
      <c r="H36" s="64">
        <f>[1]Pay!D18</f>
        <v>18.66</v>
      </c>
      <c r="I36" s="60"/>
      <c r="J36" s="64">
        <f t="shared" si="0"/>
        <v>0</v>
      </c>
      <c r="K36" s="65">
        <f>F36*B8-O36</f>
        <v>0</v>
      </c>
      <c r="L36" s="205"/>
      <c r="M36" s="60"/>
      <c r="N36" s="60"/>
      <c r="O36" s="67"/>
      <c r="Q36" s="60"/>
    </row>
    <row r="37" spans="1:17" ht="15" customHeight="1" x14ac:dyDescent="0.25">
      <c r="A37" s="68" t="str">
        <f>[1]Pay!A19</f>
        <v>220</v>
      </c>
      <c r="B37" s="147" t="str">
        <f>[1]Pay!B19</f>
        <v>C. Herndon</v>
      </c>
      <c r="C37" s="149"/>
      <c r="D37" s="104"/>
      <c r="E37" s="105"/>
      <c r="F37" s="105"/>
      <c r="G37" s="105"/>
      <c r="H37" s="64">
        <f>[1]Pay!D19</f>
        <v>18.66</v>
      </c>
      <c r="I37" s="60"/>
      <c r="J37" s="64">
        <f t="shared" si="0"/>
        <v>0</v>
      </c>
      <c r="K37" s="65">
        <f>F37*B8-O37</f>
        <v>0</v>
      </c>
      <c r="L37" s="205"/>
      <c r="M37" s="60"/>
      <c r="N37" s="60"/>
      <c r="O37" s="67"/>
      <c r="Q37" s="84"/>
    </row>
    <row r="38" spans="1:17" ht="15" customHeight="1" x14ac:dyDescent="0.25">
      <c r="A38" s="68" t="str">
        <f>[1]Pay!A20</f>
        <v>121</v>
      </c>
      <c r="B38" s="147" t="str">
        <f>[1]Pay!B20</f>
        <v>F. Leist</v>
      </c>
      <c r="C38" s="149"/>
      <c r="D38" s="104"/>
      <c r="E38" s="105"/>
      <c r="F38" s="105"/>
      <c r="G38" s="105"/>
      <c r="H38" s="64">
        <f>[1]Pay!D20</f>
        <v>16.45</v>
      </c>
      <c r="I38" s="60"/>
      <c r="J38" s="64">
        <f t="shared" si="0"/>
        <v>0</v>
      </c>
      <c r="K38" s="65">
        <f>F38*B8-O38</f>
        <v>0</v>
      </c>
      <c r="L38" s="205"/>
      <c r="M38" s="60"/>
      <c r="N38" s="60"/>
      <c r="O38" s="67"/>
      <c r="Q38" s="84"/>
    </row>
    <row r="39" spans="1:17" ht="15" customHeight="1" x14ac:dyDescent="0.25">
      <c r="A39" s="68" t="str">
        <f>[1]Pay!A21</f>
        <v>321</v>
      </c>
      <c r="B39" s="147" t="str">
        <f>[1]Pay!B21</f>
        <v>S. Breide</v>
      </c>
      <c r="C39" s="149"/>
      <c r="D39" s="104"/>
      <c r="E39" s="105"/>
      <c r="F39" s="105"/>
      <c r="G39" s="105"/>
      <c r="H39" s="64">
        <f>[1]Pay!D21</f>
        <v>16.45</v>
      </c>
      <c r="I39" s="60"/>
      <c r="J39" s="64">
        <f t="shared" si="0"/>
        <v>0</v>
      </c>
      <c r="K39" s="65">
        <f>F39*B8-O39</f>
        <v>0</v>
      </c>
      <c r="L39" s="206"/>
      <c r="M39" s="60"/>
      <c r="N39" s="60"/>
      <c r="O39" s="66"/>
      <c r="Q39" s="84"/>
    </row>
    <row r="40" spans="1:17" ht="15" customHeight="1" x14ac:dyDescent="0.25">
      <c r="A40" s="79">
        <f>[1]Pay!A23</f>
        <v>211</v>
      </c>
      <c r="B40" s="148" t="str">
        <f>[1]Pay!B23</f>
        <v>Capt. M. Harris - F5</v>
      </c>
      <c r="C40" s="179"/>
      <c r="D40" s="138"/>
      <c r="E40" s="137"/>
      <c r="F40" s="137"/>
      <c r="G40" s="137"/>
      <c r="H40" s="62">
        <f>[1]Pay!D23</f>
        <v>26.11</v>
      </c>
      <c r="I40" s="61"/>
      <c r="J40" s="62">
        <f t="shared" si="0"/>
        <v>0</v>
      </c>
      <c r="K40" s="16">
        <f>F40*B8-O40</f>
        <v>0</v>
      </c>
      <c r="L40" s="204" t="s">
        <v>46</v>
      </c>
      <c r="M40" s="60"/>
      <c r="N40" s="60"/>
      <c r="O40" s="63"/>
      <c r="Q40" s="84"/>
    </row>
    <row r="41" spans="1:17" ht="15" customHeight="1" x14ac:dyDescent="0.25">
      <c r="A41" s="68" t="str">
        <f>[1]Pay!A24</f>
        <v>210</v>
      </c>
      <c r="B41" s="147" t="str">
        <f>[1]Pay!B24</f>
        <v>Lt. J. Gerdom - F7</v>
      </c>
      <c r="C41" s="149"/>
      <c r="D41" s="104"/>
      <c r="E41" s="105"/>
      <c r="F41" s="105"/>
      <c r="G41" s="105"/>
      <c r="H41" s="64">
        <f>[1]Pay!D24</f>
        <v>23.4</v>
      </c>
      <c r="I41" s="60"/>
      <c r="J41" s="64">
        <f t="shared" si="0"/>
        <v>0</v>
      </c>
      <c r="K41" s="65">
        <f>F41*B8-O41</f>
        <v>0</v>
      </c>
      <c r="L41" s="205"/>
      <c r="M41" s="60"/>
      <c r="N41" s="203"/>
      <c r="O41" s="67"/>
      <c r="Q41" s="84"/>
    </row>
    <row r="42" spans="1:17" ht="15" customHeight="1" x14ac:dyDescent="0.25">
      <c r="A42" s="68">
        <f>[1]Pay!A25</f>
        <v>385</v>
      </c>
      <c r="B42" s="147" t="str">
        <f>[1]Pay!B25</f>
        <v>K. Thompson</v>
      </c>
      <c r="C42" s="149"/>
      <c r="D42" s="104"/>
      <c r="E42" s="105"/>
      <c r="F42" s="105"/>
      <c r="G42" s="105"/>
      <c r="H42" s="64">
        <f>[1]Pay!D25</f>
        <v>23.4</v>
      </c>
      <c r="I42" s="60"/>
      <c r="J42" s="64">
        <f t="shared" si="0"/>
        <v>0</v>
      </c>
      <c r="K42" s="65">
        <f>F42*B8-O42</f>
        <v>0</v>
      </c>
      <c r="L42" s="205"/>
      <c r="M42" s="60"/>
      <c r="N42" s="203"/>
      <c r="O42" s="67"/>
      <c r="Q42" s="84"/>
    </row>
    <row r="43" spans="1:17" ht="15" customHeight="1" x14ac:dyDescent="0.25">
      <c r="A43" s="68" t="str">
        <f>[1]Pay!A26</f>
        <v>314</v>
      </c>
      <c r="B43" s="147" t="str">
        <f>[1]Pay!B26</f>
        <v>Z. Gaskill</v>
      </c>
      <c r="C43" s="149"/>
      <c r="D43" s="104"/>
      <c r="E43" s="105"/>
      <c r="F43" s="105"/>
      <c r="G43" s="105"/>
      <c r="H43" s="64">
        <f>[1]Pay!D26</f>
        <v>16.45</v>
      </c>
      <c r="I43" s="60"/>
      <c r="J43" s="64">
        <f t="shared" si="0"/>
        <v>0</v>
      </c>
      <c r="K43" s="65">
        <f>F43*B8-O43</f>
        <v>0</v>
      </c>
      <c r="L43" s="205"/>
      <c r="M43" s="60"/>
      <c r="N43" s="203"/>
      <c r="O43" s="67"/>
      <c r="Q43" s="84"/>
    </row>
    <row r="44" spans="1:17" ht="15" customHeight="1" x14ac:dyDescent="0.25">
      <c r="A44" s="68" t="str">
        <f>[1]Pay!A27</f>
        <v>414</v>
      </c>
      <c r="B44" s="147" t="str">
        <f>[1]Pay!B27</f>
        <v>J. Wolf</v>
      </c>
      <c r="C44" s="149"/>
      <c r="D44" s="104"/>
      <c r="E44" s="105"/>
      <c r="F44" s="105"/>
      <c r="G44" s="105"/>
      <c r="H44" s="64">
        <f>[1]Pay!D27</f>
        <v>20.41</v>
      </c>
      <c r="I44" s="60"/>
      <c r="J44" s="64">
        <f t="shared" si="0"/>
        <v>0</v>
      </c>
      <c r="K44" s="65">
        <f>F44*B8-O44</f>
        <v>0</v>
      </c>
      <c r="L44" s="205"/>
      <c r="N44" s="203"/>
      <c r="O44" s="67"/>
    </row>
    <row r="45" spans="1:17" ht="15" customHeight="1" x14ac:dyDescent="0.25">
      <c r="A45" s="68" t="str">
        <f>[1]Pay!A28</f>
        <v>516</v>
      </c>
      <c r="B45" s="147" t="str">
        <f>[1]Pay!B28</f>
        <v>J. Moriarity</v>
      </c>
      <c r="C45" s="149"/>
      <c r="D45" s="104"/>
      <c r="E45" s="105"/>
      <c r="F45" s="105"/>
      <c r="G45" s="105"/>
      <c r="H45" s="64">
        <f>[1]Pay!D28</f>
        <v>20.41</v>
      </c>
      <c r="I45" s="60"/>
      <c r="J45" s="64">
        <f t="shared" si="0"/>
        <v>0</v>
      </c>
      <c r="K45" s="65">
        <f>F45*B8-O45</f>
        <v>0</v>
      </c>
      <c r="L45" s="205"/>
      <c r="O45" s="67"/>
    </row>
    <row r="46" spans="1:17" ht="15" customHeight="1" x14ac:dyDescent="0.25">
      <c r="A46" s="68" t="str">
        <f>[1]Pay!A29</f>
        <v>421</v>
      </c>
      <c r="B46" s="147" t="str">
        <f>[1]Pay!B29</f>
        <v>M. Burkholder</v>
      </c>
      <c r="C46" s="149"/>
      <c r="D46" s="104"/>
      <c r="E46" s="105"/>
      <c r="F46" s="105"/>
      <c r="G46" s="105"/>
      <c r="H46" s="64">
        <f>[1]Pay!D29</f>
        <v>16.45</v>
      </c>
      <c r="I46" s="60"/>
      <c r="J46" s="64">
        <f t="shared" si="0"/>
        <v>0</v>
      </c>
      <c r="K46" s="65">
        <f>F46*B8-O46</f>
        <v>0</v>
      </c>
      <c r="L46" s="205"/>
      <c r="O46" s="67"/>
    </row>
    <row r="47" spans="1:17" ht="15" customHeight="1" x14ac:dyDescent="0.25">
      <c r="A47" s="68" t="str">
        <f>[1]Pay!A30</f>
        <v>921</v>
      </c>
      <c r="B47" s="147" t="str">
        <f>[1]Pay!B30</f>
        <v>N. Bueter</v>
      </c>
      <c r="C47" s="149"/>
      <c r="D47" s="104"/>
      <c r="E47" s="105"/>
      <c r="F47" s="105"/>
      <c r="G47" s="105"/>
      <c r="H47" s="64">
        <f>[1]Pay!D30</f>
        <v>16.45</v>
      </c>
      <c r="I47" s="60"/>
      <c r="J47" s="64">
        <f t="shared" si="0"/>
        <v>0</v>
      </c>
      <c r="K47" s="65">
        <f>F47*B8-O47</f>
        <v>0</v>
      </c>
      <c r="L47" s="205"/>
      <c r="O47" s="67"/>
    </row>
    <row r="48" spans="1:17" ht="15" customHeight="1" x14ac:dyDescent="0.25">
      <c r="A48" s="68" t="str">
        <f>[1]Pay!A31</f>
        <v>000</v>
      </c>
      <c r="B48" s="147" t="str">
        <f>[1]Pay!B31</f>
        <v>Blank</v>
      </c>
      <c r="C48" s="149"/>
      <c r="D48" s="99"/>
      <c r="E48" s="100"/>
      <c r="F48" s="100"/>
      <c r="G48" s="100"/>
      <c r="H48" s="64">
        <f>[1]Pay!D31</f>
        <v>0</v>
      </c>
      <c r="I48" s="60"/>
      <c r="J48" s="64">
        <f>H48*K48*F48</f>
        <v>0</v>
      </c>
      <c r="K48" s="65">
        <f>F48*B8-O48</f>
        <v>0</v>
      </c>
      <c r="L48" s="206"/>
      <c r="O48" s="66"/>
    </row>
    <row r="49" spans="1:15" x14ac:dyDescent="0.25">
      <c r="A49" s="79" t="str">
        <f>[1]Pay!A33</f>
        <v>420</v>
      </c>
      <c r="B49" s="148" t="str">
        <f>[1]Pay!B33</f>
        <v>T. Markley</v>
      </c>
      <c r="C49" s="179"/>
      <c r="D49" s="104"/>
      <c r="E49" s="105"/>
      <c r="F49" s="105"/>
      <c r="G49" s="105"/>
      <c r="H49" s="62">
        <f>[1]Pay!D33</f>
        <v>14.5</v>
      </c>
      <c r="I49" s="61"/>
      <c r="J49" s="62">
        <f t="shared" si="0"/>
        <v>0</v>
      </c>
      <c r="K49" s="18">
        <f>F49*B8-O49</f>
        <v>0</v>
      </c>
      <c r="L49" s="207" t="s">
        <v>169</v>
      </c>
      <c r="O49" s="67"/>
    </row>
    <row r="50" spans="1:15" x14ac:dyDescent="0.25">
      <c r="A50" s="68" t="str">
        <f>[1]Pay!A34</f>
        <v>521</v>
      </c>
      <c r="B50" s="147" t="str">
        <f>[1]Pay!B34</f>
        <v>A. Cossgrove</v>
      </c>
      <c r="C50" s="149"/>
      <c r="D50" s="104"/>
      <c r="E50" s="105"/>
      <c r="F50" s="105"/>
      <c r="G50" s="105"/>
      <c r="H50" s="64">
        <f>[1]Pay!D34</f>
        <v>14.5</v>
      </c>
      <c r="I50" s="60"/>
      <c r="J50" s="64">
        <f t="shared" si="0"/>
        <v>0</v>
      </c>
      <c r="K50" s="65">
        <f>F50*B8-O50</f>
        <v>0</v>
      </c>
      <c r="L50" s="208"/>
      <c r="O50" s="63"/>
    </row>
    <row r="51" spans="1:15" x14ac:dyDescent="0.25">
      <c r="A51" s="68" t="str">
        <f>[1]Pay!A35</f>
        <v>621</v>
      </c>
      <c r="B51" s="147" t="str">
        <f>[1]Pay!B35</f>
        <v>K. Gerber</v>
      </c>
      <c r="C51" s="149"/>
      <c r="D51" s="104"/>
      <c r="E51" s="105"/>
      <c r="F51" s="105"/>
      <c r="G51" s="105"/>
      <c r="H51" s="64">
        <f>[1]Pay!D35</f>
        <v>14.5</v>
      </c>
      <c r="I51" s="60"/>
      <c r="J51" s="64">
        <f t="shared" si="0"/>
        <v>0</v>
      </c>
      <c r="K51" s="65">
        <f>F51*B8-O51</f>
        <v>0</v>
      </c>
      <c r="L51" s="208"/>
      <c r="O51" s="67"/>
    </row>
    <row r="52" spans="1:15" x14ac:dyDescent="0.25">
      <c r="A52" s="68" t="str">
        <f>[1]Pay!A36</f>
        <v>821</v>
      </c>
      <c r="B52" s="147" t="str">
        <f>[1]Pay!B36</f>
        <v>B. Howe</v>
      </c>
      <c r="C52" s="149"/>
      <c r="D52" s="104"/>
      <c r="E52" s="105"/>
      <c r="F52" s="105"/>
      <c r="G52" s="105"/>
      <c r="H52" s="64">
        <f>[1]Pay!D36</f>
        <v>14.5</v>
      </c>
      <c r="I52" s="60"/>
      <c r="J52" s="64">
        <f t="shared" si="0"/>
        <v>0</v>
      </c>
      <c r="K52" s="65">
        <f>F52*B8-O52</f>
        <v>0</v>
      </c>
      <c r="L52" s="208"/>
      <c r="O52" s="66"/>
    </row>
    <row r="53" spans="1:15" x14ac:dyDescent="0.25">
      <c r="A53" s="68" t="str">
        <f>[1]Pay!A37</f>
        <v>721</v>
      </c>
      <c r="B53" s="147" t="str">
        <f>[1]Pay!B37</f>
        <v>H. Komarck</v>
      </c>
      <c r="C53" s="149"/>
      <c r="D53" s="104"/>
      <c r="E53" s="105"/>
      <c r="F53" s="105"/>
      <c r="G53" s="105"/>
      <c r="H53" s="64">
        <f>[1]Pay!D37</f>
        <v>14.5</v>
      </c>
      <c r="I53" s="60"/>
      <c r="J53" s="64">
        <f t="shared" si="0"/>
        <v>0</v>
      </c>
      <c r="K53" s="65">
        <f>F53*B8-O53</f>
        <v>0</v>
      </c>
      <c r="L53" s="208"/>
      <c r="O53" s="67"/>
    </row>
    <row r="54" spans="1:15" x14ac:dyDescent="0.25">
      <c r="A54" s="79">
        <f>[1]Pay!A55</f>
        <v>190</v>
      </c>
      <c r="B54" s="148" t="str">
        <f>[1]Pay!B55</f>
        <v>K. Osborn</v>
      </c>
      <c r="C54" s="179"/>
      <c r="D54" s="138"/>
      <c r="E54" s="137"/>
      <c r="F54" s="137"/>
      <c r="G54" s="137"/>
      <c r="H54" s="62">
        <f>[2]Pay!D51</f>
        <v>23.4</v>
      </c>
      <c r="I54" s="62"/>
      <c r="J54" s="62">
        <f t="shared" si="0"/>
        <v>0</v>
      </c>
      <c r="K54" s="18">
        <f>F54*B8-O54</f>
        <v>0</v>
      </c>
      <c r="L54" s="112" t="s">
        <v>80</v>
      </c>
      <c r="O54" s="63"/>
    </row>
    <row r="55" spans="1:15" x14ac:dyDescent="0.25">
      <c r="A55" s="80">
        <f>[1]Pay!A56</f>
        <v>204</v>
      </c>
      <c r="B55" s="190" t="str">
        <f>[1]Pay!B56</f>
        <v>M. Moriarity</v>
      </c>
      <c r="C55" s="191"/>
      <c r="D55" s="99"/>
      <c r="E55" s="100"/>
      <c r="F55" s="100"/>
      <c r="G55" s="100"/>
      <c r="H55" s="69">
        <f>[2]Pay!D52</f>
        <v>23.4</v>
      </c>
      <c r="I55" s="69"/>
      <c r="J55" s="69">
        <f t="shared" si="0"/>
        <v>0</v>
      </c>
      <c r="K55" s="19">
        <f>F55*B8-O55</f>
        <v>0</v>
      </c>
      <c r="L55" s="112" t="s">
        <v>80</v>
      </c>
      <c r="N55" s="58" t="s">
        <v>170</v>
      </c>
      <c r="O55" s="66"/>
    </row>
    <row r="56" spans="1:15" x14ac:dyDescent="0.25">
      <c r="A56" s="80">
        <f>[1]Pay!A41</f>
        <v>306</v>
      </c>
      <c r="B56" s="201" t="str">
        <f>[1]Pay!B41</f>
        <v>D. Craig F1</v>
      </c>
      <c r="C56" s="202"/>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79"/>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79"/>
      <c r="D58" s="138" t="s">
        <v>376</v>
      </c>
      <c r="E58" s="137"/>
      <c r="F58" s="137">
        <v>1</v>
      </c>
      <c r="G58" s="137"/>
      <c r="H58" s="62"/>
      <c r="I58" s="62"/>
      <c r="J58" s="62">
        <f>[1]Pay!D47</f>
        <v>27.48</v>
      </c>
      <c r="K58" s="18">
        <f>F58*B8-O58</f>
        <v>2</v>
      </c>
      <c r="L58" s="38" t="s">
        <v>70</v>
      </c>
      <c r="N58" s="43">
        <f>G58*B8-O58</f>
        <v>0</v>
      </c>
      <c r="O58" s="67"/>
    </row>
    <row r="59" spans="1:15" x14ac:dyDescent="0.25">
      <c r="A59" s="68">
        <f>[1]Pay!A48</f>
        <v>509</v>
      </c>
      <c r="B59" s="147" t="str">
        <f>[1]Pay!B48</f>
        <v>B. Ehrman - F13</v>
      </c>
      <c r="C59" s="149"/>
      <c r="D59" s="104" t="s">
        <v>374</v>
      </c>
      <c r="E59" s="105"/>
      <c r="F59" s="105">
        <v>1</v>
      </c>
      <c r="G59" s="105"/>
      <c r="H59" s="64"/>
      <c r="I59" s="64"/>
      <c r="J59" s="64">
        <f>[1]Pay!D48</f>
        <v>27.48</v>
      </c>
      <c r="K59" s="21">
        <f>F59*B8-O59</f>
        <v>2</v>
      </c>
      <c r="L59" s="38" t="s">
        <v>70</v>
      </c>
      <c r="N59" s="43">
        <f>G59*B8-O59</f>
        <v>0</v>
      </c>
      <c r="O59" s="67"/>
    </row>
    <row r="60" spans="1:15" x14ac:dyDescent="0.25">
      <c r="A60" s="68">
        <f>[1]Pay!A49</f>
        <v>213</v>
      </c>
      <c r="B60" s="147"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7" t="str">
        <f>[1]Pay!B50</f>
        <v>J. Platt - F15</v>
      </c>
      <c r="C61" s="149"/>
      <c r="D61" s="104" t="s">
        <v>375</v>
      </c>
      <c r="E61" s="105"/>
      <c r="F61" s="105">
        <v>1</v>
      </c>
      <c r="G61" s="105"/>
      <c r="H61" s="64"/>
      <c r="I61" s="64"/>
      <c r="J61" s="64">
        <f>[1]Pay!D50</f>
        <v>27.48</v>
      </c>
      <c r="K61" s="21">
        <f>F61*B8-O61</f>
        <v>2</v>
      </c>
      <c r="L61" s="38" t="s">
        <v>70</v>
      </c>
      <c r="N61" s="43">
        <f>G61*B8-O61</f>
        <v>0</v>
      </c>
      <c r="O61" s="67"/>
    </row>
    <row r="62" spans="1:15" x14ac:dyDescent="0.25">
      <c r="A62" s="68" t="str">
        <f>[1]Pay!A51</f>
        <v>215</v>
      </c>
      <c r="B62" s="147"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7" t="str">
        <f>[1]Pay!B52</f>
        <v>T. Elzey - F17</v>
      </c>
      <c r="C63" s="149"/>
      <c r="D63" s="104" t="s">
        <v>377</v>
      </c>
      <c r="E63" s="105"/>
      <c r="F63" s="105"/>
      <c r="G63" s="105">
        <v>1</v>
      </c>
      <c r="H63" s="64"/>
      <c r="I63" s="64"/>
      <c r="J63" s="64">
        <f>[1]Pay!D52</f>
        <v>27.48</v>
      </c>
      <c r="K63" s="21">
        <f>F63*B8-O63</f>
        <v>0</v>
      </c>
      <c r="L63" s="98" t="s">
        <v>70</v>
      </c>
      <c r="N63" s="43">
        <f>G63*B8-O63</f>
        <v>2</v>
      </c>
      <c r="O63" s="66"/>
    </row>
    <row r="64" spans="1:15" x14ac:dyDescent="0.25">
      <c r="A64" s="139">
        <f>[1]Pay!A53</f>
        <v>520</v>
      </c>
      <c r="B64" s="190" t="str">
        <f>[1]Pay!B53</f>
        <v>A. Hannie - F18</v>
      </c>
      <c r="C64" s="19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18</v>
      </c>
      <c r="O65" s="2" t="s">
        <v>168</v>
      </c>
    </row>
    <row r="66" spans="1:18" x14ac:dyDescent="0.25">
      <c r="A66" s="90"/>
      <c r="B66" s="90"/>
      <c r="C66" s="1"/>
      <c r="D66" s="1"/>
      <c r="E66" s="196" t="s">
        <v>158</v>
      </c>
      <c r="F66" s="196"/>
      <c r="G66" s="196"/>
      <c r="H66" s="196"/>
      <c r="I66" s="4"/>
      <c r="J66" s="4"/>
      <c r="K66" s="1"/>
    </row>
    <row r="67" spans="1:18" x14ac:dyDescent="0.25">
      <c r="A67" s="141" t="s">
        <v>85</v>
      </c>
      <c r="B67" s="197">
        <f>B3</f>
        <v>564</v>
      </c>
      <c r="C67" s="198"/>
      <c r="D67" s="1"/>
      <c r="E67" s="2" t="s">
        <v>86</v>
      </c>
      <c r="F67" s="199">
        <f>D3</f>
        <v>44490</v>
      </c>
      <c r="G67" s="198"/>
      <c r="H67" s="1"/>
      <c r="I67" s="2" t="s">
        <v>111</v>
      </c>
      <c r="J67" s="1"/>
      <c r="K67" s="200">
        <f>B8</f>
        <v>2</v>
      </c>
      <c r="L67" s="198"/>
      <c r="M67" s="125"/>
    </row>
    <row r="68" spans="1:18" x14ac:dyDescent="0.25">
      <c r="A68" s="90"/>
      <c r="B68" s="90"/>
      <c r="C68" s="1"/>
      <c r="D68" s="1"/>
      <c r="E68" s="1"/>
      <c r="F68" s="1"/>
      <c r="G68" s="1"/>
      <c r="H68" s="1"/>
      <c r="I68" s="1"/>
      <c r="J68" s="1"/>
      <c r="K68" s="1"/>
    </row>
    <row r="69" spans="1:18" x14ac:dyDescent="0.25">
      <c r="A69" s="22"/>
      <c r="B69" s="74">
        <v>26.11</v>
      </c>
      <c r="C69" s="192">
        <f>A69*B69*B8</f>
        <v>0</v>
      </c>
      <c r="D69" s="193"/>
      <c r="E69" s="1"/>
      <c r="F69" s="1"/>
      <c r="G69" s="1"/>
      <c r="H69" s="1"/>
      <c r="I69" s="1"/>
      <c r="J69" s="1"/>
      <c r="K69" s="1"/>
    </row>
    <row r="70" spans="1:18" x14ac:dyDescent="0.25">
      <c r="A70" s="23"/>
      <c r="B70" s="74">
        <v>23.4</v>
      </c>
      <c r="C70" s="192">
        <f>A70*B70*B8</f>
        <v>0</v>
      </c>
      <c r="D70" s="193"/>
      <c r="E70" s="1"/>
      <c r="F70" s="1"/>
      <c r="G70" s="2" t="s">
        <v>172</v>
      </c>
      <c r="H70" s="1"/>
      <c r="I70" s="194">
        <f>SUM(K58:K63)</f>
        <v>6</v>
      </c>
      <c r="J70" s="195"/>
      <c r="K70" s="1"/>
      <c r="L70" s="2" t="s">
        <v>173</v>
      </c>
      <c r="M70" s="1"/>
      <c r="N70" s="75">
        <f>25.15*I70</f>
        <v>150.89999999999998</v>
      </c>
      <c r="O70" s="75"/>
      <c r="P70" s="76"/>
      <c r="Q70" s="1"/>
    </row>
    <row r="71" spans="1:18" x14ac:dyDescent="0.25">
      <c r="A71" s="23"/>
      <c r="B71" s="74">
        <v>21.89</v>
      </c>
      <c r="C71" s="192">
        <f>A71*B71*B8</f>
        <v>0</v>
      </c>
      <c r="D71" s="193"/>
      <c r="E71" s="1"/>
      <c r="F71" s="1"/>
      <c r="G71" s="1"/>
      <c r="H71" s="1"/>
      <c r="I71" s="1"/>
      <c r="J71" s="1"/>
      <c r="K71" s="1"/>
      <c r="L71" s="1"/>
      <c r="M71" s="1"/>
      <c r="N71" s="1"/>
      <c r="O71" s="1"/>
      <c r="P71" s="1"/>
      <c r="Q71" s="1"/>
    </row>
    <row r="72" spans="1:18" x14ac:dyDescent="0.25">
      <c r="A72" s="23"/>
      <c r="B72" s="74">
        <v>20.41</v>
      </c>
      <c r="C72" s="192">
        <f>A72*B72*B8</f>
        <v>0</v>
      </c>
      <c r="D72" s="193"/>
      <c r="E72" s="1"/>
      <c r="F72" s="1"/>
      <c r="G72" s="2" t="s">
        <v>174</v>
      </c>
      <c r="H72" s="1"/>
      <c r="I72" s="194">
        <f>SUM(K21:K52)+K54+K55</f>
        <v>12</v>
      </c>
      <c r="J72" s="195"/>
      <c r="K72" s="1"/>
      <c r="L72" s="2" t="s">
        <v>173</v>
      </c>
      <c r="M72" s="1"/>
      <c r="N72" s="75">
        <f>SUM(J21:J55)</f>
        <v>253.44</v>
      </c>
      <c r="O72" s="75"/>
      <c r="P72" s="76"/>
      <c r="Q72" s="1"/>
    </row>
    <row r="73" spans="1:18" x14ac:dyDescent="0.25">
      <c r="A73" s="23"/>
      <c r="B73" s="74">
        <v>18.66</v>
      </c>
      <c r="C73" s="192">
        <f>A73*B73*B8</f>
        <v>0</v>
      </c>
      <c r="D73" s="193"/>
      <c r="E73" s="1"/>
      <c r="F73" s="1"/>
      <c r="G73" s="1"/>
      <c r="H73" s="1"/>
      <c r="I73" s="1"/>
      <c r="J73" s="1"/>
      <c r="K73" s="1"/>
      <c r="L73" s="1"/>
      <c r="M73" s="1"/>
      <c r="N73" s="1"/>
      <c r="O73" s="1"/>
      <c r="P73" s="1"/>
      <c r="Q73" s="1"/>
    </row>
    <row r="74" spans="1:18" x14ac:dyDescent="0.25">
      <c r="A74" s="23"/>
      <c r="B74" s="74">
        <v>16.45</v>
      </c>
      <c r="C74" s="192">
        <f>A74*B74*B8</f>
        <v>0</v>
      </c>
      <c r="D74" s="193"/>
      <c r="E74" s="1"/>
      <c r="F74" s="1"/>
      <c r="G74" s="1"/>
      <c r="H74" s="1"/>
      <c r="I74" s="1"/>
      <c r="J74" s="1"/>
      <c r="K74" s="2" t="s">
        <v>175</v>
      </c>
      <c r="L74" s="2"/>
      <c r="M74" s="1"/>
      <c r="N74" s="75">
        <f>N70+N72</f>
        <v>404.34</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51" customHeight="1" x14ac:dyDescent="0.4">
      <c r="A79" s="164" t="s">
        <v>177</v>
      </c>
      <c r="B79" s="164"/>
      <c r="C79" s="164"/>
      <c r="D79" s="164"/>
      <c r="E79" s="164"/>
      <c r="F79" s="164"/>
      <c r="G79" s="164"/>
      <c r="H79" s="164"/>
      <c r="I79" s="164"/>
      <c r="J79" s="164"/>
      <c r="K79" s="164"/>
      <c r="L79" s="164"/>
      <c r="M79" s="164"/>
      <c r="N79" s="164"/>
      <c r="O79" s="164"/>
      <c r="P79" s="164"/>
      <c r="Q79" s="164"/>
      <c r="R79" s="164"/>
    </row>
    <row r="80" spans="1:18" x14ac:dyDescent="0.25">
      <c r="L80" s="1"/>
      <c r="M80" s="1"/>
      <c r="N80" s="1"/>
      <c r="O80" s="1"/>
      <c r="P80" s="1"/>
      <c r="Q80" s="1"/>
    </row>
    <row r="81" spans="1:18" ht="23.25" x14ac:dyDescent="0.35">
      <c r="A81" s="165" t="s">
        <v>178</v>
      </c>
      <c r="B81" s="165"/>
      <c r="C81" s="165"/>
      <c r="D81" s="165"/>
      <c r="E81" s="165"/>
      <c r="F81" s="165"/>
      <c r="G81" s="165"/>
      <c r="H81" s="165"/>
      <c r="I81" s="165"/>
      <c r="J81" s="165"/>
      <c r="K81" s="165"/>
      <c r="L81" s="165"/>
      <c r="M81" s="165"/>
      <c r="N81" s="165"/>
      <c r="O81" s="165"/>
      <c r="P81" s="165"/>
      <c r="Q81" s="165"/>
      <c r="R81" s="165"/>
    </row>
    <row r="83" spans="1:18" x14ac:dyDescent="0.25">
      <c r="A83" s="166" t="s">
        <v>179</v>
      </c>
      <c r="B83" s="166"/>
      <c r="C83" s="166"/>
      <c r="D83" s="166"/>
      <c r="E83" s="166"/>
      <c r="F83" s="166"/>
      <c r="G83" s="166"/>
      <c r="H83" s="166"/>
      <c r="I83" s="166"/>
      <c r="J83" s="166"/>
      <c r="K83" s="32"/>
      <c r="L83" s="32"/>
      <c r="M83" s="32"/>
      <c r="N83" s="32"/>
      <c r="O83" s="32"/>
      <c r="P83" s="32"/>
      <c r="Q83" s="32"/>
    </row>
    <row r="84" spans="1:18" x14ac:dyDescent="0.25">
      <c r="A84" s="182" t="s">
        <v>378</v>
      </c>
      <c r="B84" s="183"/>
      <c r="C84" s="183"/>
      <c r="D84" s="183"/>
      <c r="E84" s="183"/>
      <c r="F84" s="183"/>
      <c r="G84" s="183"/>
      <c r="H84" s="183"/>
      <c r="I84" s="183"/>
      <c r="J84" s="183"/>
      <c r="K84" s="183"/>
      <c r="L84" s="183"/>
      <c r="M84" s="183"/>
      <c r="N84" s="183"/>
      <c r="O84" s="183"/>
      <c r="P84" s="183"/>
      <c r="Q84" s="183"/>
      <c r="R84" s="184"/>
    </row>
    <row r="85" spans="1:18" x14ac:dyDescent="0.25">
      <c r="A85" s="185"/>
      <c r="B85" s="186"/>
      <c r="C85" s="186"/>
      <c r="D85" s="186"/>
      <c r="E85" s="186"/>
      <c r="F85" s="186"/>
      <c r="G85" s="186"/>
      <c r="H85" s="186"/>
      <c r="I85" s="186"/>
      <c r="J85" s="186"/>
      <c r="K85" s="186"/>
      <c r="L85" s="186"/>
      <c r="M85" s="186"/>
      <c r="N85" s="186"/>
      <c r="O85" s="186"/>
      <c r="P85" s="186"/>
      <c r="Q85" s="186"/>
      <c r="R85" s="187"/>
    </row>
    <row r="86" spans="1:18" x14ac:dyDescent="0.25">
      <c r="A86" s="166" t="s">
        <v>180</v>
      </c>
      <c r="B86" s="166"/>
      <c r="C86" s="166"/>
      <c r="D86" s="166"/>
      <c r="E86" s="166"/>
    </row>
    <row r="87" spans="1:18" x14ac:dyDescent="0.25">
      <c r="A87" s="182" t="str">
        <f>B7</f>
        <v>3011 SOUTH MERIDIAN ROAD</v>
      </c>
      <c r="B87" s="183"/>
      <c r="C87" s="183"/>
      <c r="D87" s="183"/>
      <c r="E87" s="183"/>
      <c r="F87" s="183"/>
      <c r="G87" s="183"/>
      <c r="H87" s="183"/>
      <c r="I87" s="183"/>
      <c r="J87" s="183"/>
      <c r="K87" s="183"/>
      <c r="L87" s="183"/>
      <c r="M87" s="183"/>
      <c r="N87" s="183"/>
      <c r="O87" s="183"/>
      <c r="P87" s="183"/>
      <c r="Q87" s="183"/>
      <c r="R87" s="184"/>
    </row>
    <row r="88" spans="1:18" x14ac:dyDescent="0.25">
      <c r="A88" s="185"/>
      <c r="B88" s="186"/>
      <c r="C88" s="186"/>
      <c r="D88" s="186"/>
      <c r="E88" s="186"/>
      <c r="F88" s="186"/>
      <c r="G88" s="186"/>
      <c r="H88" s="186"/>
      <c r="I88" s="186"/>
      <c r="J88" s="186"/>
      <c r="K88" s="186"/>
      <c r="L88" s="186"/>
      <c r="M88" s="186"/>
      <c r="N88" s="186"/>
      <c r="O88" s="186"/>
      <c r="P88" s="186"/>
      <c r="Q88" s="186"/>
      <c r="R88" s="187"/>
    </row>
    <row r="89" spans="1:18" x14ac:dyDescent="0.25">
      <c r="A89" s="166" t="s">
        <v>181</v>
      </c>
      <c r="B89" s="166"/>
      <c r="C89" s="166"/>
      <c r="D89" s="166"/>
      <c r="E89" s="166"/>
      <c r="F89" s="166"/>
      <c r="G89" s="166"/>
      <c r="H89" s="156"/>
      <c r="I89" s="156"/>
      <c r="J89" s="156"/>
      <c r="K89" s="156"/>
      <c r="L89" s="156"/>
      <c r="M89" s="156"/>
      <c r="N89" s="156"/>
      <c r="O89" s="156"/>
      <c r="P89" s="156"/>
      <c r="Q89" s="156"/>
    </row>
    <row r="90" spans="1:18" x14ac:dyDescent="0.25">
      <c r="A90" s="182" t="s">
        <v>379</v>
      </c>
      <c r="B90" s="183"/>
      <c r="C90" s="183"/>
      <c r="D90" s="183"/>
      <c r="E90" s="183"/>
      <c r="F90" s="183"/>
      <c r="G90" s="183"/>
      <c r="H90" s="183"/>
      <c r="I90" s="183"/>
      <c r="J90" s="183"/>
      <c r="K90" s="183"/>
      <c r="L90" s="183"/>
      <c r="M90" s="183"/>
      <c r="N90" s="183"/>
      <c r="O90" s="183"/>
      <c r="P90" s="183"/>
      <c r="Q90" s="183"/>
      <c r="R90" s="184"/>
    </row>
    <row r="91" spans="1:18" x14ac:dyDescent="0.25">
      <c r="A91" s="185"/>
      <c r="B91" s="186"/>
      <c r="C91" s="186"/>
      <c r="D91" s="186"/>
      <c r="E91" s="186"/>
      <c r="F91" s="186"/>
      <c r="G91" s="186"/>
      <c r="H91" s="186"/>
      <c r="I91" s="186"/>
      <c r="J91" s="186"/>
      <c r="K91" s="186"/>
      <c r="L91" s="186"/>
      <c r="M91" s="186"/>
      <c r="N91" s="186"/>
      <c r="O91" s="186"/>
      <c r="P91" s="186"/>
      <c r="Q91" s="186"/>
      <c r="R91" s="187"/>
    </row>
    <row r="92" spans="1:18" x14ac:dyDescent="0.25">
      <c r="A92" s="166" t="s">
        <v>182</v>
      </c>
      <c r="B92" s="166"/>
      <c r="C92" s="166"/>
      <c r="D92" s="166"/>
      <c r="E92" s="166"/>
      <c r="F92" s="166"/>
      <c r="G92" s="166"/>
      <c r="H92" s="166"/>
      <c r="I92" s="166"/>
      <c r="J92" s="166"/>
      <c r="K92" s="166"/>
      <c r="L92" s="166"/>
      <c r="M92" s="166"/>
      <c r="N92" s="166"/>
    </row>
    <row r="93" spans="1:18" x14ac:dyDescent="0.25">
      <c r="A93" s="182" t="s">
        <v>380</v>
      </c>
      <c r="B93" s="183"/>
      <c r="C93" s="183"/>
      <c r="D93" s="183"/>
      <c r="E93" s="183"/>
      <c r="F93" s="183"/>
      <c r="G93" s="183"/>
      <c r="H93" s="183"/>
      <c r="I93" s="183"/>
      <c r="J93" s="183"/>
      <c r="K93" s="183"/>
      <c r="L93" s="183"/>
      <c r="M93" s="183"/>
      <c r="N93" s="183"/>
      <c r="O93" s="183"/>
      <c r="P93" s="183"/>
      <c r="Q93" s="183"/>
      <c r="R93" s="184"/>
    </row>
    <row r="94" spans="1:18" x14ac:dyDescent="0.25">
      <c r="A94" s="185"/>
      <c r="B94" s="186"/>
      <c r="C94" s="186"/>
      <c r="D94" s="186"/>
      <c r="E94" s="186"/>
      <c r="F94" s="186"/>
      <c r="G94" s="186"/>
      <c r="H94" s="186"/>
      <c r="I94" s="186"/>
      <c r="J94" s="186"/>
      <c r="K94" s="186"/>
      <c r="L94" s="186"/>
      <c r="M94" s="186"/>
      <c r="N94" s="186"/>
      <c r="O94" s="186"/>
      <c r="P94" s="186"/>
      <c r="Q94" s="186"/>
      <c r="R94" s="187"/>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66" t="s">
        <v>183</v>
      </c>
      <c r="B96" s="166"/>
      <c r="C96" s="166"/>
      <c r="D96" s="166"/>
      <c r="E96" s="166"/>
      <c r="F96" s="166"/>
      <c r="G96" s="166"/>
      <c r="H96" s="166"/>
      <c r="I96" s="166"/>
      <c r="J96" s="156"/>
      <c r="K96" s="156"/>
      <c r="L96" s="156"/>
      <c r="M96" s="156"/>
      <c r="N96" s="156"/>
      <c r="O96" s="156"/>
      <c r="P96" s="156"/>
      <c r="Q96" s="156"/>
    </row>
    <row r="97" spans="1:18" x14ac:dyDescent="0.25">
      <c r="A97" s="182" t="s">
        <v>381</v>
      </c>
      <c r="B97" s="183"/>
      <c r="C97" s="183"/>
      <c r="D97" s="183"/>
      <c r="E97" s="183"/>
      <c r="F97" s="183"/>
      <c r="G97" s="183"/>
      <c r="H97" s="183"/>
      <c r="I97" s="183"/>
      <c r="J97" s="183"/>
      <c r="K97" s="183"/>
      <c r="L97" s="183"/>
      <c r="M97" s="183"/>
      <c r="N97" s="183"/>
      <c r="O97" s="183"/>
      <c r="P97" s="183"/>
      <c r="Q97" s="183"/>
      <c r="R97" s="184"/>
    </row>
    <row r="98" spans="1:18" x14ac:dyDescent="0.25">
      <c r="A98" s="185"/>
      <c r="B98" s="186"/>
      <c r="C98" s="186"/>
      <c r="D98" s="186"/>
      <c r="E98" s="186"/>
      <c r="F98" s="186"/>
      <c r="G98" s="186"/>
      <c r="H98" s="186"/>
      <c r="I98" s="186"/>
      <c r="J98" s="186"/>
      <c r="K98" s="186"/>
      <c r="L98" s="186"/>
      <c r="M98" s="186"/>
      <c r="N98" s="186"/>
      <c r="O98" s="186"/>
      <c r="P98" s="186"/>
      <c r="Q98" s="186"/>
      <c r="R98" s="187"/>
    </row>
    <row r="99" spans="1:18" x14ac:dyDescent="0.25">
      <c r="A99" s="166" t="s">
        <v>184</v>
      </c>
      <c r="B99" s="166"/>
      <c r="C99" s="166"/>
      <c r="D99" s="166"/>
      <c r="E99" s="166"/>
      <c r="F99" s="166"/>
      <c r="G99" s="166"/>
      <c r="H99" s="166"/>
      <c r="I99" s="166"/>
      <c r="J99" s="166"/>
      <c r="K99" s="166"/>
      <c r="L99" s="166"/>
    </row>
    <row r="100" spans="1:18" x14ac:dyDescent="0.25">
      <c r="A100" s="182"/>
      <c r="B100" s="183"/>
      <c r="C100" s="183"/>
      <c r="D100" s="183"/>
      <c r="E100" s="183"/>
      <c r="F100" s="183"/>
      <c r="G100" s="183"/>
      <c r="H100" s="183"/>
      <c r="I100" s="183"/>
      <c r="J100" s="183"/>
      <c r="K100" s="183"/>
      <c r="L100" s="183"/>
      <c r="M100" s="183"/>
      <c r="N100" s="183"/>
      <c r="O100" s="183"/>
      <c r="P100" s="183"/>
      <c r="Q100" s="183"/>
      <c r="R100" s="184"/>
    </row>
    <row r="101" spans="1:18" x14ac:dyDescent="0.25">
      <c r="A101" s="185"/>
      <c r="B101" s="186"/>
      <c r="C101" s="186"/>
      <c r="D101" s="186"/>
      <c r="E101" s="186"/>
      <c r="F101" s="186"/>
      <c r="G101" s="186"/>
      <c r="H101" s="186"/>
      <c r="I101" s="186"/>
      <c r="J101" s="186"/>
      <c r="K101" s="186"/>
      <c r="L101" s="186"/>
      <c r="M101" s="186"/>
      <c r="N101" s="186"/>
      <c r="O101" s="186"/>
      <c r="P101" s="186"/>
      <c r="Q101" s="186"/>
      <c r="R101" s="187"/>
    </row>
    <row r="102" spans="1:18" ht="15.75" x14ac:dyDescent="0.25">
      <c r="A102" s="188" t="s">
        <v>185</v>
      </c>
      <c r="B102" s="188"/>
      <c r="C102" s="188"/>
      <c r="D102" s="188"/>
      <c r="E102" s="188"/>
      <c r="F102" s="188"/>
      <c r="G102" s="188"/>
      <c r="H102" s="188"/>
      <c r="I102" s="188"/>
      <c r="J102" s="188"/>
      <c r="K102" s="188"/>
      <c r="L102" s="188"/>
      <c r="M102" s="188"/>
      <c r="N102" s="188"/>
      <c r="O102" s="188"/>
      <c r="P102" s="188"/>
      <c r="Q102" s="188"/>
      <c r="R102" s="188"/>
    </row>
    <row r="103" spans="1:18" x14ac:dyDescent="0.25">
      <c r="A103" s="189" t="s">
        <v>383</v>
      </c>
      <c r="B103" s="189"/>
      <c r="C103" s="189"/>
      <c r="D103" s="189"/>
      <c r="E103" s="189"/>
      <c r="F103" s="189"/>
      <c r="G103" s="189"/>
      <c r="H103" s="189"/>
      <c r="I103" s="189"/>
      <c r="J103" s="189"/>
      <c r="K103" s="189"/>
      <c r="L103" s="189"/>
      <c r="M103" s="189"/>
      <c r="N103" s="189"/>
      <c r="O103" s="189"/>
      <c r="P103" s="189"/>
      <c r="Q103" s="189"/>
      <c r="R103" s="189"/>
    </row>
    <row r="104" spans="1:18" x14ac:dyDescent="0.25">
      <c r="A104" s="189"/>
      <c r="B104" s="189"/>
      <c r="C104" s="189"/>
      <c r="D104" s="189"/>
      <c r="E104" s="189"/>
      <c r="F104" s="189"/>
      <c r="G104" s="189"/>
      <c r="H104" s="189"/>
      <c r="I104" s="189"/>
      <c r="J104" s="189"/>
      <c r="K104" s="189"/>
      <c r="L104" s="189"/>
      <c r="M104" s="189"/>
      <c r="N104" s="189"/>
      <c r="O104" s="189"/>
      <c r="P104" s="189"/>
      <c r="Q104" s="189"/>
      <c r="R104" s="189"/>
    </row>
    <row r="105" spans="1:18" x14ac:dyDescent="0.25">
      <c r="A105" s="189"/>
      <c r="B105" s="189"/>
      <c r="C105" s="189"/>
      <c r="D105" s="189"/>
      <c r="E105" s="189"/>
      <c r="F105" s="189"/>
      <c r="G105" s="189"/>
      <c r="H105" s="189"/>
      <c r="I105" s="189"/>
      <c r="J105" s="189"/>
      <c r="K105" s="189"/>
      <c r="L105" s="189"/>
      <c r="M105" s="189"/>
      <c r="N105" s="189"/>
      <c r="O105" s="189"/>
      <c r="P105" s="189"/>
      <c r="Q105" s="189"/>
      <c r="R105" s="189"/>
    </row>
    <row r="106" spans="1:18" x14ac:dyDescent="0.25">
      <c r="A106" s="189"/>
      <c r="B106" s="189"/>
      <c r="C106" s="189"/>
      <c r="D106" s="189"/>
      <c r="E106" s="189"/>
      <c r="F106" s="189"/>
      <c r="G106" s="189"/>
      <c r="H106" s="189"/>
      <c r="I106" s="189"/>
      <c r="J106" s="189"/>
      <c r="K106" s="189"/>
      <c r="L106" s="189"/>
      <c r="M106" s="189"/>
      <c r="N106" s="189"/>
      <c r="O106" s="189"/>
      <c r="P106" s="189"/>
      <c r="Q106" s="189"/>
      <c r="R106" s="189"/>
    </row>
    <row r="107" spans="1:18" x14ac:dyDescent="0.25">
      <c r="A107" s="189"/>
      <c r="B107" s="189"/>
      <c r="C107" s="189"/>
      <c r="D107" s="189"/>
      <c r="E107" s="189"/>
      <c r="F107" s="189"/>
      <c r="G107" s="189"/>
      <c r="H107" s="189"/>
      <c r="I107" s="189"/>
      <c r="J107" s="189"/>
      <c r="K107" s="189"/>
      <c r="L107" s="189"/>
      <c r="M107" s="189"/>
      <c r="N107" s="189"/>
      <c r="O107" s="189"/>
      <c r="P107" s="189"/>
      <c r="Q107" s="189"/>
      <c r="R107" s="189"/>
    </row>
    <row r="108" spans="1:18" x14ac:dyDescent="0.25">
      <c r="A108" s="189"/>
      <c r="B108" s="189"/>
      <c r="C108" s="189"/>
      <c r="D108" s="189"/>
      <c r="E108" s="189"/>
      <c r="F108" s="189"/>
      <c r="G108" s="189"/>
      <c r="H108" s="189"/>
      <c r="I108" s="189"/>
      <c r="J108" s="189"/>
      <c r="K108" s="189"/>
      <c r="L108" s="189"/>
      <c r="M108" s="189"/>
      <c r="N108" s="189"/>
      <c r="O108" s="189"/>
      <c r="P108" s="189"/>
      <c r="Q108" s="189"/>
      <c r="R108" s="189"/>
    </row>
    <row r="109" spans="1:18" x14ac:dyDescent="0.25">
      <c r="A109" s="189"/>
      <c r="B109" s="189"/>
      <c r="C109" s="189"/>
      <c r="D109" s="189"/>
      <c r="E109" s="189"/>
      <c r="F109" s="189"/>
      <c r="G109" s="189"/>
      <c r="H109" s="189"/>
      <c r="I109" s="189"/>
      <c r="J109" s="189"/>
      <c r="K109" s="189"/>
      <c r="L109" s="189"/>
      <c r="M109" s="189"/>
      <c r="N109" s="189"/>
      <c r="O109" s="189"/>
      <c r="P109" s="189"/>
      <c r="Q109" s="189"/>
      <c r="R109" s="189"/>
    </row>
    <row r="110" spans="1:18" x14ac:dyDescent="0.25">
      <c r="A110" s="189"/>
      <c r="B110" s="189"/>
      <c r="C110" s="189"/>
      <c r="D110" s="189"/>
      <c r="E110" s="189"/>
      <c r="F110" s="189"/>
      <c r="G110" s="189"/>
      <c r="H110" s="189"/>
      <c r="I110" s="189"/>
      <c r="J110" s="189"/>
      <c r="K110" s="189"/>
      <c r="L110" s="189"/>
      <c r="M110" s="189"/>
      <c r="N110" s="189"/>
      <c r="O110" s="189"/>
      <c r="P110" s="189"/>
      <c r="Q110" s="189"/>
      <c r="R110" s="189"/>
    </row>
    <row r="111" spans="1:18" x14ac:dyDescent="0.25">
      <c r="A111" s="189"/>
      <c r="B111" s="189"/>
      <c r="C111" s="189"/>
      <c r="D111" s="189"/>
      <c r="E111" s="189"/>
      <c r="F111" s="189"/>
      <c r="G111" s="189"/>
      <c r="H111" s="189"/>
      <c r="I111" s="189"/>
      <c r="J111" s="189"/>
      <c r="K111" s="189"/>
      <c r="L111" s="189"/>
      <c r="M111" s="189"/>
      <c r="N111" s="189"/>
      <c r="O111" s="189"/>
      <c r="P111" s="189"/>
      <c r="Q111" s="189"/>
      <c r="R111" s="189"/>
    </row>
    <row r="112" spans="1:18" x14ac:dyDescent="0.25">
      <c r="A112" s="189"/>
      <c r="B112" s="189"/>
      <c r="C112" s="189"/>
      <c r="D112" s="189"/>
      <c r="E112" s="189"/>
      <c r="F112" s="189"/>
      <c r="G112" s="189"/>
      <c r="H112" s="189"/>
      <c r="I112" s="189"/>
      <c r="J112" s="189"/>
      <c r="K112" s="189"/>
      <c r="L112" s="189"/>
      <c r="M112" s="189"/>
      <c r="N112" s="189"/>
      <c r="O112" s="189"/>
      <c r="P112" s="189"/>
      <c r="Q112" s="189"/>
      <c r="R112" s="189"/>
    </row>
    <row r="113" spans="1:18" x14ac:dyDescent="0.25">
      <c r="A113" s="189"/>
      <c r="B113" s="189"/>
      <c r="C113" s="189"/>
      <c r="D113" s="189"/>
      <c r="E113" s="189"/>
      <c r="F113" s="189"/>
      <c r="G113" s="189"/>
      <c r="H113" s="189"/>
      <c r="I113" s="189"/>
      <c r="J113" s="189"/>
      <c r="K113" s="189"/>
      <c r="L113" s="189"/>
      <c r="M113" s="189"/>
      <c r="N113" s="189"/>
      <c r="O113" s="189"/>
      <c r="P113" s="189"/>
      <c r="Q113" s="189"/>
      <c r="R113" s="189"/>
    </row>
    <row r="114" spans="1:18" x14ac:dyDescent="0.25">
      <c r="A114" s="189"/>
      <c r="B114" s="189"/>
      <c r="C114" s="189"/>
      <c r="D114" s="189"/>
      <c r="E114" s="189"/>
      <c r="F114" s="189"/>
      <c r="G114" s="189"/>
      <c r="H114" s="189"/>
      <c r="I114" s="189"/>
      <c r="J114" s="189"/>
      <c r="K114" s="189"/>
      <c r="L114" s="189"/>
      <c r="M114" s="189"/>
      <c r="N114" s="189"/>
      <c r="O114" s="189"/>
      <c r="P114" s="189"/>
      <c r="Q114" s="189"/>
      <c r="R114" s="189"/>
    </row>
    <row r="115" spans="1:18" x14ac:dyDescent="0.25">
      <c r="A115" s="189"/>
      <c r="B115" s="189"/>
      <c r="C115" s="189"/>
      <c r="D115" s="189"/>
      <c r="E115" s="189"/>
      <c r="F115" s="189"/>
      <c r="G115" s="189"/>
      <c r="H115" s="189"/>
      <c r="I115" s="189"/>
      <c r="J115" s="189"/>
      <c r="K115" s="189"/>
      <c r="L115" s="189"/>
      <c r="M115" s="189"/>
      <c r="N115" s="189"/>
      <c r="O115" s="189"/>
      <c r="P115" s="189"/>
      <c r="Q115" s="189"/>
      <c r="R115" s="189"/>
    </row>
    <row r="116" spans="1:18" x14ac:dyDescent="0.25">
      <c r="A116" s="189"/>
      <c r="B116" s="189"/>
      <c r="C116" s="189"/>
      <c r="D116" s="189"/>
      <c r="E116" s="189"/>
      <c r="F116" s="189"/>
      <c r="G116" s="189"/>
      <c r="H116" s="189"/>
      <c r="I116" s="189"/>
      <c r="J116" s="189"/>
      <c r="K116" s="189"/>
      <c r="L116" s="189"/>
      <c r="M116" s="189"/>
      <c r="N116" s="189"/>
      <c r="O116" s="189"/>
      <c r="P116" s="189"/>
      <c r="Q116" s="189"/>
      <c r="R116" s="189"/>
    </row>
    <row r="117" spans="1:18" x14ac:dyDescent="0.25">
      <c r="A117" s="189"/>
      <c r="B117" s="189"/>
      <c r="C117" s="189"/>
      <c r="D117" s="189"/>
      <c r="E117" s="189"/>
      <c r="F117" s="189"/>
      <c r="G117" s="189"/>
      <c r="H117" s="189"/>
      <c r="I117" s="189"/>
      <c r="J117" s="189"/>
      <c r="K117" s="189"/>
      <c r="L117" s="189"/>
      <c r="M117" s="189"/>
      <c r="N117" s="189"/>
      <c r="O117" s="189"/>
      <c r="P117" s="189"/>
      <c r="Q117" s="189"/>
      <c r="R117" s="189"/>
    </row>
    <row r="118" spans="1:18" x14ac:dyDescent="0.25">
      <c r="A118" s="189"/>
      <c r="B118" s="189"/>
      <c r="C118" s="189"/>
      <c r="D118" s="189"/>
      <c r="E118" s="189"/>
      <c r="F118" s="189"/>
      <c r="G118" s="189"/>
      <c r="H118" s="189"/>
      <c r="I118" s="189"/>
      <c r="J118" s="189"/>
      <c r="K118" s="189"/>
      <c r="L118" s="189"/>
      <c r="M118" s="189"/>
      <c r="N118" s="189"/>
      <c r="O118" s="189"/>
      <c r="P118" s="189"/>
      <c r="Q118" s="189"/>
      <c r="R118" s="189"/>
    </row>
    <row r="119" spans="1:18" x14ac:dyDescent="0.25">
      <c r="A119" s="189"/>
      <c r="B119" s="189"/>
      <c r="C119" s="189"/>
      <c r="D119" s="189"/>
      <c r="E119" s="189"/>
      <c r="F119" s="189"/>
      <c r="G119" s="189"/>
      <c r="H119" s="189"/>
      <c r="I119" s="189"/>
      <c r="J119" s="189"/>
      <c r="K119" s="189"/>
      <c r="L119" s="189"/>
      <c r="M119" s="189"/>
      <c r="N119" s="189"/>
      <c r="O119" s="189"/>
      <c r="P119" s="189"/>
      <c r="Q119" s="189"/>
      <c r="R119" s="189"/>
    </row>
    <row r="120" spans="1:18" x14ac:dyDescent="0.25">
      <c r="A120" s="189"/>
      <c r="B120" s="189"/>
      <c r="C120" s="189"/>
      <c r="D120" s="189"/>
      <c r="E120" s="189"/>
      <c r="F120" s="189"/>
      <c r="G120" s="189"/>
      <c r="H120" s="189"/>
      <c r="I120" s="189"/>
      <c r="J120" s="189"/>
      <c r="K120" s="189"/>
      <c r="L120" s="189"/>
      <c r="M120" s="189"/>
      <c r="N120" s="189"/>
      <c r="O120" s="189"/>
      <c r="P120" s="189"/>
      <c r="Q120" s="189"/>
      <c r="R120" s="189"/>
    </row>
    <row r="121" spans="1:18" x14ac:dyDescent="0.25">
      <c r="A121" s="189"/>
      <c r="B121" s="189"/>
      <c r="C121" s="189"/>
      <c r="D121" s="189"/>
      <c r="E121" s="189"/>
      <c r="F121" s="189"/>
      <c r="G121" s="189"/>
      <c r="H121" s="189"/>
      <c r="I121" s="189"/>
      <c r="J121" s="189"/>
      <c r="K121" s="189"/>
      <c r="L121" s="189"/>
      <c r="M121" s="189"/>
      <c r="N121" s="189"/>
      <c r="O121" s="189"/>
      <c r="P121" s="189"/>
      <c r="Q121" s="189"/>
      <c r="R121" s="189"/>
    </row>
    <row r="122" spans="1:18" x14ac:dyDescent="0.25">
      <c r="A122" s="189"/>
      <c r="B122" s="189"/>
      <c r="C122" s="189"/>
      <c r="D122" s="189"/>
      <c r="E122" s="189"/>
      <c r="F122" s="189"/>
      <c r="G122" s="189"/>
      <c r="H122" s="189"/>
      <c r="I122" s="189"/>
      <c r="J122" s="189"/>
      <c r="K122" s="189"/>
      <c r="L122" s="189"/>
      <c r="M122" s="189"/>
      <c r="N122" s="189"/>
      <c r="O122" s="189"/>
      <c r="P122" s="189"/>
      <c r="Q122" s="189"/>
      <c r="R122" s="189"/>
    </row>
    <row r="123" spans="1:18" x14ac:dyDescent="0.25">
      <c r="A123" s="189"/>
      <c r="B123" s="189"/>
      <c r="C123" s="189"/>
      <c r="D123" s="189"/>
      <c r="E123" s="189"/>
      <c r="F123" s="189"/>
      <c r="G123" s="189"/>
      <c r="H123" s="189"/>
      <c r="I123" s="189"/>
      <c r="J123" s="189"/>
      <c r="K123" s="189"/>
      <c r="L123" s="189"/>
      <c r="M123" s="189"/>
      <c r="N123" s="189"/>
      <c r="O123" s="189"/>
      <c r="P123" s="189"/>
      <c r="Q123" s="189"/>
      <c r="R123" s="189"/>
    </row>
    <row r="124" spans="1:18" x14ac:dyDescent="0.25">
      <c r="A124" s="189"/>
      <c r="B124" s="189"/>
      <c r="C124" s="189"/>
      <c r="D124" s="189"/>
      <c r="E124" s="189"/>
      <c r="F124" s="189"/>
      <c r="G124" s="189"/>
      <c r="H124" s="189"/>
      <c r="I124" s="189"/>
      <c r="J124" s="189"/>
      <c r="K124" s="189"/>
      <c r="L124" s="189"/>
      <c r="M124" s="189"/>
      <c r="N124" s="189"/>
      <c r="O124" s="189"/>
      <c r="P124" s="189"/>
      <c r="Q124" s="189"/>
      <c r="R124" s="189"/>
    </row>
    <row r="125" spans="1:18" x14ac:dyDescent="0.25">
      <c r="A125" s="189"/>
      <c r="B125" s="189"/>
      <c r="C125" s="189"/>
      <c r="D125" s="189"/>
      <c r="E125" s="189"/>
      <c r="F125" s="189"/>
      <c r="G125" s="189"/>
      <c r="H125" s="189"/>
      <c r="I125" s="189"/>
      <c r="J125" s="189"/>
      <c r="K125" s="189"/>
      <c r="L125" s="189"/>
      <c r="M125" s="189"/>
      <c r="N125" s="189"/>
      <c r="O125" s="189"/>
      <c r="P125" s="189"/>
      <c r="Q125" s="189"/>
      <c r="R125" s="189"/>
    </row>
    <row r="126" spans="1:18" x14ac:dyDescent="0.25">
      <c r="A126" s="189"/>
      <c r="B126" s="189"/>
      <c r="C126" s="189"/>
      <c r="D126" s="189"/>
      <c r="E126" s="189"/>
      <c r="F126" s="189"/>
      <c r="G126" s="189"/>
      <c r="H126" s="189"/>
      <c r="I126" s="189"/>
      <c r="J126" s="189"/>
      <c r="K126" s="189"/>
      <c r="L126" s="189"/>
      <c r="M126" s="189"/>
      <c r="N126" s="189"/>
      <c r="O126" s="189"/>
      <c r="P126" s="189"/>
      <c r="Q126" s="189"/>
      <c r="R126" s="189"/>
    </row>
    <row r="127" spans="1:18" x14ac:dyDescent="0.25">
      <c r="A127" s="189"/>
      <c r="B127" s="189"/>
      <c r="C127" s="189"/>
      <c r="D127" s="189"/>
      <c r="E127" s="189"/>
      <c r="F127" s="189"/>
      <c r="G127" s="189"/>
      <c r="H127" s="189"/>
      <c r="I127" s="189"/>
      <c r="J127" s="189"/>
      <c r="K127" s="189"/>
      <c r="L127" s="189"/>
      <c r="M127" s="189"/>
      <c r="N127" s="189"/>
      <c r="O127" s="189"/>
      <c r="P127" s="189"/>
      <c r="Q127" s="189"/>
      <c r="R127" s="189"/>
    </row>
    <row r="128" spans="1:18" x14ac:dyDescent="0.25">
      <c r="A128" s="189"/>
      <c r="B128" s="189"/>
      <c r="C128" s="189"/>
      <c r="D128" s="189"/>
      <c r="E128" s="189"/>
      <c r="F128" s="189"/>
      <c r="G128" s="189"/>
      <c r="H128" s="189"/>
      <c r="I128" s="189"/>
      <c r="J128" s="189"/>
      <c r="K128" s="189"/>
      <c r="L128" s="189"/>
      <c r="M128" s="189"/>
      <c r="N128" s="189"/>
      <c r="O128" s="189"/>
      <c r="P128" s="189"/>
      <c r="Q128" s="189"/>
      <c r="R128" s="189"/>
    </row>
    <row r="129" spans="1:18" x14ac:dyDescent="0.25">
      <c r="A129" s="189"/>
      <c r="B129" s="189"/>
      <c r="C129" s="189"/>
      <c r="D129" s="189"/>
      <c r="E129" s="189"/>
      <c r="F129" s="189"/>
      <c r="G129" s="189"/>
      <c r="H129" s="189"/>
      <c r="I129" s="189"/>
      <c r="J129" s="189"/>
      <c r="K129" s="189"/>
      <c r="L129" s="189"/>
      <c r="M129" s="189"/>
      <c r="N129" s="189"/>
      <c r="O129" s="189"/>
      <c r="P129" s="189"/>
      <c r="Q129" s="189"/>
      <c r="R129" s="189"/>
    </row>
    <row r="130" spans="1:18" x14ac:dyDescent="0.25">
      <c r="A130" s="189"/>
      <c r="B130" s="189"/>
      <c r="C130" s="189"/>
      <c r="D130" s="189"/>
      <c r="E130" s="189"/>
      <c r="F130" s="189"/>
      <c r="G130" s="189"/>
      <c r="H130" s="189"/>
      <c r="I130" s="189"/>
      <c r="J130" s="189"/>
      <c r="K130" s="189"/>
      <c r="L130" s="189"/>
      <c r="M130" s="189"/>
      <c r="N130" s="189"/>
      <c r="O130" s="189"/>
      <c r="P130" s="189"/>
      <c r="Q130" s="189"/>
      <c r="R130" s="189"/>
    </row>
    <row r="131" spans="1:18" ht="15.75" x14ac:dyDescent="0.25">
      <c r="A131" s="180" t="s">
        <v>186</v>
      </c>
      <c r="B131" s="180"/>
      <c r="C131" s="180"/>
      <c r="D131" s="32" t="s">
        <v>187</v>
      </c>
      <c r="E131" s="174"/>
      <c r="F131" s="174"/>
      <c r="G131" s="181" t="s">
        <v>188</v>
      </c>
      <c r="H131" s="181"/>
      <c r="I131" s="174"/>
      <c r="J131" s="174"/>
      <c r="K131" s="181" t="s">
        <v>189</v>
      </c>
      <c r="L131" s="181"/>
      <c r="M131" s="181"/>
      <c r="N131" s="181"/>
      <c r="O131" s="181"/>
    </row>
    <row r="132" spans="1:18" ht="15.75" x14ac:dyDescent="0.25">
      <c r="A132" s="180" t="s">
        <v>190</v>
      </c>
      <c r="B132" s="180"/>
      <c r="C132" s="180"/>
      <c r="D132" s="32" t="s">
        <v>187</v>
      </c>
      <c r="E132" s="174"/>
      <c r="F132" s="174"/>
      <c r="G132" s="181" t="s">
        <v>188</v>
      </c>
      <c r="H132" s="181"/>
      <c r="I132" s="174"/>
      <c r="J132" s="174"/>
      <c r="K132" s="181" t="s">
        <v>189</v>
      </c>
      <c r="L132" s="181"/>
      <c r="M132" s="181"/>
      <c r="N132" s="181"/>
      <c r="O132" s="181"/>
    </row>
    <row r="157" spans="1:18" ht="26.25" x14ac:dyDescent="0.4">
      <c r="A157" s="164" t="s">
        <v>177</v>
      </c>
      <c r="B157" s="164"/>
      <c r="C157" s="164"/>
      <c r="D157" s="164"/>
      <c r="E157" s="164"/>
      <c r="F157" s="164"/>
      <c r="G157" s="164"/>
      <c r="H157" s="164"/>
      <c r="I157" s="164"/>
      <c r="J157" s="164"/>
      <c r="K157" s="164"/>
      <c r="L157" s="164"/>
      <c r="M157" s="164"/>
      <c r="N157" s="164"/>
      <c r="O157" s="164"/>
      <c r="P157" s="164"/>
      <c r="Q157" s="164"/>
      <c r="R157" s="164"/>
    </row>
    <row r="159" spans="1:18" ht="23.25" x14ac:dyDescent="0.35">
      <c r="A159" s="165" t="s">
        <v>191</v>
      </c>
      <c r="B159" s="165"/>
      <c r="C159" s="165"/>
      <c r="D159" s="165"/>
      <c r="E159" s="165"/>
      <c r="F159" s="165"/>
      <c r="G159" s="165"/>
      <c r="H159" s="165"/>
      <c r="I159" s="165"/>
      <c r="J159" s="165"/>
      <c r="K159" s="165"/>
      <c r="L159" s="165"/>
      <c r="M159" s="165"/>
      <c r="N159" s="165"/>
      <c r="O159" s="165"/>
      <c r="P159" s="165"/>
      <c r="Q159" s="165"/>
      <c r="R159" s="165"/>
    </row>
    <row r="160" spans="1:18" x14ac:dyDescent="0.25">
      <c r="A160" s="31"/>
      <c r="B160" s="31"/>
      <c r="C160" s="31"/>
      <c r="D160" s="31"/>
      <c r="E160" s="31"/>
      <c r="F160" s="31"/>
      <c r="G160" s="31"/>
      <c r="H160" s="31"/>
      <c r="I160" s="31"/>
      <c r="J160" s="31"/>
      <c r="K160" s="31"/>
      <c r="L160" s="31"/>
      <c r="M160" s="31"/>
      <c r="N160" s="31"/>
      <c r="O160" s="31"/>
      <c r="P160" s="31"/>
      <c r="Q160" s="31"/>
    </row>
    <row r="161" spans="1:18" x14ac:dyDescent="0.25">
      <c r="A161" s="166" t="s">
        <v>192</v>
      </c>
      <c r="B161" s="166"/>
      <c r="C161" s="166"/>
      <c r="D161" s="31"/>
      <c r="E161" s="31"/>
      <c r="F161" s="31"/>
      <c r="G161" s="31"/>
      <c r="H161" s="31"/>
      <c r="I161" s="31"/>
      <c r="J161" s="31"/>
      <c r="K161" s="31"/>
      <c r="L161" s="31"/>
      <c r="M161" s="31"/>
      <c r="N161" s="31"/>
      <c r="O161" s="31"/>
      <c r="P161" s="31"/>
      <c r="Q161" s="31"/>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161" t="s">
        <v>193</v>
      </c>
      <c r="B163" s="161"/>
      <c r="C163" s="161"/>
      <c r="D163" s="167"/>
      <c r="E163" s="168"/>
      <c r="F163" s="168"/>
      <c r="G163" s="168"/>
      <c r="H163" s="168"/>
      <c r="I163" s="168"/>
      <c r="J163" s="168"/>
      <c r="K163" s="168"/>
      <c r="L163" s="168"/>
      <c r="M163" s="168"/>
      <c r="N163" s="168"/>
      <c r="O163" s="168"/>
      <c r="P163" s="168"/>
      <c r="Q163" s="168"/>
      <c r="R163" s="169"/>
    </row>
    <row r="164" spans="1:18" x14ac:dyDescent="0.25">
      <c r="A164" s="31"/>
      <c r="B164" s="31"/>
      <c r="C164" s="31"/>
      <c r="D164" s="170"/>
      <c r="E164" s="171"/>
      <c r="F164" s="171"/>
      <c r="G164" s="171"/>
      <c r="H164" s="171"/>
      <c r="I164" s="171"/>
      <c r="J164" s="171"/>
      <c r="K164" s="171"/>
      <c r="L164" s="171"/>
      <c r="M164" s="171"/>
      <c r="N164" s="171"/>
      <c r="O164" s="171"/>
      <c r="P164" s="171"/>
      <c r="Q164" s="171"/>
      <c r="R164" s="172"/>
    </row>
    <row r="165" spans="1:18" x14ac:dyDescent="0.25">
      <c r="A165" s="31"/>
      <c r="B165" s="31"/>
      <c r="C165" s="31"/>
      <c r="D165" s="173"/>
      <c r="E165" s="174"/>
      <c r="F165" s="174"/>
      <c r="G165" s="174"/>
      <c r="H165" s="174"/>
      <c r="I165" s="174"/>
      <c r="J165" s="174"/>
      <c r="K165" s="174"/>
      <c r="L165" s="174"/>
      <c r="M165" s="174"/>
      <c r="N165" s="174"/>
      <c r="O165" s="174"/>
      <c r="P165" s="174"/>
      <c r="Q165" s="174"/>
      <c r="R165" s="175"/>
    </row>
    <row r="166" spans="1:18" x14ac:dyDescent="0.25">
      <c r="A166" s="161" t="s">
        <v>194</v>
      </c>
      <c r="B166" s="161"/>
      <c r="C166" s="161"/>
      <c r="D166" s="152"/>
      <c r="E166" s="153"/>
      <c r="F166" s="153"/>
      <c r="G166" s="153"/>
      <c r="H166" s="153"/>
      <c r="I166" s="153"/>
      <c r="J166" s="153"/>
      <c r="K166" s="153"/>
      <c r="L166" s="153"/>
      <c r="M166" s="153"/>
      <c r="N166" s="153"/>
      <c r="O166" s="153"/>
      <c r="P166" s="153"/>
      <c r="Q166" s="153"/>
      <c r="R166" s="154"/>
    </row>
    <row r="167" spans="1:18" x14ac:dyDescent="0.25">
      <c r="A167" s="31"/>
      <c r="B167" s="31"/>
      <c r="C167" s="31"/>
      <c r="D167" s="155"/>
      <c r="E167" s="156"/>
      <c r="F167" s="156"/>
      <c r="G167" s="156"/>
      <c r="H167" s="156"/>
      <c r="I167" s="156"/>
      <c r="J167" s="156"/>
      <c r="K167" s="156"/>
      <c r="L167" s="156"/>
      <c r="M167" s="156"/>
      <c r="N167" s="156"/>
      <c r="O167" s="156"/>
      <c r="P167" s="156"/>
      <c r="Q167" s="156"/>
      <c r="R167" s="157"/>
    </row>
    <row r="168" spans="1:18" x14ac:dyDescent="0.25">
      <c r="A168" s="31"/>
      <c r="B168" s="31"/>
      <c r="C168" s="31"/>
      <c r="D168" s="155"/>
      <c r="E168" s="156"/>
      <c r="F168" s="156"/>
      <c r="G168" s="156"/>
      <c r="H168" s="156"/>
      <c r="I168" s="156"/>
      <c r="J168" s="156"/>
      <c r="K168" s="156"/>
      <c r="L168" s="156"/>
      <c r="M168" s="156"/>
      <c r="N168" s="156"/>
      <c r="O168" s="156"/>
      <c r="P168" s="156"/>
      <c r="Q168" s="156"/>
      <c r="R168" s="157"/>
    </row>
    <row r="169" spans="1:18" x14ac:dyDescent="0.25">
      <c r="A169" s="31"/>
      <c r="B169" s="31"/>
      <c r="C169" s="31"/>
      <c r="D169" s="155"/>
      <c r="E169" s="156"/>
      <c r="F169" s="156"/>
      <c r="G169" s="156"/>
      <c r="H169" s="156"/>
      <c r="I169" s="156"/>
      <c r="J169" s="156"/>
      <c r="K169" s="156"/>
      <c r="L169" s="156"/>
      <c r="M169" s="156"/>
      <c r="N169" s="156"/>
      <c r="O169" s="156"/>
      <c r="P169" s="156"/>
      <c r="Q169" s="156"/>
      <c r="R169" s="157"/>
    </row>
    <row r="170" spans="1:18" x14ac:dyDescent="0.25">
      <c r="A170" s="31"/>
      <c r="B170" s="31"/>
      <c r="C170" s="31"/>
      <c r="D170" s="155"/>
      <c r="E170" s="156"/>
      <c r="F170" s="156"/>
      <c r="G170" s="156"/>
      <c r="H170" s="156"/>
      <c r="I170" s="156"/>
      <c r="J170" s="156"/>
      <c r="K170" s="156"/>
      <c r="L170" s="156"/>
      <c r="M170" s="156"/>
      <c r="N170" s="156"/>
      <c r="O170" s="156"/>
      <c r="P170" s="156"/>
      <c r="Q170" s="156"/>
      <c r="R170" s="157"/>
    </row>
    <row r="171" spans="1:18" x14ac:dyDescent="0.25">
      <c r="A171" s="31"/>
      <c r="B171" s="31"/>
      <c r="C171" s="31"/>
      <c r="D171" s="155"/>
      <c r="E171" s="156"/>
      <c r="F171" s="156"/>
      <c r="G171" s="156"/>
      <c r="H171" s="156"/>
      <c r="I171" s="156"/>
      <c r="J171" s="156"/>
      <c r="K171" s="156"/>
      <c r="L171" s="156"/>
      <c r="M171" s="156"/>
      <c r="N171" s="156"/>
      <c r="O171" s="156"/>
      <c r="P171" s="156"/>
      <c r="Q171" s="156"/>
      <c r="R171" s="157"/>
    </row>
    <row r="172" spans="1:18" x14ac:dyDescent="0.25">
      <c r="A172" s="31"/>
      <c r="B172" s="31"/>
      <c r="C172" s="31"/>
      <c r="D172" s="155"/>
      <c r="E172" s="156"/>
      <c r="F172" s="156"/>
      <c r="G172" s="156"/>
      <c r="H172" s="156"/>
      <c r="I172" s="156"/>
      <c r="J172" s="156"/>
      <c r="K172" s="156"/>
      <c r="L172" s="156"/>
      <c r="M172" s="156"/>
      <c r="N172" s="156"/>
      <c r="O172" s="156"/>
      <c r="P172" s="156"/>
      <c r="Q172" s="156"/>
      <c r="R172" s="157"/>
    </row>
    <row r="173" spans="1:18" x14ac:dyDescent="0.25">
      <c r="A173" s="31"/>
      <c r="B173" s="31"/>
      <c r="C173" s="31"/>
      <c r="D173" s="158"/>
      <c r="E173" s="159"/>
      <c r="F173" s="159"/>
      <c r="G173" s="159"/>
      <c r="H173" s="159"/>
      <c r="I173" s="159"/>
      <c r="J173" s="159"/>
      <c r="K173" s="159"/>
      <c r="L173" s="159"/>
      <c r="M173" s="159"/>
      <c r="N173" s="159"/>
      <c r="O173" s="159"/>
      <c r="P173" s="159"/>
      <c r="Q173" s="159"/>
      <c r="R173" s="160"/>
    </row>
    <row r="174" spans="1:18" x14ac:dyDescent="0.25">
      <c r="A174" s="31"/>
      <c r="B174" s="31"/>
      <c r="C174" s="31"/>
      <c r="D174" s="84"/>
      <c r="E174" s="84"/>
      <c r="F174" s="84"/>
      <c r="G174" s="84"/>
      <c r="H174" s="84"/>
      <c r="I174" s="84"/>
      <c r="J174" s="84"/>
      <c r="K174" s="84"/>
      <c r="L174" s="84"/>
      <c r="M174" s="84"/>
      <c r="N174" s="84"/>
      <c r="O174" s="84"/>
      <c r="P174" s="84"/>
      <c r="Q174" s="84"/>
      <c r="R174" s="84"/>
    </row>
    <row r="175" spans="1:18" x14ac:dyDescent="0.25">
      <c r="A175" s="166" t="s">
        <v>195</v>
      </c>
      <c r="B175" s="166"/>
      <c r="C175" s="166"/>
      <c r="D175" s="152" t="s">
        <v>384</v>
      </c>
      <c r="E175" s="153"/>
      <c r="F175" s="153"/>
      <c r="G175" s="153"/>
      <c r="H175" s="153"/>
      <c r="I175" s="153"/>
      <c r="J175" s="153"/>
      <c r="K175" s="153"/>
      <c r="L175" s="153"/>
      <c r="M175" s="153"/>
      <c r="N175" s="153"/>
      <c r="O175" s="153"/>
      <c r="P175" s="153"/>
      <c r="Q175" s="153"/>
      <c r="R175" s="154"/>
    </row>
    <row r="176" spans="1:18" x14ac:dyDescent="0.25">
      <c r="A176" s="31"/>
      <c r="B176" s="31"/>
      <c r="C176" s="31"/>
      <c r="D176" s="155"/>
      <c r="E176" s="156"/>
      <c r="F176" s="156"/>
      <c r="G176" s="156"/>
      <c r="H176" s="156"/>
      <c r="I176" s="156"/>
      <c r="J176" s="156"/>
      <c r="K176" s="156"/>
      <c r="L176" s="156"/>
      <c r="M176" s="156"/>
      <c r="N176" s="156"/>
      <c r="O176" s="156"/>
      <c r="P176" s="156"/>
      <c r="Q176" s="156"/>
      <c r="R176" s="157"/>
    </row>
    <row r="177" spans="1:18" x14ac:dyDescent="0.25">
      <c r="A177" s="31"/>
      <c r="B177" s="31"/>
      <c r="C177" s="31"/>
      <c r="D177" s="158"/>
      <c r="E177" s="159"/>
      <c r="F177" s="159"/>
      <c r="G177" s="159"/>
      <c r="H177" s="159"/>
      <c r="I177" s="159"/>
      <c r="J177" s="159"/>
      <c r="K177" s="159"/>
      <c r="L177" s="159"/>
      <c r="M177" s="159"/>
      <c r="N177" s="159"/>
      <c r="O177" s="159"/>
      <c r="P177" s="159"/>
      <c r="Q177" s="159"/>
      <c r="R177" s="160"/>
    </row>
    <row r="178" spans="1:18" x14ac:dyDescent="0.25">
      <c r="A178" s="161" t="s">
        <v>194</v>
      </c>
      <c r="B178" s="161"/>
      <c r="C178" s="161"/>
      <c r="D178" s="152"/>
      <c r="E178" s="153"/>
      <c r="F178" s="153"/>
      <c r="G178" s="153"/>
      <c r="H178" s="153"/>
      <c r="I178" s="153"/>
      <c r="J178" s="153"/>
      <c r="K178" s="153"/>
      <c r="L178" s="153"/>
      <c r="M178" s="153"/>
      <c r="N178" s="153"/>
      <c r="O178" s="153"/>
      <c r="P178" s="153"/>
      <c r="Q178" s="153"/>
      <c r="R178" s="154"/>
    </row>
    <row r="179" spans="1:18" x14ac:dyDescent="0.25">
      <c r="A179" s="31"/>
      <c r="B179" s="31"/>
      <c r="C179" s="31"/>
      <c r="D179" s="155"/>
      <c r="E179" s="156"/>
      <c r="F179" s="156"/>
      <c r="G179" s="156"/>
      <c r="H179" s="156"/>
      <c r="I179" s="156"/>
      <c r="J179" s="156"/>
      <c r="K179" s="156"/>
      <c r="L179" s="156"/>
      <c r="M179" s="156"/>
      <c r="N179" s="156"/>
      <c r="O179" s="156"/>
      <c r="P179" s="156"/>
      <c r="Q179" s="156"/>
      <c r="R179" s="157"/>
    </row>
    <row r="180" spans="1:18" x14ac:dyDescent="0.25">
      <c r="A180" s="31"/>
      <c r="B180" s="31"/>
      <c r="C180" s="31"/>
      <c r="D180" s="155"/>
      <c r="E180" s="156"/>
      <c r="F180" s="156"/>
      <c r="G180" s="156"/>
      <c r="H180" s="156"/>
      <c r="I180" s="156"/>
      <c r="J180" s="156"/>
      <c r="K180" s="156"/>
      <c r="L180" s="156"/>
      <c r="M180" s="156"/>
      <c r="N180" s="156"/>
      <c r="O180" s="156"/>
      <c r="P180" s="156"/>
      <c r="Q180" s="156"/>
      <c r="R180" s="157"/>
    </row>
    <row r="181" spans="1:18" x14ac:dyDescent="0.25">
      <c r="A181" s="31"/>
      <c r="B181" s="31"/>
      <c r="C181" s="31"/>
      <c r="D181" s="155"/>
      <c r="E181" s="156"/>
      <c r="F181" s="156"/>
      <c r="G181" s="156"/>
      <c r="H181" s="156"/>
      <c r="I181" s="156"/>
      <c r="J181" s="156"/>
      <c r="K181" s="156"/>
      <c r="L181" s="156"/>
      <c r="M181" s="156"/>
      <c r="N181" s="156"/>
      <c r="O181" s="156"/>
      <c r="P181" s="156"/>
      <c r="Q181" s="156"/>
      <c r="R181" s="157"/>
    </row>
    <row r="182" spans="1:18" x14ac:dyDescent="0.25">
      <c r="A182" s="31"/>
      <c r="B182" s="31"/>
      <c r="C182" s="31"/>
      <c r="D182" s="155"/>
      <c r="E182" s="156"/>
      <c r="F182" s="156"/>
      <c r="G182" s="156"/>
      <c r="H182" s="156"/>
      <c r="I182" s="156"/>
      <c r="J182" s="156"/>
      <c r="K182" s="156"/>
      <c r="L182" s="156"/>
      <c r="M182" s="156"/>
      <c r="N182" s="156"/>
      <c r="O182" s="156"/>
      <c r="P182" s="156"/>
      <c r="Q182" s="156"/>
      <c r="R182" s="157"/>
    </row>
    <row r="183" spans="1:18" x14ac:dyDescent="0.25">
      <c r="A183" s="31"/>
      <c r="B183" s="31"/>
      <c r="C183" s="31"/>
      <c r="D183" s="155"/>
      <c r="E183" s="156"/>
      <c r="F183" s="156"/>
      <c r="G183" s="156"/>
      <c r="H183" s="156"/>
      <c r="I183" s="156"/>
      <c r="J183" s="156"/>
      <c r="K183" s="156"/>
      <c r="L183" s="156"/>
      <c r="M183" s="156"/>
      <c r="N183" s="156"/>
      <c r="O183" s="156"/>
      <c r="P183" s="156"/>
      <c r="Q183" s="156"/>
      <c r="R183" s="157"/>
    </row>
    <row r="184" spans="1:18" x14ac:dyDescent="0.25">
      <c r="A184" s="31"/>
      <c r="B184" s="31"/>
      <c r="C184" s="31"/>
      <c r="D184" s="155"/>
      <c r="E184" s="156"/>
      <c r="F184" s="156"/>
      <c r="G184" s="156"/>
      <c r="H184" s="156"/>
      <c r="I184" s="156"/>
      <c r="J184" s="156"/>
      <c r="K184" s="156"/>
      <c r="L184" s="156"/>
      <c r="M184" s="156"/>
      <c r="N184" s="156"/>
      <c r="O184" s="156"/>
      <c r="P184" s="156"/>
      <c r="Q184" s="156"/>
      <c r="R184" s="157"/>
    </row>
    <row r="185" spans="1:18" x14ac:dyDescent="0.25">
      <c r="A185" s="31"/>
      <c r="B185" s="31"/>
      <c r="C185" s="31"/>
      <c r="D185" s="158"/>
      <c r="E185" s="159"/>
      <c r="F185" s="159"/>
      <c r="G185" s="159"/>
      <c r="H185" s="159"/>
      <c r="I185" s="159"/>
      <c r="J185" s="159"/>
      <c r="K185" s="159"/>
      <c r="L185" s="159"/>
      <c r="M185" s="159"/>
      <c r="N185" s="159"/>
      <c r="O185" s="159"/>
      <c r="P185" s="159"/>
      <c r="Q185" s="159"/>
      <c r="R185" s="160"/>
    </row>
    <row r="186" spans="1:18" x14ac:dyDescent="0.25">
      <c r="A186" s="31"/>
      <c r="B186" s="31"/>
      <c r="C186" s="31"/>
      <c r="D186" s="31"/>
      <c r="E186" s="31"/>
      <c r="F186" s="31"/>
      <c r="G186" s="31"/>
      <c r="H186" s="31"/>
      <c r="I186" s="31"/>
      <c r="J186" s="31"/>
      <c r="K186" s="31"/>
      <c r="L186" s="31"/>
      <c r="M186" s="31"/>
      <c r="N186" s="31"/>
      <c r="O186" s="31"/>
      <c r="P186" s="31"/>
      <c r="Q186" s="31"/>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31"/>
      <c r="B188" s="31"/>
      <c r="C188" s="31"/>
      <c r="D188" s="31"/>
      <c r="E188" s="31"/>
      <c r="F188" s="31"/>
      <c r="G188" s="31"/>
      <c r="H188" s="31"/>
      <c r="I188" s="31"/>
      <c r="J188" s="31"/>
      <c r="K188" s="31"/>
      <c r="L188" s="31"/>
      <c r="M188" s="31"/>
      <c r="N188" s="31"/>
      <c r="O188" s="31"/>
      <c r="P188" s="31"/>
      <c r="Q188" s="31"/>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31"/>
      <c r="B190" s="31"/>
      <c r="C190" s="31"/>
      <c r="D190" s="31"/>
      <c r="E190" s="31"/>
      <c r="F190" s="31"/>
      <c r="G190" s="31"/>
      <c r="H190" s="31"/>
      <c r="I190" s="31"/>
      <c r="J190" s="31"/>
      <c r="K190" s="31"/>
      <c r="L190" s="31"/>
      <c r="M190" s="31"/>
      <c r="N190" s="31"/>
      <c r="O190" s="31"/>
      <c r="P190" s="31"/>
      <c r="Q190" s="31"/>
    </row>
    <row r="191" spans="1:18" x14ac:dyDescent="0.25">
      <c r="A191" s="31"/>
      <c r="B191" s="31"/>
      <c r="C191" s="31"/>
      <c r="D191" s="31"/>
      <c r="E191" s="31"/>
      <c r="F191" s="31"/>
      <c r="G191" s="31"/>
      <c r="H191" s="31"/>
      <c r="I191" s="31"/>
      <c r="J191" s="31"/>
      <c r="K191" s="31"/>
      <c r="L191" s="31"/>
      <c r="M191" s="31"/>
      <c r="N191" s="31"/>
      <c r="O191" s="31"/>
      <c r="P191" s="31"/>
      <c r="Q191" s="31"/>
    </row>
    <row r="192" spans="1:18" x14ac:dyDescent="0.25">
      <c r="A192" s="31"/>
      <c r="B192" s="31"/>
      <c r="C192" s="31"/>
      <c r="D192" s="31"/>
      <c r="E192" s="31"/>
      <c r="F192" s="31"/>
      <c r="G192" s="31"/>
      <c r="H192" s="31"/>
      <c r="I192" s="31"/>
      <c r="J192" s="31"/>
      <c r="K192" s="31"/>
      <c r="L192" s="31"/>
      <c r="M192" s="31"/>
      <c r="N192" s="31"/>
      <c r="O192" s="31"/>
      <c r="P192" s="31"/>
      <c r="Q192" s="31"/>
    </row>
    <row r="193" spans="1:17" x14ac:dyDescent="0.25">
      <c r="A193" s="31"/>
      <c r="B193" s="31"/>
      <c r="C193" s="31"/>
      <c r="D193" s="31"/>
      <c r="E193" s="31"/>
      <c r="F193" s="31"/>
      <c r="G193" s="31"/>
      <c r="H193" s="31"/>
      <c r="I193" s="31"/>
      <c r="J193" s="31"/>
      <c r="K193" s="31"/>
      <c r="L193" s="31"/>
      <c r="M193" s="31"/>
      <c r="N193" s="31"/>
      <c r="O193" s="31"/>
      <c r="P193" s="31"/>
      <c r="Q193" s="31"/>
    </row>
    <row r="194" spans="1:17" x14ac:dyDescent="0.25">
      <c r="A194" s="31"/>
      <c r="B194" s="31"/>
      <c r="C194" s="31"/>
      <c r="D194" s="31"/>
      <c r="E194" s="31"/>
      <c r="F194" s="31"/>
      <c r="G194" s="31"/>
      <c r="H194" s="31"/>
      <c r="I194" s="31"/>
      <c r="J194" s="31"/>
      <c r="K194" s="31"/>
      <c r="L194" s="31"/>
      <c r="M194" s="31"/>
      <c r="N194" s="31"/>
      <c r="O194" s="31"/>
      <c r="P194" s="31"/>
      <c r="Q194" s="31"/>
    </row>
    <row r="195" spans="1:17" x14ac:dyDescent="0.25">
      <c r="A195" s="31"/>
      <c r="B195" s="31"/>
      <c r="C195" s="31"/>
      <c r="D195" s="31"/>
      <c r="E195" s="31"/>
      <c r="F195" s="31"/>
      <c r="G195" s="31"/>
      <c r="H195" s="31"/>
      <c r="I195" s="31"/>
      <c r="J195" s="31"/>
      <c r="K195" s="31"/>
      <c r="L195" s="31"/>
      <c r="M195" s="31"/>
      <c r="N195" s="31"/>
      <c r="O195" s="31"/>
      <c r="P195" s="31"/>
      <c r="Q195" s="31"/>
    </row>
    <row r="196" spans="1:17" x14ac:dyDescent="0.25">
      <c r="A196" s="31"/>
      <c r="B196" s="31"/>
      <c r="C196" s="31"/>
      <c r="D196" s="31"/>
      <c r="E196" s="31"/>
      <c r="F196" s="31"/>
      <c r="G196" s="31"/>
      <c r="H196" s="31"/>
      <c r="I196" s="31"/>
      <c r="J196" s="31"/>
      <c r="K196" s="31"/>
      <c r="L196" s="31"/>
      <c r="M196" s="31"/>
      <c r="N196" s="31"/>
      <c r="O196" s="31"/>
      <c r="P196" s="31"/>
      <c r="Q196" s="31"/>
    </row>
    <row r="197" spans="1:17" x14ac:dyDescent="0.25">
      <c r="A197" s="31"/>
      <c r="B197" s="31"/>
      <c r="C197" s="31"/>
      <c r="D197" s="31"/>
      <c r="E197" s="31"/>
      <c r="F197" s="31"/>
      <c r="G197" s="31"/>
      <c r="H197" s="31"/>
      <c r="I197" s="31"/>
      <c r="J197" s="31"/>
      <c r="K197" s="31"/>
      <c r="L197" s="31"/>
      <c r="M197" s="31"/>
      <c r="N197" s="31"/>
      <c r="O197" s="31"/>
      <c r="P197" s="31"/>
      <c r="Q197" s="31"/>
    </row>
    <row r="198" spans="1:17" x14ac:dyDescent="0.25">
      <c r="A198" s="31"/>
      <c r="B198" s="31"/>
      <c r="C198" s="31"/>
      <c r="D198" s="31"/>
      <c r="E198" s="31"/>
      <c r="F198" s="31"/>
      <c r="G198" s="31"/>
      <c r="H198" s="31"/>
      <c r="I198" s="31"/>
      <c r="J198" s="31"/>
      <c r="K198" s="31"/>
      <c r="L198" s="31"/>
      <c r="M198" s="31"/>
      <c r="N198" s="31"/>
      <c r="O198" s="31"/>
      <c r="P198" s="31"/>
      <c r="Q198" s="31"/>
    </row>
    <row r="199" spans="1:17" x14ac:dyDescent="0.25">
      <c r="A199" s="31"/>
      <c r="B199" s="31"/>
      <c r="C199" s="31"/>
      <c r="D199" s="31"/>
      <c r="E199" s="31"/>
      <c r="F199" s="31"/>
      <c r="G199" s="31"/>
      <c r="H199" s="31"/>
      <c r="I199" s="31"/>
      <c r="J199" s="31"/>
      <c r="K199" s="31"/>
      <c r="L199" s="31"/>
      <c r="M199" s="31"/>
      <c r="N199" s="31"/>
      <c r="O199" s="31"/>
      <c r="P199" s="31"/>
      <c r="Q199" s="31"/>
    </row>
    <row r="200" spans="1:17" x14ac:dyDescent="0.25">
      <c r="A200" s="31"/>
      <c r="B200" s="31"/>
      <c r="C200" s="31"/>
      <c r="D200" s="31"/>
      <c r="E200" s="31"/>
      <c r="F200" s="31"/>
      <c r="G200" s="31"/>
      <c r="H200" s="31"/>
      <c r="I200" s="31"/>
      <c r="J200" s="31"/>
      <c r="K200" s="31"/>
      <c r="L200" s="31"/>
      <c r="M200" s="31"/>
      <c r="N200" s="31"/>
      <c r="O200" s="31"/>
      <c r="P200" s="31"/>
      <c r="Q200" s="31"/>
    </row>
    <row r="201" spans="1:17" x14ac:dyDescent="0.25">
      <c r="A201" s="31"/>
      <c r="B201" s="31"/>
      <c r="C201" s="31"/>
      <c r="D201" s="31"/>
      <c r="E201" s="31"/>
      <c r="F201" s="31"/>
      <c r="G201" s="31"/>
      <c r="H201" s="31"/>
      <c r="I201" s="31"/>
      <c r="J201" s="31"/>
      <c r="K201" s="31"/>
      <c r="L201" s="31"/>
      <c r="M201" s="31"/>
      <c r="N201" s="31"/>
      <c r="O201" s="31"/>
      <c r="P201" s="31"/>
      <c r="Q201" s="31"/>
    </row>
    <row r="202" spans="1:17" x14ac:dyDescent="0.25">
      <c r="A202" s="31"/>
      <c r="B202" s="31"/>
      <c r="C202" s="31"/>
      <c r="D202" s="31"/>
      <c r="E202" s="31"/>
      <c r="F202" s="31"/>
      <c r="G202" s="31"/>
      <c r="H202" s="31"/>
      <c r="I202" s="31"/>
      <c r="J202" s="31"/>
      <c r="K202" s="31"/>
      <c r="L202" s="31"/>
      <c r="M202" s="31"/>
      <c r="N202" s="31"/>
      <c r="O202" s="31"/>
      <c r="P202" s="31"/>
      <c r="Q202" s="31"/>
    </row>
    <row r="203" spans="1:17" x14ac:dyDescent="0.25">
      <c r="A203" s="31"/>
      <c r="B203" s="31"/>
      <c r="C203" s="31"/>
      <c r="D203" s="31"/>
      <c r="E203" s="31"/>
      <c r="F203" s="31"/>
      <c r="G203" s="31"/>
      <c r="H203" s="31"/>
      <c r="I203" s="31"/>
      <c r="J203" s="31"/>
      <c r="K203" s="31"/>
      <c r="L203" s="31"/>
      <c r="M203" s="31"/>
      <c r="N203" s="31"/>
      <c r="O203" s="31"/>
      <c r="P203" s="31"/>
      <c r="Q203" s="31"/>
    </row>
    <row r="204" spans="1:17" x14ac:dyDescent="0.25">
      <c r="A204" s="31"/>
      <c r="B204" s="31"/>
      <c r="C204" s="31"/>
      <c r="D204" s="31"/>
      <c r="E204" s="31"/>
      <c r="F204" s="31"/>
      <c r="G204" s="31"/>
      <c r="H204" s="31"/>
      <c r="I204" s="31"/>
      <c r="J204" s="31"/>
      <c r="K204" s="31"/>
      <c r="L204" s="31"/>
      <c r="M204" s="31"/>
      <c r="N204" s="31"/>
      <c r="O204" s="31"/>
      <c r="P204" s="31"/>
      <c r="Q204" s="31"/>
    </row>
    <row r="205" spans="1:17" x14ac:dyDescent="0.25">
      <c r="A205" s="31"/>
      <c r="B205" s="31"/>
      <c r="C205" s="31"/>
      <c r="D205" s="31"/>
      <c r="E205" s="31"/>
      <c r="F205" s="31"/>
      <c r="G205" s="31"/>
      <c r="H205" s="31"/>
      <c r="I205" s="31"/>
      <c r="J205" s="31"/>
      <c r="K205" s="31"/>
      <c r="L205" s="31"/>
      <c r="M205" s="31"/>
      <c r="N205" s="31"/>
      <c r="O205" s="31"/>
      <c r="P205" s="31"/>
      <c r="Q205" s="31"/>
    </row>
    <row r="206" spans="1:17" x14ac:dyDescent="0.25">
      <c r="A206" s="31"/>
      <c r="B206" s="31"/>
      <c r="C206" s="31"/>
      <c r="D206" s="31"/>
      <c r="E206" s="31"/>
      <c r="F206" s="31"/>
      <c r="G206" s="31"/>
      <c r="H206" s="31"/>
      <c r="I206" s="31"/>
      <c r="J206" s="31"/>
      <c r="K206" s="31"/>
      <c r="L206" s="31"/>
      <c r="M206" s="31"/>
      <c r="N206" s="31"/>
      <c r="O206" s="31"/>
      <c r="P206" s="31"/>
      <c r="Q206" s="31"/>
    </row>
    <row r="207" spans="1:17" x14ac:dyDescent="0.25">
      <c r="A207" s="31"/>
      <c r="B207" s="31"/>
      <c r="C207" s="31"/>
      <c r="D207" s="31"/>
      <c r="E207" s="31"/>
      <c r="F207" s="31"/>
      <c r="G207" s="31"/>
      <c r="H207" s="31"/>
      <c r="I207" s="31"/>
      <c r="J207" s="31"/>
      <c r="K207" s="31"/>
      <c r="L207" s="31"/>
      <c r="M207" s="31"/>
      <c r="N207" s="31"/>
      <c r="O207" s="31"/>
      <c r="P207" s="31"/>
      <c r="Q207" s="31"/>
    </row>
    <row r="208" spans="1:17"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37" spans="1:18" ht="28.5" x14ac:dyDescent="0.45">
      <c r="A237" s="162" t="s">
        <v>191</v>
      </c>
      <c r="B237" s="162"/>
      <c r="C237" s="162"/>
      <c r="D237" s="162"/>
      <c r="E237" s="162"/>
      <c r="F237" s="162"/>
      <c r="G237" s="162"/>
      <c r="H237" s="162"/>
      <c r="I237" s="162"/>
      <c r="J237" s="162"/>
      <c r="K237" s="162"/>
      <c r="L237" s="162"/>
      <c r="M237" s="162"/>
      <c r="N237" s="162"/>
      <c r="O237" s="162"/>
      <c r="P237" s="162"/>
      <c r="Q237" s="162"/>
      <c r="R237" s="162"/>
    </row>
  </sheetData>
  <mergeCells count="128">
    <mergeCell ref="B4:D4"/>
    <mergeCell ref="A6:D6"/>
    <mergeCell ref="F17:G17"/>
    <mergeCell ref="L17:M17"/>
    <mergeCell ref="E19:H19"/>
    <mergeCell ref="F15:G15"/>
    <mergeCell ref="L15:M15"/>
    <mergeCell ref="F16:G16"/>
    <mergeCell ref="L16:M16"/>
    <mergeCell ref="B7:L7"/>
    <mergeCell ref="F13:G13"/>
    <mergeCell ref="L13:M13"/>
    <mergeCell ref="F14:G14"/>
    <mergeCell ref="L14:M14"/>
    <mergeCell ref="A10:D10"/>
    <mergeCell ref="K10:L10"/>
    <mergeCell ref="F11:H11"/>
    <mergeCell ref="L11:N11"/>
    <mergeCell ref="F12:G12"/>
    <mergeCell ref="L12:M12"/>
    <mergeCell ref="C14:D14"/>
    <mergeCell ref="A15:D15"/>
    <mergeCell ref="A16:B16"/>
    <mergeCell ref="C16:D16"/>
    <mergeCell ref="B22:C22"/>
    <mergeCell ref="B23:C23"/>
    <mergeCell ref="B24:C24"/>
    <mergeCell ref="B25:C25"/>
    <mergeCell ref="B26:C26"/>
    <mergeCell ref="B27:C27"/>
    <mergeCell ref="B28:C28"/>
    <mergeCell ref="L22:L30"/>
    <mergeCell ref="A19:D19"/>
    <mergeCell ref="L31:L39"/>
    <mergeCell ref="B29:C29"/>
    <mergeCell ref="B35:C35"/>
    <mergeCell ref="B36:C36"/>
    <mergeCell ref="B37:C37"/>
    <mergeCell ref="B38:C38"/>
    <mergeCell ref="B39:C39"/>
    <mergeCell ref="B40:C40"/>
    <mergeCell ref="B30:C30"/>
    <mergeCell ref="B31:C31"/>
    <mergeCell ref="B32:C32"/>
    <mergeCell ref="B33:C33"/>
    <mergeCell ref="B34:C34"/>
    <mergeCell ref="B46:C46"/>
    <mergeCell ref="B47:C47"/>
    <mergeCell ref="B48:C48"/>
    <mergeCell ref="B49:C49"/>
    <mergeCell ref="B50:C50"/>
    <mergeCell ref="B51:C51"/>
    <mergeCell ref="B41:C41"/>
    <mergeCell ref="N41:N44"/>
    <mergeCell ref="B42:C42"/>
    <mergeCell ref="B43:C43"/>
    <mergeCell ref="B44:C44"/>
    <mergeCell ref="B45:C45"/>
    <mergeCell ref="L40:L48"/>
    <mergeCell ref="L49:L53"/>
    <mergeCell ref="B58:C58"/>
    <mergeCell ref="B59:C59"/>
    <mergeCell ref="B60:C60"/>
    <mergeCell ref="B61:C61"/>
    <mergeCell ref="B62:C62"/>
    <mergeCell ref="B52:C52"/>
    <mergeCell ref="B53:C53"/>
    <mergeCell ref="B54:C54"/>
    <mergeCell ref="B55:C55"/>
    <mergeCell ref="B56:C56"/>
    <mergeCell ref="B57:C57"/>
    <mergeCell ref="B63:C63"/>
    <mergeCell ref="B64:C64"/>
    <mergeCell ref="C71:D71"/>
    <mergeCell ref="C72:D72"/>
    <mergeCell ref="A81:R81"/>
    <mergeCell ref="A83:J83"/>
    <mergeCell ref="A84:R85"/>
    <mergeCell ref="A86:E86"/>
    <mergeCell ref="C69:D69"/>
    <mergeCell ref="C70:D70"/>
    <mergeCell ref="I70:J70"/>
    <mergeCell ref="E66:H66"/>
    <mergeCell ref="B67:C67"/>
    <mergeCell ref="F67:G67"/>
    <mergeCell ref="K67:L67"/>
    <mergeCell ref="I72:J72"/>
    <mergeCell ref="C73:D73"/>
    <mergeCell ref="C74:D74"/>
    <mergeCell ref="I131:J131"/>
    <mergeCell ref="K131:O131"/>
    <mergeCell ref="A96:I96"/>
    <mergeCell ref="J96:Q96"/>
    <mergeCell ref="A97:R98"/>
    <mergeCell ref="A99:L99"/>
    <mergeCell ref="A100:R101"/>
    <mergeCell ref="A102:R102"/>
    <mergeCell ref="A87:R88"/>
    <mergeCell ref="A89:G89"/>
    <mergeCell ref="H89:Q89"/>
    <mergeCell ref="A90:R91"/>
    <mergeCell ref="A92:N92"/>
    <mergeCell ref="A93:R94"/>
    <mergeCell ref="A103:R130"/>
    <mergeCell ref="D175:R177"/>
    <mergeCell ref="A178:C178"/>
    <mergeCell ref="D178:R185"/>
    <mergeCell ref="A237:R237"/>
    <mergeCell ref="A1:R1"/>
    <mergeCell ref="A79:R79"/>
    <mergeCell ref="A159:R159"/>
    <mergeCell ref="A161:C161"/>
    <mergeCell ref="A163:C163"/>
    <mergeCell ref="D163:R165"/>
    <mergeCell ref="A166:C166"/>
    <mergeCell ref="D166:R173"/>
    <mergeCell ref="A175:C175"/>
    <mergeCell ref="A157:R157"/>
    <mergeCell ref="O2:R2"/>
    <mergeCell ref="B21:C21"/>
    <mergeCell ref="A132:C132"/>
    <mergeCell ref="E132:F132"/>
    <mergeCell ref="G132:H132"/>
    <mergeCell ref="I132:J132"/>
    <mergeCell ref="K132:O132"/>
    <mergeCell ref="A131:C131"/>
    <mergeCell ref="E131:F131"/>
    <mergeCell ref="G131:H131"/>
  </mergeCells>
  <pageMargins left="0.7" right="0.7" top="0.75" bottom="0.75" header="0.3" footer="0.3"/>
  <pageSetup scale="55" orientation="portrait" horizontalDpi="4294967293" verticalDpi="4294967293" r:id="rId1"/>
  <headerFooter>
    <oddFooter>&amp;R&amp;P</oddFooter>
  </headerFooter>
  <rowBreaks count="3" manualBreakCount="3">
    <brk id="58" max="16383" man="1"/>
    <brk id="79" max="16383" man="1"/>
    <brk id="158"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7"/>
  <sheetViews>
    <sheetView view="pageBreakPreview" topLeftCell="A34" zoomScale="85" zoomScaleNormal="100" zoomScaleSheetLayoutView="85" zoomScalePageLayoutView="49" workbookViewId="0">
      <selection activeCell="K64" sqref="K64"/>
    </sheetView>
  </sheetViews>
  <sheetFormatPr defaultRowHeight="15" x14ac:dyDescent="0.25"/>
  <cols>
    <col min="12" max="12" width="15" customWidth="1"/>
    <col min="13" max="13" width="2.7109375" customWidth="1"/>
  </cols>
  <sheetData>
    <row r="1" spans="1:18" ht="27" thickBot="1" x14ac:dyDescent="0.45">
      <c r="A1" s="230" t="s">
        <v>196</v>
      </c>
      <c r="B1" s="230"/>
      <c r="C1" s="230"/>
      <c r="D1" s="230"/>
      <c r="E1" s="230"/>
      <c r="F1" s="230"/>
      <c r="G1" s="230"/>
      <c r="H1" s="230"/>
      <c r="I1" s="230"/>
      <c r="J1" s="230"/>
      <c r="K1" s="230"/>
      <c r="L1" s="230"/>
      <c r="M1" s="230"/>
      <c r="N1" s="230"/>
      <c r="O1" s="230"/>
      <c r="P1" s="230"/>
      <c r="Q1" s="230"/>
      <c r="R1" s="230"/>
    </row>
    <row r="2" spans="1:18" ht="15.75" thickBot="1" x14ac:dyDescent="0.3">
      <c r="O2" s="176" t="s">
        <v>84</v>
      </c>
      <c r="P2" s="177"/>
      <c r="Q2" s="177"/>
      <c r="R2" s="178"/>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214" t="s">
        <v>93</v>
      </c>
      <c r="C4" s="214"/>
      <c r="D4" s="214"/>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214" t="s">
        <v>106</v>
      </c>
      <c r="B6" s="214"/>
      <c r="C6" s="214"/>
      <c r="D6" s="214"/>
      <c r="E6" s="113" t="s">
        <v>94</v>
      </c>
      <c r="F6" s="114"/>
      <c r="G6" s="113" t="s">
        <v>95</v>
      </c>
      <c r="H6" s="114"/>
      <c r="K6" s="115"/>
      <c r="L6" s="132"/>
      <c r="N6" s="91" t="s">
        <v>107</v>
      </c>
      <c r="O6" s="45"/>
      <c r="Q6" s="45"/>
      <c r="R6" s="48" t="s">
        <v>108</v>
      </c>
    </row>
    <row r="7" spans="1:18" ht="15.75" thickBot="1" x14ac:dyDescent="0.3">
      <c r="A7" s="1" t="s">
        <v>109</v>
      </c>
      <c r="B7" s="217"/>
      <c r="C7" s="218"/>
      <c r="D7" s="218"/>
      <c r="E7" s="218"/>
      <c r="F7" s="218"/>
      <c r="G7" s="218"/>
      <c r="H7" s="218"/>
      <c r="I7" s="218"/>
      <c r="J7" s="218"/>
      <c r="K7" s="218"/>
      <c r="L7" s="218"/>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219" t="s">
        <v>113</v>
      </c>
      <c r="B10" s="156"/>
      <c r="C10" s="156"/>
      <c r="D10" s="156"/>
      <c r="E10" s="1"/>
      <c r="F10" s="1"/>
      <c r="G10" s="1"/>
      <c r="H10" s="1"/>
      <c r="I10" s="1"/>
      <c r="J10" s="1"/>
      <c r="K10" s="220" t="s">
        <v>114</v>
      </c>
      <c r="L10" s="220"/>
      <c r="R10" s="133"/>
    </row>
    <row r="11" spans="1:18" ht="15.75" thickBot="1" x14ac:dyDescent="0.3">
      <c r="A11" s="124" t="s">
        <v>115</v>
      </c>
      <c r="B11" s="124" t="s">
        <v>116</v>
      </c>
      <c r="C11" s="124" t="s">
        <v>117</v>
      </c>
      <c r="D11" s="124" t="s">
        <v>118</v>
      </c>
      <c r="E11" s="1"/>
      <c r="F11" s="221" t="s">
        <v>119</v>
      </c>
      <c r="G11" s="222"/>
      <c r="H11" s="223"/>
      <c r="I11" s="51" t="s">
        <v>120</v>
      </c>
      <c r="J11" s="51" t="s">
        <v>121</v>
      </c>
      <c r="L11" s="221" t="s">
        <v>122</v>
      </c>
      <c r="M11" s="222"/>
      <c r="N11" s="223"/>
      <c r="O11" s="51" t="s">
        <v>120</v>
      </c>
      <c r="P11" s="51" t="s">
        <v>121</v>
      </c>
    </row>
    <row r="12" spans="1:18" ht="15.75" thickBot="1" x14ac:dyDescent="0.3">
      <c r="A12" s="124" t="s">
        <v>123</v>
      </c>
      <c r="B12" s="124" t="s">
        <v>124</v>
      </c>
      <c r="C12" s="142" t="s">
        <v>125</v>
      </c>
      <c r="D12" s="142" t="s">
        <v>126</v>
      </c>
      <c r="E12" s="1"/>
      <c r="F12" s="215" t="s">
        <v>127</v>
      </c>
      <c r="G12" s="215"/>
      <c r="H12" s="101">
        <v>90002</v>
      </c>
      <c r="I12" s="52"/>
      <c r="J12" s="52"/>
      <c r="L12" s="215" t="s">
        <v>128</v>
      </c>
      <c r="M12" s="215"/>
      <c r="N12" s="102">
        <v>90003</v>
      </c>
      <c r="O12" s="52"/>
      <c r="P12" s="52"/>
    </row>
    <row r="13" spans="1:18" ht="15.75" thickBot="1" x14ac:dyDescent="0.3">
      <c r="A13" s="124" t="s">
        <v>129</v>
      </c>
      <c r="B13" s="124" t="s">
        <v>130</v>
      </c>
      <c r="C13" s="124" t="s">
        <v>131</v>
      </c>
      <c r="D13" s="124" t="s">
        <v>132</v>
      </c>
      <c r="E13" s="1"/>
      <c r="F13" s="215" t="s">
        <v>133</v>
      </c>
      <c r="G13" s="215"/>
      <c r="H13" s="101">
        <v>90004</v>
      </c>
      <c r="I13" s="52"/>
      <c r="J13" s="52"/>
      <c r="L13" s="215" t="s">
        <v>134</v>
      </c>
      <c r="M13" s="215"/>
      <c r="N13" s="102">
        <v>90006</v>
      </c>
      <c r="O13" s="52"/>
      <c r="P13" s="52"/>
    </row>
    <row r="14" spans="1:18" ht="15.75" thickBot="1" x14ac:dyDescent="0.3">
      <c r="A14" s="124" t="s">
        <v>135</v>
      </c>
      <c r="B14" s="124" t="s">
        <v>136</v>
      </c>
      <c r="C14" s="224" t="s">
        <v>137</v>
      </c>
      <c r="D14" s="224"/>
      <c r="E14" s="1"/>
      <c r="F14" s="215" t="s">
        <v>138</v>
      </c>
      <c r="G14" s="215"/>
      <c r="H14" s="101">
        <v>90005</v>
      </c>
      <c r="I14" s="52"/>
      <c r="J14" s="52"/>
      <c r="L14" s="215" t="s">
        <v>139</v>
      </c>
      <c r="M14" s="215"/>
      <c r="N14" s="102" t="s">
        <v>140</v>
      </c>
      <c r="O14" s="52"/>
      <c r="P14" s="52"/>
    </row>
    <row r="15" spans="1:18" ht="15.75" thickBot="1" x14ac:dyDescent="0.3">
      <c r="A15" s="219" t="s">
        <v>141</v>
      </c>
      <c r="B15" s="156"/>
      <c r="C15" s="156"/>
      <c r="D15" s="156"/>
      <c r="E15" s="1"/>
      <c r="F15" s="215" t="s">
        <v>142</v>
      </c>
      <c r="G15" s="215"/>
      <c r="H15" s="102" t="s">
        <v>143</v>
      </c>
      <c r="I15" s="52"/>
      <c r="J15" s="52"/>
      <c r="L15" s="215" t="s">
        <v>144</v>
      </c>
      <c r="M15" s="215"/>
      <c r="N15" s="102" t="s">
        <v>145</v>
      </c>
      <c r="O15" s="52"/>
      <c r="P15" s="52"/>
    </row>
    <row r="16" spans="1:18" ht="15.75" thickBot="1" x14ac:dyDescent="0.3">
      <c r="A16" s="225" t="s">
        <v>146</v>
      </c>
      <c r="B16" s="226"/>
      <c r="C16" s="231" t="s">
        <v>147</v>
      </c>
      <c r="D16" s="232"/>
      <c r="E16" s="1"/>
      <c r="F16" s="215" t="s">
        <v>148</v>
      </c>
      <c r="G16" s="215"/>
      <c r="H16" s="102" t="s">
        <v>149</v>
      </c>
      <c r="I16" s="52"/>
      <c r="J16" s="52"/>
      <c r="L16" s="215" t="s">
        <v>150</v>
      </c>
      <c r="M16" s="215"/>
      <c r="N16" s="102" t="s">
        <v>151</v>
      </c>
      <c r="O16" s="52"/>
      <c r="P16" s="52"/>
    </row>
    <row r="17" spans="1:18" ht="15.75" thickBot="1" x14ac:dyDescent="0.3">
      <c r="A17" s="134" t="s">
        <v>152</v>
      </c>
      <c r="B17" s="117"/>
      <c r="C17" s="135" t="s">
        <v>152</v>
      </c>
      <c r="D17" s="118"/>
      <c r="E17" s="1"/>
      <c r="F17" s="215" t="s">
        <v>153</v>
      </c>
      <c r="G17" s="215"/>
      <c r="H17" s="102" t="s">
        <v>154</v>
      </c>
      <c r="I17" s="52"/>
      <c r="J17" s="52"/>
      <c r="L17" s="215" t="s">
        <v>155</v>
      </c>
      <c r="M17" s="215"/>
      <c r="N17" s="102" t="s">
        <v>156</v>
      </c>
      <c r="O17" s="52"/>
      <c r="P17" s="52"/>
    </row>
    <row r="18" spans="1:18" x14ac:dyDescent="0.25">
      <c r="A18" s="134" t="s">
        <v>157</v>
      </c>
      <c r="B18" s="119"/>
      <c r="C18" s="136" t="s">
        <v>157</v>
      </c>
      <c r="D18" s="120"/>
      <c r="E18" s="1"/>
      <c r="F18" s="1"/>
      <c r="I18" s="35"/>
      <c r="J18" s="53"/>
      <c r="P18" s="54"/>
    </row>
    <row r="19" spans="1:18" ht="15.75" thickBot="1" x14ac:dyDescent="0.3">
      <c r="A19" s="211" t="s">
        <v>158</v>
      </c>
      <c r="B19" s="212"/>
      <c r="C19" s="212"/>
      <c r="D19" s="213"/>
      <c r="E19" s="216" t="s">
        <v>158</v>
      </c>
      <c r="F19" s="216"/>
      <c r="G19" s="216"/>
      <c r="H19" s="21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79"/>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79"/>
      <c r="D22" s="138"/>
      <c r="E22" s="137"/>
      <c r="F22" s="137"/>
      <c r="G22" s="137"/>
      <c r="H22" s="62">
        <f>[1]Pay!D3</f>
        <v>26.11</v>
      </c>
      <c r="I22" s="61"/>
      <c r="J22" s="62">
        <f t="shared" ref="J22:J55" si="0">H22*K22*F22</f>
        <v>0</v>
      </c>
      <c r="K22" s="16">
        <f>F22*B8-O22</f>
        <v>0</v>
      </c>
      <c r="L22" s="210" t="s">
        <v>11</v>
      </c>
      <c r="M22" s="60"/>
      <c r="N22" s="60"/>
      <c r="O22" s="63"/>
      <c r="Q22" s="84"/>
    </row>
    <row r="23" spans="1:18" ht="15" customHeight="1" x14ac:dyDescent="0.25">
      <c r="A23" s="68">
        <f>[1]Pay!A4</f>
        <v>413</v>
      </c>
      <c r="B23" s="147" t="str">
        <f>[1]Pay!B4</f>
        <v>Lt. J. Ehrman - F9</v>
      </c>
      <c r="C23" s="149"/>
      <c r="D23" s="104"/>
      <c r="E23" s="105"/>
      <c r="F23" s="105"/>
      <c r="G23" s="105"/>
      <c r="H23" s="64">
        <f>[1]Pay!D4</f>
        <v>21.89</v>
      </c>
      <c r="I23" s="60"/>
      <c r="J23" s="64">
        <f t="shared" si="0"/>
        <v>0</v>
      </c>
      <c r="K23" s="65">
        <f>F23*B8-O23</f>
        <v>0</v>
      </c>
      <c r="L23" s="205"/>
      <c r="M23" s="60"/>
      <c r="N23" s="60"/>
      <c r="O23" s="67"/>
      <c r="Q23" s="84"/>
    </row>
    <row r="24" spans="1:18" ht="15" customHeight="1" x14ac:dyDescent="0.25">
      <c r="A24" s="68" t="str">
        <f>[1]Pay!A5</f>
        <v>513</v>
      </c>
      <c r="B24" s="147" t="str">
        <f>[1]Pay!B5</f>
        <v>K. Morphew</v>
      </c>
      <c r="C24" s="149"/>
      <c r="D24" s="104"/>
      <c r="E24" s="105"/>
      <c r="F24" s="105"/>
      <c r="G24" s="105"/>
      <c r="H24" s="64">
        <f>[1]Pay!D5</f>
        <v>21.89</v>
      </c>
      <c r="I24" s="60"/>
      <c r="J24" s="64">
        <f t="shared" si="0"/>
        <v>0</v>
      </c>
      <c r="K24" s="65">
        <f>F24*B8-O24</f>
        <v>0</v>
      </c>
      <c r="L24" s="205"/>
      <c r="M24" s="60"/>
      <c r="N24" s="60"/>
      <c r="O24" s="67"/>
      <c r="Q24" s="84"/>
    </row>
    <row r="25" spans="1:18" ht="15" customHeight="1" x14ac:dyDescent="0.25">
      <c r="A25" s="68">
        <f>[1]Pay!A6</f>
        <v>716</v>
      </c>
      <c r="B25" s="147" t="str">
        <f>[1]Pay!B6</f>
        <v>B. Speidel</v>
      </c>
      <c r="C25" s="149"/>
      <c r="D25" s="104"/>
      <c r="E25" s="105"/>
      <c r="F25" s="105"/>
      <c r="G25" s="105"/>
      <c r="H25" s="64">
        <f>[1]Pay!D6</f>
        <v>20.41</v>
      </c>
      <c r="I25" s="60"/>
      <c r="J25" s="64">
        <f t="shared" si="0"/>
        <v>0</v>
      </c>
      <c r="K25" s="65">
        <f>F25*B8-O25</f>
        <v>0</v>
      </c>
      <c r="L25" s="205"/>
      <c r="M25" s="60"/>
      <c r="N25" s="92"/>
      <c r="O25" s="67"/>
      <c r="Q25" s="84"/>
    </row>
    <row r="26" spans="1:18" ht="15" customHeight="1" x14ac:dyDescent="0.25">
      <c r="A26" s="68" t="str">
        <f>[1]Pay!A7</f>
        <v>317</v>
      </c>
      <c r="B26" s="147" t="str">
        <f>[1]Pay!B7</f>
        <v>D. Moser</v>
      </c>
      <c r="C26" s="149"/>
      <c r="D26" s="104"/>
      <c r="E26" s="105"/>
      <c r="F26" s="105"/>
      <c r="G26" s="105"/>
      <c r="H26" s="64">
        <f>[1]Pay!D7</f>
        <v>18.66</v>
      </c>
      <c r="I26" s="60"/>
      <c r="J26" s="64">
        <f t="shared" si="0"/>
        <v>0</v>
      </c>
      <c r="K26" s="65">
        <f>F26*B8-O26</f>
        <v>0</v>
      </c>
      <c r="L26" s="205"/>
      <c r="M26" s="60"/>
      <c r="N26" s="92"/>
      <c r="O26" s="67"/>
      <c r="Q26" s="84"/>
    </row>
    <row r="27" spans="1:18" ht="15" customHeight="1" x14ac:dyDescent="0.25">
      <c r="A27" s="68" t="str">
        <f>[1]Pay!A8</f>
        <v>218</v>
      </c>
      <c r="B27" s="147" t="str">
        <f>[1]Pay!B8</f>
        <v>D. Fiscus</v>
      </c>
      <c r="C27" s="149"/>
      <c r="D27" s="104"/>
      <c r="E27" s="105"/>
      <c r="F27" s="105"/>
      <c r="G27" s="105"/>
      <c r="H27" s="64">
        <f>[1]Pay!D8</f>
        <v>18.66</v>
      </c>
      <c r="I27" s="60"/>
      <c r="J27" s="64">
        <f t="shared" si="0"/>
        <v>0</v>
      </c>
      <c r="K27" s="65">
        <f>F27*B8-O27</f>
        <v>0</v>
      </c>
      <c r="L27" s="205"/>
      <c r="M27" s="60"/>
      <c r="N27" s="92"/>
      <c r="O27" s="67"/>
      <c r="Q27" s="84"/>
    </row>
    <row r="28" spans="1:18" ht="15" customHeight="1" x14ac:dyDescent="0.25">
      <c r="A28" s="68" t="str">
        <f>[1]Pay!A9</f>
        <v>418</v>
      </c>
      <c r="B28" s="147" t="str">
        <f>[1]Pay!B9</f>
        <v>S. Gehring</v>
      </c>
      <c r="C28" s="149"/>
      <c r="D28" s="104"/>
      <c r="E28" s="105"/>
      <c r="F28" s="105"/>
      <c r="G28" s="105"/>
      <c r="H28" s="64">
        <f>[1]Pay!D9</f>
        <v>18.66</v>
      </c>
      <c r="I28" s="60"/>
      <c r="J28" s="64">
        <f t="shared" si="0"/>
        <v>0</v>
      </c>
      <c r="K28" s="65">
        <f>F28*B8-O28</f>
        <v>0</v>
      </c>
      <c r="L28" s="205"/>
      <c r="N28" s="92"/>
      <c r="O28" s="67"/>
    </row>
    <row r="29" spans="1:18" ht="15" customHeight="1" x14ac:dyDescent="0.25">
      <c r="A29" s="68" t="str">
        <f>[1]Pay!A10</f>
        <v>221</v>
      </c>
      <c r="B29" s="147" t="str">
        <f>[1]Pay!B10</f>
        <v>C. Harris</v>
      </c>
      <c r="C29" s="149"/>
      <c r="D29" s="104"/>
      <c r="E29" s="105"/>
      <c r="F29" s="105"/>
      <c r="G29" s="105"/>
      <c r="H29" s="64">
        <f>[1]Pay!D10</f>
        <v>16.45</v>
      </c>
      <c r="I29" s="60"/>
      <c r="J29" s="64">
        <f t="shared" si="0"/>
        <v>0</v>
      </c>
      <c r="K29" s="65">
        <f>F29*B8-O29</f>
        <v>0</v>
      </c>
      <c r="L29" s="205"/>
      <c r="O29" s="67"/>
    </row>
    <row r="30" spans="1:18" ht="15" customHeight="1" x14ac:dyDescent="0.25">
      <c r="A30" s="68" t="str">
        <f>[1]Pay!A11</f>
        <v>1021</v>
      </c>
      <c r="B30" s="147" t="str">
        <f>[1]Pay!B11</f>
        <v>E. Duffey</v>
      </c>
      <c r="C30" s="149"/>
      <c r="D30" s="104"/>
      <c r="E30" s="105"/>
      <c r="F30" s="105"/>
      <c r="G30" s="105"/>
      <c r="H30" s="64">
        <f>[1]Pay!D11</f>
        <v>16.45</v>
      </c>
      <c r="I30" s="60"/>
      <c r="J30" s="64">
        <f t="shared" si="0"/>
        <v>0</v>
      </c>
      <c r="K30" s="65">
        <f>F30*B8-O30</f>
        <v>0</v>
      </c>
      <c r="L30" s="206"/>
      <c r="O30" s="66"/>
    </row>
    <row r="31" spans="1:18" ht="15" customHeight="1" x14ac:dyDescent="0.25">
      <c r="A31" s="79" t="str">
        <f>[1]Pay!A13</f>
        <v>111</v>
      </c>
      <c r="B31" s="148" t="str">
        <f>[1]Pay!B13</f>
        <v>R. Crist - F4</v>
      </c>
      <c r="C31" s="179"/>
      <c r="D31" s="138" t="s">
        <v>167</v>
      </c>
      <c r="E31" s="137"/>
      <c r="F31" s="137"/>
      <c r="G31" s="137"/>
      <c r="H31" s="62">
        <f>[1]Pay!D13</f>
        <v>26.11</v>
      </c>
      <c r="I31" s="61"/>
      <c r="J31" s="62">
        <f t="shared" si="0"/>
        <v>0</v>
      </c>
      <c r="K31" s="16">
        <f>F31*B8-O31</f>
        <v>0</v>
      </c>
      <c r="L31" s="209" t="s">
        <v>29</v>
      </c>
      <c r="O31" s="63"/>
    </row>
    <row r="32" spans="1:18" ht="15" customHeight="1" x14ac:dyDescent="0.25">
      <c r="A32" s="68" t="str">
        <f>[1]Pay!A14</f>
        <v>115</v>
      </c>
      <c r="B32" s="147" t="str">
        <f>[1]Pay!B14</f>
        <v>Lt. J. Heckel - F10</v>
      </c>
      <c r="C32" s="149"/>
      <c r="D32" s="104"/>
      <c r="E32" s="105"/>
      <c r="F32" s="105"/>
      <c r="G32" s="105"/>
      <c r="H32" s="64">
        <f>[1]Pay!D14</f>
        <v>20.41</v>
      </c>
      <c r="I32" s="60"/>
      <c r="J32" s="64">
        <f t="shared" si="0"/>
        <v>0</v>
      </c>
      <c r="K32" s="65">
        <f>F32*B8-O32</f>
        <v>0</v>
      </c>
      <c r="L32" s="205"/>
      <c r="O32" s="67"/>
    </row>
    <row r="33" spans="1:17" ht="15" customHeight="1" x14ac:dyDescent="0.25">
      <c r="A33" s="68">
        <f>[1]Pay!A15</f>
        <v>406</v>
      </c>
      <c r="B33" s="147" t="str">
        <f>[1]Pay!B15</f>
        <v>D. Gerwig</v>
      </c>
      <c r="C33" s="149"/>
      <c r="D33" s="104"/>
      <c r="E33" s="105"/>
      <c r="F33" s="105"/>
      <c r="G33" s="105"/>
      <c r="H33" s="64">
        <f>[1]Pay!D15</f>
        <v>23.4</v>
      </c>
      <c r="I33" s="60"/>
      <c r="J33" s="64">
        <f t="shared" si="0"/>
        <v>0</v>
      </c>
      <c r="K33" s="65">
        <f>F33*B8-O33</f>
        <v>0</v>
      </c>
      <c r="L33" s="205"/>
      <c r="O33" s="67"/>
    </row>
    <row r="34" spans="1:17" ht="15" customHeight="1" x14ac:dyDescent="0.25">
      <c r="A34" s="68" t="str">
        <f>[1]Pay!A16</f>
        <v>409</v>
      </c>
      <c r="B34" s="147" t="str">
        <f>[1]Pay!B16</f>
        <v>S. Bennett</v>
      </c>
      <c r="C34" s="149"/>
      <c r="D34" s="104"/>
      <c r="E34" s="105"/>
      <c r="F34" s="105"/>
      <c r="G34" s="105"/>
      <c r="H34" s="64">
        <f>[1]Pay!D16</f>
        <v>23.4</v>
      </c>
      <c r="I34" s="60"/>
      <c r="J34" s="64">
        <f t="shared" si="0"/>
        <v>0</v>
      </c>
      <c r="K34" s="65">
        <f>F34*B8-O34</f>
        <v>0</v>
      </c>
      <c r="L34" s="205"/>
      <c r="O34" s="67"/>
    </row>
    <row r="35" spans="1:17" ht="15" customHeight="1" x14ac:dyDescent="0.25">
      <c r="A35" s="68" t="str">
        <f>[1]Pay!A17</f>
        <v>417</v>
      </c>
      <c r="B35" s="147" t="str">
        <f>[1]Pay!B17</f>
        <v>L. Eads</v>
      </c>
      <c r="C35" s="149"/>
      <c r="D35" s="104"/>
      <c r="E35" s="105"/>
      <c r="F35" s="105"/>
      <c r="G35" s="105"/>
      <c r="H35" s="64">
        <f>[1]Pay!D17</f>
        <v>18.66</v>
      </c>
      <c r="I35" s="60"/>
      <c r="J35" s="64">
        <f t="shared" si="0"/>
        <v>0</v>
      </c>
      <c r="K35" s="65">
        <f>F35*B8-O35</f>
        <v>0</v>
      </c>
      <c r="L35" s="205"/>
      <c r="O35" s="67"/>
    </row>
    <row r="36" spans="1:17" ht="15" customHeight="1" x14ac:dyDescent="0.25">
      <c r="A36" s="68" t="str">
        <f>[1]Pay!A18</f>
        <v>318</v>
      </c>
      <c r="B36" s="147" t="str">
        <f>[1]Pay!B18</f>
        <v>C. Rittmeyer</v>
      </c>
      <c r="C36" s="149"/>
      <c r="D36" s="104"/>
      <c r="E36" s="105"/>
      <c r="F36" s="105"/>
      <c r="G36" s="105"/>
      <c r="H36" s="64">
        <f>[1]Pay!D18</f>
        <v>18.66</v>
      </c>
      <c r="I36" s="60"/>
      <c r="J36" s="64">
        <f t="shared" si="0"/>
        <v>0</v>
      </c>
      <c r="K36" s="65">
        <f>F36*B8-O36</f>
        <v>0</v>
      </c>
      <c r="L36" s="205"/>
      <c r="M36" s="60"/>
      <c r="N36" s="60"/>
      <c r="O36" s="67"/>
      <c r="Q36" s="60"/>
    </row>
    <row r="37" spans="1:17" ht="15" customHeight="1" x14ac:dyDescent="0.25">
      <c r="A37" s="68" t="str">
        <f>[1]Pay!A19</f>
        <v>220</v>
      </c>
      <c r="B37" s="147" t="str">
        <f>[1]Pay!B19</f>
        <v>C. Herndon</v>
      </c>
      <c r="C37" s="149"/>
      <c r="D37" s="104"/>
      <c r="E37" s="105"/>
      <c r="F37" s="105"/>
      <c r="G37" s="105"/>
      <c r="H37" s="64">
        <f>[1]Pay!D19</f>
        <v>18.66</v>
      </c>
      <c r="I37" s="60"/>
      <c r="J37" s="64">
        <f t="shared" si="0"/>
        <v>0</v>
      </c>
      <c r="K37" s="65">
        <f>F37*B8-O37</f>
        <v>0</v>
      </c>
      <c r="L37" s="205"/>
      <c r="M37" s="60"/>
      <c r="N37" s="60"/>
      <c r="O37" s="67"/>
      <c r="Q37" s="84"/>
    </row>
    <row r="38" spans="1:17" ht="15" customHeight="1" x14ac:dyDescent="0.25">
      <c r="A38" s="68" t="str">
        <f>[1]Pay!A20</f>
        <v>121</v>
      </c>
      <c r="B38" s="147" t="str">
        <f>[1]Pay!B20</f>
        <v>F. Leist</v>
      </c>
      <c r="C38" s="149"/>
      <c r="D38" s="104"/>
      <c r="E38" s="105"/>
      <c r="F38" s="105"/>
      <c r="G38" s="105"/>
      <c r="H38" s="64">
        <f>[1]Pay!D20</f>
        <v>16.45</v>
      </c>
      <c r="I38" s="60"/>
      <c r="J38" s="64">
        <f t="shared" si="0"/>
        <v>0</v>
      </c>
      <c r="K38" s="65">
        <f>F38*B8-O38</f>
        <v>0</v>
      </c>
      <c r="L38" s="205"/>
      <c r="M38" s="60"/>
      <c r="N38" s="60"/>
      <c r="O38" s="67"/>
      <c r="Q38" s="84"/>
    </row>
    <row r="39" spans="1:17" ht="15" customHeight="1" x14ac:dyDescent="0.25">
      <c r="A39" s="68" t="str">
        <f>[1]Pay!A21</f>
        <v>321</v>
      </c>
      <c r="B39" s="147" t="str">
        <f>[1]Pay!B21</f>
        <v>S. Breide</v>
      </c>
      <c r="C39" s="149"/>
      <c r="D39" s="104"/>
      <c r="E39" s="105"/>
      <c r="F39" s="105"/>
      <c r="G39" s="105"/>
      <c r="H39" s="64">
        <f>[1]Pay!D21</f>
        <v>16.45</v>
      </c>
      <c r="I39" s="60"/>
      <c r="J39" s="64">
        <f t="shared" si="0"/>
        <v>0</v>
      </c>
      <c r="K39" s="65">
        <f>F39*B8-O39</f>
        <v>0</v>
      </c>
      <c r="L39" s="206"/>
      <c r="M39" s="60"/>
      <c r="N39" s="60"/>
      <c r="O39" s="66"/>
      <c r="Q39" s="84"/>
    </row>
    <row r="40" spans="1:17" ht="15" customHeight="1" x14ac:dyDescent="0.25">
      <c r="A40" s="79">
        <f>[1]Pay!A23</f>
        <v>211</v>
      </c>
      <c r="B40" s="148" t="str">
        <f>[1]Pay!B23</f>
        <v>Capt. M. Harris - F5</v>
      </c>
      <c r="C40" s="179"/>
      <c r="D40" s="138"/>
      <c r="E40" s="137"/>
      <c r="F40" s="137"/>
      <c r="G40" s="137"/>
      <c r="H40" s="62">
        <f>[1]Pay!D23</f>
        <v>26.11</v>
      </c>
      <c r="I40" s="61"/>
      <c r="J40" s="62">
        <f t="shared" si="0"/>
        <v>0</v>
      </c>
      <c r="K40" s="16">
        <f>F40*B8-O40</f>
        <v>0</v>
      </c>
      <c r="L40" s="204" t="s">
        <v>46</v>
      </c>
      <c r="M40" s="60"/>
      <c r="N40" s="60"/>
      <c r="O40" s="63"/>
      <c r="Q40" s="84"/>
    </row>
    <row r="41" spans="1:17" ht="15" customHeight="1" x14ac:dyDescent="0.25">
      <c r="A41" s="68" t="str">
        <f>[1]Pay!A24</f>
        <v>210</v>
      </c>
      <c r="B41" s="147" t="str">
        <f>[1]Pay!B24</f>
        <v>Lt. J. Gerdom - F7</v>
      </c>
      <c r="C41" s="149"/>
      <c r="D41" s="104"/>
      <c r="E41" s="105"/>
      <c r="F41" s="105"/>
      <c r="G41" s="105"/>
      <c r="H41" s="64">
        <f>[1]Pay!D24</f>
        <v>23.4</v>
      </c>
      <c r="I41" s="60"/>
      <c r="J41" s="64">
        <f t="shared" si="0"/>
        <v>0</v>
      </c>
      <c r="K41" s="65">
        <f>F41*B8-O41</f>
        <v>0</v>
      </c>
      <c r="L41" s="205"/>
      <c r="M41" s="60"/>
      <c r="N41" s="203"/>
      <c r="O41" s="67"/>
      <c r="Q41" s="84"/>
    </row>
    <row r="42" spans="1:17" ht="15" customHeight="1" x14ac:dyDescent="0.25">
      <c r="A42" s="68">
        <f>[1]Pay!A25</f>
        <v>385</v>
      </c>
      <c r="B42" s="147" t="str">
        <f>[1]Pay!B25</f>
        <v>K. Thompson</v>
      </c>
      <c r="C42" s="149"/>
      <c r="D42" s="104"/>
      <c r="E42" s="105"/>
      <c r="F42" s="105"/>
      <c r="G42" s="105"/>
      <c r="H42" s="64">
        <f>[1]Pay!D25</f>
        <v>23.4</v>
      </c>
      <c r="I42" s="60"/>
      <c r="J42" s="64">
        <f t="shared" si="0"/>
        <v>0</v>
      </c>
      <c r="K42" s="65">
        <f>F42*B8-O42</f>
        <v>0</v>
      </c>
      <c r="L42" s="205"/>
      <c r="M42" s="60"/>
      <c r="N42" s="203"/>
      <c r="O42" s="67"/>
      <c r="Q42" s="84"/>
    </row>
    <row r="43" spans="1:17" ht="15" customHeight="1" x14ac:dyDescent="0.25">
      <c r="A43" s="68" t="str">
        <f>[1]Pay!A26</f>
        <v>314</v>
      </c>
      <c r="B43" s="147" t="str">
        <f>[1]Pay!B26</f>
        <v>Z. Gaskill</v>
      </c>
      <c r="C43" s="149"/>
      <c r="D43" s="104"/>
      <c r="E43" s="105"/>
      <c r="F43" s="105"/>
      <c r="G43" s="105"/>
      <c r="H43" s="64">
        <f>[1]Pay!D26</f>
        <v>16.45</v>
      </c>
      <c r="I43" s="60"/>
      <c r="J43" s="64">
        <f t="shared" si="0"/>
        <v>0</v>
      </c>
      <c r="K43" s="65">
        <f>F43*B8-O43</f>
        <v>0</v>
      </c>
      <c r="L43" s="205"/>
      <c r="M43" s="60"/>
      <c r="N43" s="203"/>
      <c r="O43" s="67"/>
      <c r="Q43" s="84"/>
    </row>
    <row r="44" spans="1:17" ht="15" customHeight="1" x14ac:dyDescent="0.25">
      <c r="A44" s="68" t="str">
        <f>[1]Pay!A27</f>
        <v>414</v>
      </c>
      <c r="B44" s="147" t="str">
        <f>[1]Pay!B27</f>
        <v>J. Wolf</v>
      </c>
      <c r="C44" s="149"/>
      <c r="D44" s="104"/>
      <c r="E44" s="105"/>
      <c r="F44" s="105"/>
      <c r="G44" s="105"/>
      <c r="H44" s="64">
        <f>[1]Pay!D27</f>
        <v>20.41</v>
      </c>
      <c r="I44" s="60"/>
      <c r="J44" s="64">
        <f t="shared" si="0"/>
        <v>0</v>
      </c>
      <c r="K44" s="65">
        <f>F44*B8-O44</f>
        <v>0</v>
      </c>
      <c r="L44" s="205"/>
      <c r="N44" s="203"/>
      <c r="O44" s="67"/>
    </row>
    <row r="45" spans="1:17" ht="15" customHeight="1" x14ac:dyDescent="0.25">
      <c r="A45" s="68" t="str">
        <f>[1]Pay!A28</f>
        <v>516</v>
      </c>
      <c r="B45" s="147" t="str">
        <f>[1]Pay!B28</f>
        <v>J. Moriarity</v>
      </c>
      <c r="C45" s="149"/>
      <c r="D45" s="104"/>
      <c r="E45" s="105"/>
      <c r="F45" s="105"/>
      <c r="G45" s="105"/>
      <c r="H45" s="64">
        <f>[1]Pay!D28</f>
        <v>20.41</v>
      </c>
      <c r="I45" s="60"/>
      <c r="J45" s="64">
        <f t="shared" si="0"/>
        <v>0</v>
      </c>
      <c r="K45" s="65">
        <f>F45*B8-O45</f>
        <v>0</v>
      </c>
      <c r="L45" s="205"/>
      <c r="O45" s="67"/>
    </row>
    <row r="46" spans="1:17" ht="15" customHeight="1" x14ac:dyDescent="0.25">
      <c r="A46" s="68" t="str">
        <f>[1]Pay!A29</f>
        <v>421</v>
      </c>
      <c r="B46" s="147" t="str">
        <f>[1]Pay!B29</f>
        <v>M. Burkholder</v>
      </c>
      <c r="C46" s="149"/>
      <c r="D46" s="104"/>
      <c r="E46" s="105"/>
      <c r="F46" s="105"/>
      <c r="G46" s="105"/>
      <c r="H46" s="64">
        <f>[1]Pay!D29</f>
        <v>16.45</v>
      </c>
      <c r="I46" s="60"/>
      <c r="J46" s="64">
        <f t="shared" si="0"/>
        <v>0</v>
      </c>
      <c r="K46" s="65">
        <f>F46*B8-O46</f>
        <v>0</v>
      </c>
      <c r="L46" s="205"/>
      <c r="O46" s="67"/>
    </row>
    <row r="47" spans="1:17" ht="15" customHeight="1" x14ac:dyDescent="0.25">
      <c r="A47" s="68" t="str">
        <f>[1]Pay!A30</f>
        <v>921</v>
      </c>
      <c r="B47" s="147" t="str">
        <f>[1]Pay!B30</f>
        <v>N. Bueter</v>
      </c>
      <c r="C47" s="149"/>
      <c r="D47" s="104"/>
      <c r="E47" s="105"/>
      <c r="F47" s="105"/>
      <c r="G47" s="105"/>
      <c r="H47" s="64">
        <f>[1]Pay!D30</f>
        <v>16.45</v>
      </c>
      <c r="I47" s="60"/>
      <c r="J47" s="64">
        <f t="shared" si="0"/>
        <v>0</v>
      </c>
      <c r="K47" s="65">
        <f>F47*B8-O47</f>
        <v>0</v>
      </c>
      <c r="L47" s="205"/>
      <c r="O47" s="67"/>
    </row>
    <row r="48" spans="1:17" ht="15" customHeight="1" x14ac:dyDescent="0.25">
      <c r="A48" s="68" t="str">
        <f>[1]Pay!A31</f>
        <v>000</v>
      </c>
      <c r="B48" s="147" t="str">
        <f>[1]Pay!B31</f>
        <v>Blank</v>
      </c>
      <c r="C48" s="149"/>
      <c r="D48" s="99"/>
      <c r="E48" s="100"/>
      <c r="F48" s="100"/>
      <c r="G48" s="100"/>
      <c r="H48" s="64">
        <f>[1]Pay!D31</f>
        <v>0</v>
      </c>
      <c r="I48" s="70"/>
      <c r="J48" s="69">
        <f>H48*K48*F48</f>
        <v>0</v>
      </c>
      <c r="K48" s="123">
        <f>F48*B8-O48</f>
        <v>0</v>
      </c>
      <c r="L48" s="206"/>
      <c r="O48" s="66"/>
    </row>
    <row r="49" spans="1:15" x14ac:dyDescent="0.25">
      <c r="A49" s="79" t="str">
        <f>[1]Pay!A33</f>
        <v>420</v>
      </c>
      <c r="B49" s="148" t="str">
        <f>[1]Pay!B33</f>
        <v>T. Markley</v>
      </c>
      <c r="C49" s="179"/>
      <c r="D49" s="104"/>
      <c r="E49" s="105"/>
      <c r="F49" s="105"/>
      <c r="G49" s="105"/>
      <c r="H49" s="62">
        <f>[1]Pay!D33</f>
        <v>14.5</v>
      </c>
      <c r="I49" s="60"/>
      <c r="J49" s="64">
        <f t="shared" si="0"/>
        <v>0</v>
      </c>
      <c r="K49" s="65">
        <f>F49*B8-O49</f>
        <v>0</v>
      </c>
      <c r="L49" s="207" t="s">
        <v>169</v>
      </c>
      <c r="O49" s="67"/>
    </row>
    <row r="50" spans="1:15" x14ac:dyDescent="0.25">
      <c r="A50" s="68" t="str">
        <f>[1]Pay!A34</f>
        <v>521</v>
      </c>
      <c r="B50" s="147" t="str">
        <f>[1]Pay!B34</f>
        <v>A. Cossgrove</v>
      </c>
      <c r="C50" s="149"/>
      <c r="D50" s="104"/>
      <c r="E50" s="105"/>
      <c r="F50" s="105"/>
      <c r="G50" s="105"/>
      <c r="H50" s="64">
        <f>[1]Pay!D34</f>
        <v>14.5</v>
      </c>
      <c r="I50" s="60"/>
      <c r="J50" s="64">
        <f t="shared" si="0"/>
        <v>0</v>
      </c>
      <c r="K50" s="65">
        <f>F50*B8-O50</f>
        <v>0</v>
      </c>
      <c r="L50" s="208"/>
      <c r="O50" s="63"/>
    </row>
    <row r="51" spans="1:15" x14ac:dyDescent="0.25">
      <c r="A51" s="68" t="str">
        <f>[1]Pay!A35</f>
        <v>621</v>
      </c>
      <c r="B51" s="147" t="str">
        <f>[1]Pay!B35</f>
        <v>K. Gerber</v>
      </c>
      <c r="C51" s="149"/>
      <c r="D51" s="104"/>
      <c r="E51" s="105"/>
      <c r="F51" s="105"/>
      <c r="G51" s="105"/>
      <c r="H51" s="64">
        <f>[1]Pay!D35</f>
        <v>14.5</v>
      </c>
      <c r="I51" s="60"/>
      <c r="J51" s="64">
        <f t="shared" si="0"/>
        <v>0</v>
      </c>
      <c r="K51" s="65">
        <f>F51*B8-O51</f>
        <v>0</v>
      </c>
      <c r="L51" s="208"/>
      <c r="O51" s="67"/>
    </row>
    <row r="52" spans="1:15" x14ac:dyDescent="0.25">
      <c r="A52" s="68" t="str">
        <f>[1]Pay!A36</f>
        <v>821</v>
      </c>
      <c r="B52" s="147" t="str">
        <f>[1]Pay!B36</f>
        <v>B. Howe</v>
      </c>
      <c r="C52" s="149"/>
      <c r="D52" s="104"/>
      <c r="E52" s="105"/>
      <c r="F52" s="105"/>
      <c r="G52" s="105"/>
      <c r="H52" s="64">
        <f>[1]Pay!D36</f>
        <v>14.5</v>
      </c>
      <c r="I52" s="60"/>
      <c r="J52" s="64">
        <f t="shared" si="0"/>
        <v>0</v>
      </c>
      <c r="K52" s="65">
        <f>F52*B8-O52</f>
        <v>0</v>
      </c>
      <c r="L52" s="208"/>
      <c r="O52" s="66"/>
    </row>
    <row r="53" spans="1:15" x14ac:dyDescent="0.25">
      <c r="A53" s="68" t="str">
        <f>[1]Pay!A37</f>
        <v>721</v>
      </c>
      <c r="B53" s="147" t="str">
        <f>[1]Pay!B37</f>
        <v>H. Komarck</v>
      </c>
      <c r="C53" s="149"/>
      <c r="D53" s="104"/>
      <c r="E53" s="105"/>
      <c r="F53" s="105"/>
      <c r="G53" s="105"/>
      <c r="H53" s="64">
        <f>[1]Pay!D37</f>
        <v>14.5</v>
      </c>
      <c r="I53" s="60"/>
      <c r="J53" s="64">
        <f t="shared" si="0"/>
        <v>0</v>
      </c>
      <c r="K53" s="65">
        <f>F53*B8-O53</f>
        <v>0</v>
      </c>
      <c r="L53" s="208"/>
      <c r="O53" s="67"/>
    </row>
    <row r="54" spans="1:15" x14ac:dyDescent="0.25">
      <c r="A54" s="79">
        <f>[1]Pay!A55</f>
        <v>190</v>
      </c>
      <c r="B54" s="148" t="str">
        <f>[1]Pay!B55</f>
        <v>K. Osborn</v>
      </c>
      <c r="C54" s="179"/>
      <c r="D54" s="138"/>
      <c r="E54" s="137"/>
      <c r="F54" s="137"/>
      <c r="G54" s="137"/>
      <c r="H54" s="62">
        <f>[2]Pay!D51</f>
        <v>23.4</v>
      </c>
      <c r="I54" s="62"/>
      <c r="J54" s="62">
        <f t="shared" si="0"/>
        <v>0</v>
      </c>
      <c r="K54" s="18">
        <f>F54*B8-O54</f>
        <v>0</v>
      </c>
      <c r="L54" s="112" t="s">
        <v>80</v>
      </c>
      <c r="O54" s="63"/>
    </row>
    <row r="55" spans="1:15" x14ac:dyDescent="0.25">
      <c r="A55" s="80">
        <f>[1]Pay!A56</f>
        <v>204</v>
      </c>
      <c r="B55" s="190" t="str">
        <f>[1]Pay!B56</f>
        <v>M. Moriarity</v>
      </c>
      <c r="C55" s="191"/>
      <c r="D55" s="99"/>
      <c r="E55" s="100"/>
      <c r="F55" s="100"/>
      <c r="G55" s="100"/>
      <c r="H55" s="69">
        <f>[2]Pay!D52</f>
        <v>23.4</v>
      </c>
      <c r="I55" s="69"/>
      <c r="J55" s="69">
        <f t="shared" si="0"/>
        <v>0</v>
      </c>
      <c r="K55" s="19">
        <f>F55*B8-O55</f>
        <v>0</v>
      </c>
      <c r="L55" s="112" t="s">
        <v>80</v>
      </c>
      <c r="N55" s="58" t="s">
        <v>170</v>
      </c>
      <c r="O55" s="66"/>
    </row>
    <row r="56" spans="1:15" x14ac:dyDescent="0.25">
      <c r="A56" s="80">
        <f>[1]Pay!A41</f>
        <v>306</v>
      </c>
      <c r="B56" s="201" t="str">
        <f>[1]Pay!B41</f>
        <v>D. Craig F1</v>
      </c>
      <c r="C56" s="202"/>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79"/>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79"/>
      <c r="D58" s="138"/>
      <c r="E58" s="137"/>
      <c r="F58" s="137"/>
      <c r="G58" s="137"/>
      <c r="H58" s="62"/>
      <c r="I58" s="62"/>
      <c r="J58" s="62">
        <f>[1]Pay!D47</f>
        <v>27.48</v>
      </c>
      <c r="K58" s="18">
        <f>F58*B8-O58</f>
        <v>0</v>
      </c>
      <c r="L58" s="38" t="s">
        <v>70</v>
      </c>
      <c r="N58" s="43">
        <f>G58*B8-O58</f>
        <v>0</v>
      </c>
      <c r="O58" s="67"/>
    </row>
    <row r="59" spans="1:15" x14ac:dyDescent="0.25">
      <c r="A59" s="68">
        <f>[1]Pay!A48</f>
        <v>509</v>
      </c>
      <c r="B59" s="147"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7"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7"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7"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7"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90" t="str">
        <f>[1]Pay!B53</f>
        <v>A. Hannie - F18</v>
      </c>
      <c r="C64" s="19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6" t="s">
        <v>158</v>
      </c>
      <c r="F66" s="196"/>
      <c r="G66" s="196"/>
      <c r="H66" s="196"/>
      <c r="I66" s="4"/>
      <c r="J66" s="4"/>
      <c r="K66" s="1"/>
    </row>
    <row r="67" spans="1:18" x14ac:dyDescent="0.25">
      <c r="A67" s="141" t="s">
        <v>85</v>
      </c>
      <c r="B67" s="197">
        <f>B3</f>
        <v>0</v>
      </c>
      <c r="C67" s="198"/>
      <c r="D67" s="1"/>
      <c r="E67" s="2" t="s">
        <v>86</v>
      </c>
      <c r="F67" s="199">
        <f>D3</f>
        <v>0</v>
      </c>
      <c r="G67" s="198"/>
      <c r="H67" s="1"/>
      <c r="I67" s="2" t="s">
        <v>111</v>
      </c>
      <c r="J67" s="1"/>
      <c r="K67" s="200">
        <f>B8</f>
        <v>0</v>
      </c>
      <c r="L67" s="198"/>
      <c r="M67" s="125"/>
    </row>
    <row r="68" spans="1:18" x14ac:dyDescent="0.25">
      <c r="A68" s="90"/>
      <c r="B68" s="90"/>
      <c r="C68" s="1"/>
      <c r="D68" s="1"/>
      <c r="E68" s="1"/>
      <c r="F68" s="1"/>
      <c r="G68" s="1"/>
      <c r="H68" s="1"/>
      <c r="I68" s="1"/>
      <c r="J68" s="1"/>
      <c r="K68" s="1"/>
    </row>
    <row r="69" spans="1:18" x14ac:dyDescent="0.25">
      <c r="A69" s="22"/>
      <c r="B69" s="74">
        <v>26.11</v>
      </c>
      <c r="C69" s="192">
        <f>A69*B69*B8</f>
        <v>0</v>
      </c>
      <c r="D69" s="193"/>
      <c r="E69" s="1"/>
      <c r="F69" s="1"/>
      <c r="G69" s="1"/>
      <c r="H69" s="1"/>
      <c r="I69" s="1"/>
      <c r="J69" s="1"/>
      <c r="K69" s="1"/>
    </row>
    <row r="70" spans="1:18" x14ac:dyDescent="0.25">
      <c r="A70" s="23"/>
      <c r="B70" s="74">
        <v>23.4</v>
      </c>
      <c r="C70" s="192">
        <f>A70*B70*B8</f>
        <v>0</v>
      </c>
      <c r="D70" s="193"/>
      <c r="E70" s="1"/>
      <c r="F70" s="1"/>
      <c r="G70" s="2" t="s">
        <v>172</v>
      </c>
      <c r="H70" s="1"/>
      <c r="I70" s="194">
        <f>SUM(K58:K63)</f>
        <v>0</v>
      </c>
      <c r="J70" s="195"/>
      <c r="K70" s="1"/>
      <c r="L70" s="2" t="s">
        <v>173</v>
      </c>
      <c r="M70" s="1"/>
      <c r="N70" s="75">
        <f>25.15*I70</f>
        <v>0</v>
      </c>
      <c r="O70" s="75"/>
      <c r="P70" s="76"/>
      <c r="Q70" s="1"/>
    </row>
    <row r="71" spans="1:18" x14ac:dyDescent="0.25">
      <c r="A71" s="23"/>
      <c r="B71" s="74">
        <v>21.89</v>
      </c>
      <c r="C71" s="192">
        <f>A71*B71*B8</f>
        <v>0</v>
      </c>
      <c r="D71" s="193"/>
      <c r="E71" s="1"/>
      <c r="F71" s="1"/>
      <c r="G71" s="1"/>
      <c r="H71" s="1"/>
      <c r="I71" s="1"/>
      <c r="J71" s="1"/>
      <c r="K71" s="1"/>
      <c r="L71" s="1"/>
      <c r="M71" s="1"/>
      <c r="N71" s="1"/>
      <c r="O71" s="1"/>
      <c r="P71" s="1"/>
      <c r="Q71" s="1"/>
    </row>
    <row r="72" spans="1:18" x14ac:dyDescent="0.25">
      <c r="A72" s="23"/>
      <c r="B72" s="74">
        <v>20.41</v>
      </c>
      <c r="C72" s="192">
        <f>A72*B72*B8</f>
        <v>0</v>
      </c>
      <c r="D72" s="193"/>
      <c r="E72" s="1"/>
      <c r="F72" s="1"/>
      <c r="G72" s="2" t="s">
        <v>174</v>
      </c>
      <c r="H72" s="1"/>
      <c r="I72" s="194">
        <f>SUM(K21:K52)+K54+K55</f>
        <v>0</v>
      </c>
      <c r="J72" s="195"/>
      <c r="K72" s="1"/>
      <c r="L72" s="2" t="s">
        <v>173</v>
      </c>
      <c r="M72" s="1"/>
      <c r="N72" s="75">
        <f>SUM(J21:J55)</f>
        <v>0</v>
      </c>
      <c r="O72" s="75"/>
      <c r="P72" s="76"/>
      <c r="Q72" s="1"/>
    </row>
    <row r="73" spans="1:18" x14ac:dyDescent="0.25">
      <c r="A73" s="23"/>
      <c r="B73" s="74">
        <v>18.66</v>
      </c>
      <c r="C73" s="192">
        <f>A73*B73*B8</f>
        <v>0</v>
      </c>
      <c r="D73" s="193"/>
      <c r="E73" s="1"/>
      <c r="F73" s="1"/>
      <c r="G73" s="1"/>
      <c r="H73" s="1"/>
      <c r="I73" s="1"/>
      <c r="J73" s="1"/>
      <c r="K73" s="1"/>
      <c r="L73" s="1"/>
      <c r="M73" s="1"/>
      <c r="N73" s="1"/>
      <c r="O73" s="1"/>
      <c r="P73" s="1"/>
      <c r="Q73" s="1"/>
    </row>
    <row r="74" spans="1:18" x14ac:dyDescent="0.25">
      <c r="A74" s="23"/>
      <c r="B74" s="74">
        <v>16.45</v>
      </c>
      <c r="C74" s="192">
        <f>A74*B74*B8</f>
        <v>0</v>
      </c>
      <c r="D74" s="19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164" t="s">
        <v>177</v>
      </c>
      <c r="B79" s="164"/>
      <c r="C79" s="164"/>
      <c r="D79" s="164"/>
      <c r="E79" s="164"/>
      <c r="F79" s="164"/>
      <c r="G79" s="164"/>
      <c r="H79" s="164"/>
      <c r="I79" s="164"/>
      <c r="J79" s="164"/>
      <c r="K79" s="164"/>
      <c r="L79" s="164"/>
      <c r="M79" s="164"/>
      <c r="N79" s="164"/>
      <c r="O79" s="164"/>
      <c r="P79" s="164"/>
      <c r="Q79" s="164"/>
      <c r="R79" s="164"/>
    </row>
    <row r="80" spans="1:18" x14ac:dyDescent="0.25">
      <c r="L80" s="1"/>
      <c r="M80" s="1"/>
      <c r="N80" s="1"/>
      <c r="O80" s="1"/>
      <c r="P80" s="1"/>
      <c r="Q80" s="1"/>
    </row>
    <row r="81" spans="1:18" ht="23.25" x14ac:dyDescent="0.35">
      <c r="A81" s="165" t="s">
        <v>178</v>
      </c>
      <c r="B81" s="165"/>
      <c r="C81" s="165"/>
      <c r="D81" s="165"/>
      <c r="E81" s="165"/>
      <c r="F81" s="165"/>
      <c r="G81" s="165"/>
      <c r="H81" s="165"/>
      <c r="I81" s="165"/>
      <c r="J81" s="165"/>
      <c r="K81" s="165"/>
      <c r="L81" s="165"/>
      <c r="M81" s="165"/>
      <c r="N81" s="165"/>
      <c r="O81" s="165"/>
      <c r="P81" s="165"/>
      <c r="Q81" s="165"/>
      <c r="R81" s="165"/>
    </row>
    <row r="83" spans="1:18" x14ac:dyDescent="0.25">
      <c r="A83" s="166" t="s">
        <v>179</v>
      </c>
      <c r="B83" s="166"/>
      <c r="C83" s="166"/>
      <c r="D83" s="166"/>
      <c r="E83" s="166"/>
      <c r="F83" s="166"/>
      <c r="G83" s="166"/>
      <c r="H83" s="166"/>
      <c r="I83" s="166"/>
      <c r="J83" s="166"/>
      <c r="K83" s="32"/>
      <c r="L83" s="32"/>
      <c r="M83" s="32"/>
      <c r="N83" s="32"/>
      <c r="O83" s="32"/>
      <c r="P83" s="32"/>
      <c r="Q83" s="32"/>
    </row>
    <row r="84" spans="1:18" x14ac:dyDescent="0.25">
      <c r="A84" s="182"/>
      <c r="B84" s="183"/>
      <c r="C84" s="183"/>
      <c r="D84" s="183"/>
      <c r="E84" s="183"/>
      <c r="F84" s="183"/>
      <c r="G84" s="183"/>
      <c r="H84" s="183"/>
      <c r="I84" s="183"/>
      <c r="J84" s="183"/>
      <c r="K84" s="183"/>
      <c r="L84" s="183"/>
      <c r="M84" s="183"/>
      <c r="N84" s="183"/>
      <c r="O84" s="183"/>
      <c r="P84" s="183"/>
      <c r="Q84" s="183"/>
      <c r="R84" s="184"/>
    </row>
    <row r="85" spans="1:18" x14ac:dyDescent="0.25">
      <c r="A85" s="185"/>
      <c r="B85" s="186"/>
      <c r="C85" s="186"/>
      <c r="D85" s="186"/>
      <c r="E85" s="186"/>
      <c r="F85" s="186"/>
      <c r="G85" s="186"/>
      <c r="H85" s="186"/>
      <c r="I85" s="186"/>
      <c r="J85" s="186"/>
      <c r="K85" s="186"/>
      <c r="L85" s="186"/>
      <c r="M85" s="186"/>
      <c r="N85" s="186"/>
      <c r="O85" s="186"/>
      <c r="P85" s="186"/>
      <c r="Q85" s="186"/>
      <c r="R85" s="187"/>
    </row>
    <row r="86" spans="1:18" x14ac:dyDescent="0.25">
      <c r="A86" s="166" t="s">
        <v>180</v>
      </c>
      <c r="B86" s="166"/>
      <c r="C86" s="166"/>
      <c r="D86" s="166"/>
      <c r="E86" s="166"/>
    </row>
    <row r="87" spans="1:18" x14ac:dyDescent="0.25">
      <c r="A87" s="182">
        <f>B7</f>
        <v>0</v>
      </c>
      <c r="B87" s="183"/>
      <c r="C87" s="183"/>
      <c r="D87" s="183"/>
      <c r="E87" s="183"/>
      <c r="F87" s="183"/>
      <c r="G87" s="183"/>
      <c r="H87" s="183"/>
      <c r="I87" s="183"/>
      <c r="J87" s="183"/>
      <c r="K87" s="183"/>
      <c r="L87" s="183"/>
      <c r="M87" s="183"/>
      <c r="N87" s="183"/>
      <c r="O87" s="183"/>
      <c r="P87" s="183"/>
      <c r="Q87" s="183"/>
      <c r="R87" s="184"/>
    </row>
    <row r="88" spans="1:18" x14ac:dyDescent="0.25">
      <c r="A88" s="185"/>
      <c r="B88" s="186"/>
      <c r="C88" s="186"/>
      <c r="D88" s="186"/>
      <c r="E88" s="186"/>
      <c r="F88" s="186"/>
      <c r="G88" s="186"/>
      <c r="H88" s="186"/>
      <c r="I88" s="186"/>
      <c r="J88" s="186"/>
      <c r="K88" s="186"/>
      <c r="L88" s="186"/>
      <c r="M88" s="186"/>
      <c r="N88" s="186"/>
      <c r="O88" s="186"/>
      <c r="P88" s="186"/>
      <c r="Q88" s="186"/>
      <c r="R88" s="187"/>
    </row>
    <row r="89" spans="1:18" x14ac:dyDescent="0.25">
      <c r="A89" s="229" t="s">
        <v>181</v>
      </c>
      <c r="B89" s="229"/>
      <c r="C89" s="229"/>
      <c r="D89" s="229"/>
      <c r="E89" s="229"/>
      <c r="F89" s="229"/>
      <c r="G89" s="229"/>
      <c r="H89" s="229"/>
      <c r="I89" s="229"/>
    </row>
    <row r="90" spans="1:18" x14ac:dyDescent="0.25">
      <c r="A90" s="182"/>
      <c r="B90" s="183"/>
      <c r="C90" s="183"/>
      <c r="D90" s="183"/>
      <c r="E90" s="183"/>
      <c r="F90" s="183"/>
      <c r="G90" s="183"/>
      <c r="H90" s="183"/>
      <c r="I90" s="183"/>
      <c r="J90" s="183"/>
      <c r="K90" s="183"/>
      <c r="L90" s="183"/>
      <c r="M90" s="183"/>
      <c r="N90" s="183"/>
      <c r="O90" s="183"/>
      <c r="P90" s="183"/>
      <c r="Q90" s="183"/>
      <c r="R90" s="184"/>
    </row>
    <row r="91" spans="1:18" x14ac:dyDescent="0.25">
      <c r="A91" s="185"/>
      <c r="B91" s="186"/>
      <c r="C91" s="186"/>
      <c r="D91" s="186"/>
      <c r="E91" s="186"/>
      <c r="F91" s="186"/>
      <c r="G91" s="186"/>
      <c r="H91" s="186"/>
      <c r="I91" s="186"/>
      <c r="J91" s="186"/>
      <c r="K91" s="186"/>
      <c r="L91" s="186"/>
      <c r="M91" s="186"/>
      <c r="N91" s="186"/>
      <c r="O91" s="186"/>
      <c r="P91" s="186"/>
      <c r="Q91" s="186"/>
      <c r="R91" s="187"/>
    </row>
    <row r="92" spans="1:18" x14ac:dyDescent="0.25">
      <c r="A92" s="229" t="s">
        <v>182</v>
      </c>
      <c r="B92" s="229"/>
      <c r="C92" s="229"/>
      <c r="D92" s="229"/>
      <c r="E92" s="229"/>
      <c r="F92" s="229"/>
      <c r="G92" s="229"/>
      <c r="H92" s="229"/>
      <c r="I92" s="229"/>
      <c r="J92" s="229"/>
      <c r="K92" s="229"/>
      <c r="L92" s="229"/>
      <c r="M92" s="229"/>
      <c r="N92" s="229"/>
    </row>
    <row r="93" spans="1:18" x14ac:dyDescent="0.25">
      <c r="A93" s="182"/>
      <c r="B93" s="183"/>
      <c r="C93" s="183"/>
      <c r="D93" s="183"/>
      <c r="E93" s="183"/>
      <c r="F93" s="183"/>
      <c r="G93" s="183"/>
      <c r="H93" s="183"/>
      <c r="I93" s="183"/>
      <c r="J93" s="183"/>
      <c r="K93" s="183"/>
      <c r="L93" s="183"/>
      <c r="M93" s="183"/>
      <c r="N93" s="183"/>
      <c r="O93" s="183"/>
      <c r="P93" s="183"/>
      <c r="Q93" s="183"/>
      <c r="R93" s="184"/>
    </row>
    <row r="94" spans="1:18" x14ac:dyDescent="0.25">
      <c r="A94" s="185"/>
      <c r="B94" s="186"/>
      <c r="C94" s="186"/>
      <c r="D94" s="186"/>
      <c r="E94" s="186"/>
      <c r="F94" s="186"/>
      <c r="G94" s="186"/>
      <c r="H94" s="186"/>
      <c r="I94" s="186"/>
      <c r="J94" s="186"/>
      <c r="K94" s="186"/>
      <c r="L94" s="186"/>
      <c r="M94" s="186"/>
      <c r="N94" s="186"/>
      <c r="O94" s="186"/>
      <c r="P94" s="186"/>
      <c r="Q94" s="186"/>
      <c r="R94" s="187"/>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66" t="s">
        <v>183</v>
      </c>
      <c r="B96" s="166"/>
      <c r="C96" s="166"/>
      <c r="D96" s="166"/>
      <c r="E96" s="166"/>
      <c r="F96" s="166"/>
      <c r="G96" s="166"/>
      <c r="H96" s="166"/>
      <c r="I96" s="166"/>
      <c r="J96" s="159"/>
      <c r="K96" s="159"/>
      <c r="L96" s="159"/>
      <c r="M96" s="159"/>
      <c r="N96" s="159"/>
      <c r="O96" s="159"/>
      <c r="P96" s="159"/>
      <c r="Q96" s="159"/>
    </row>
    <row r="97" spans="1:18" x14ac:dyDescent="0.25">
      <c r="A97" s="182"/>
      <c r="B97" s="183"/>
      <c r="C97" s="183"/>
      <c r="D97" s="183"/>
      <c r="E97" s="183"/>
      <c r="F97" s="183"/>
      <c r="G97" s="183"/>
      <c r="H97" s="183"/>
      <c r="I97" s="183"/>
      <c r="J97" s="183"/>
      <c r="K97" s="183"/>
      <c r="L97" s="183"/>
      <c r="M97" s="183"/>
      <c r="N97" s="183"/>
      <c r="O97" s="183"/>
      <c r="P97" s="183"/>
      <c r="Q97" s="183"/>
      <c r="R97" s="184"/>
    </row>
    <row r="98" spans="1:18" x14ac:dyDescent="0.25">
      <c r="A98" s="185"/>
      <c r="B98" s="186"/>
      <c r="C98" s="186"/>
      <c r="D98" s="186"/>
      <c r="E98" s="186"/>
      <c r="F98" s="186"/>
      <c r="G98" s="186"/>
      <c r="H98" s="186"/>
      <c r="I98" s="186"/>
      <c r="J98" s="186"/>
      <c r="K98" s="186"/>
      <c r="L98" s="186"/>
      <c r="M98" s="186"/>
      <c r="N98" s="186"/>
      <c r="O98" s="186"/>
      <c r="P98" s="186"/>
      <c r="Q98" s="186"/>
      <c r="R98" s="187"/>
    </row>
    <row r="99" spans="1:18" x14ac:dyDescent="0.25">
      <c r="A99" s="166" t="s">
        <v>184</v>
      </c>
      <c r="B99" s="166"/>
      <c r="C99" s="166"/>
      <c r="D99" s="166"/>
      <c r="E99" s="166"/>
      <c r="F99" s="166"/>
      <c r="G99" s="166"/>
      <c r="H99" s="166"/>
      <c r="I99" s="166"/>
      <c r="J99" s="166"/>
      <c r="K99" s="166"/>
      <c r="L99" s="166"/>
    </row>
    <row r="100" spans="1:18" x14ac:dyDescent="0.25">
      <c r="A100" s="182"/>
      <c r="B100" s="183"/>
      <c r="C100" s="183"/>
      <c r="D100" s="183"/>
      <c r="E100" s="183"/>
      <c r="F100" s="183"/>
      <c r="G100" s="183"/>
      <c r="H100" s="183"/>
      <c r="I100" s="183"/>
      <c r="J100" s="183"/>
      <c r="K100" s="183"/>
      <c r="L100" s="183"/>
      <c r="M100" s="183"/>
      <c r="N100" s="183"/>
      <c r="O100" s="183"/>
      <c r="P100" s="183"/>
      <c r="Q100" s="183"/>
      <c r="R100" s="184"/>
    </row>
    <row r="101" spans="1:18" x14ac:dyDescent="0.25">
      <c r="A101" s="185"/>
      <c r="B101" s="186"/>
      <c r="C101" s="186"/>
      <c r="D101" s="186"/>
      <c r="E101" s="186"/>
      <c r="F101" s="186"/>
      <c r="G101" s="186"/>
      <c r="H101" s="186"/>
      <c r="I101" s="186"/>
      <c r="J101" s="186"/>
      <c r="K101" s="186"/>
      <c r="L101" s="186"/>
      <c r="M101" s="186"/>
      <c r="N101" s="186"/>
      <c r="O101" s="186"/>
      <c r="P101" s="186"/>
      <c r="Q101" s="186"/>
      <c r="R101" s="187"/>
    </row>
    <row r="102" spans="1:18" ht="15.75" x14ac:dyDescent="0.25">
      <c r="A102" s="188" t="s">
        <v>185</v>
      </c>
      <c r="B102" s="188"/>
      <c r="C102" s="188"/>
      <c r="D102" s="188"/>
      <c r="E102" s="188"/>
      <c r="F102" s="188"/>
      <c r="G102" s="188"/>
      <c r="H102" s="188"/>
      <c r="I102" s="188"/>
      <c r="J102" s="188"/>
      <c r="K102" s="188"/>
      <c r="L102" s="188"/>
      <c r="M102" s="188"/>
      <c r="N102" s="188"/>
      <c r="O102" s="188"/>
      <c r="P102" s="188"/>
      <c r="Q102" s="188"/>
      <c r="R102" s="188"/>
    </row>
    <row r="131" spans="1:17" ht="15.75" x14ac:dyDescent="0.25">
      <c r="A131" s="180"/>
      <c r="B131" s="180"/>
      <c r="C131" s="180"/>
      <c r="D131" s="32"/>
      <c r="E131" s="171"/>
      <c r="F131" s="171"/>
      <c r="G131" s="181"/>
      <c r="H131" s="181"/>
      <c r="I131" s="171"/>
      <c r="J131" s="171"/>
      <c r="K131" s="181"/>
      <c r="L131" s="181"/>
      <c r="M131" s="181"/>
      <c r="N131" s="181"/>
      <c r="O131" s="181"/>
      <c r="P131" s="171"/>
      <c r="Q131" s="171"/>
    </row>
    <row r="132" spans="1:17" ht="15.75" x14ac:dyDescent="0.25">
      <c r="A132" s="180"/>
      <c r="B132" s="180"/>
      <c r="C132" s="180"/>
      <c r="D132" s="32"/>
      <c r="E132" s="171"/>
      <c r="F132" s="171"/>
      <c r="G132" s="181"/>
      <c r="H132" s="181"/>
      <c r="I132" s="171"/>
      <c r="J132" s="171"/>
      <c r="K132" s="181"/>
      <c r="L132" s="181"/>
      <c r="M132" s="181"/>
      <c r="N132" s="181"/>
      <c r="O132" s="181"/>
      <c r="P132" s="171"/>
      <c r="Q132" s="171"/>
    </row>
    <row r="157" spans="1:18" ht="28.5" x14ac:dyDescent="0.45">
      <c r="A157" s="162" t="s">
        <v>197</v>
      </c>
      <c r="B157" s="162"/>
      <c r="C157" s="162"/>
      <c r="D157" s="162"/>
      <c r="E157" s="162"/>
      <c r="F157" s="162"/>
      <c r="G157" s="162"/>
      <c r="H157" s="162"/>
      <c r="I157" s="162"/>
      <c r="J157" s="162"/>
      <c r="K157" s="162"/>
      <c r="L157" s="162"/>
      <c r="M157" s="162"/>
      <c r="N157" s="162"/>
      <c r="O157" s="162"/>
      <c r="P157" s="162"/>
      <c r="Q157" s="162"/>
      <c r="R157" s="162"/>
    </row>
  </sheetData>
  <mergeCells count="117">
    <mergeCell ref="B4:D4"/>
    <mergeCell ref="A6:D6"/>
    <mergeCell ref="L22:L30"/>
    <mergeCell ref="L31:L39"/>
    <mergeCell ref="L40:L48"/>
    <mergeCell ref="L13:M13"/>
    <mergeCell ref="O2:R2"/>
    <mergeCell ref="E19:H19"/>
    <mergeCell ref="B21:C21"/>
    <mergeCell ref="B22:C22"/>
    <mergeCell ref="B23:C23"/>
    <mergeCell ref="B24:C24"/>
    <mergeCell ref="F16:G16"/>
    <mergeCell ref="L16:M16"/>
    <mergeCell ref="F17:G17"/>
    <mergeCell ref="L17:M17"/>
    <mergeCell ref="B7:L7"/>
    <mergeCell ref="A10:D10"/>
    <mergeCell ref="K10:L10"/>
    <mergeCell ref="F14:G14"/>
    <mergeCell ref="L14:M14"/>
    <mergeCell ref="F15:G15"/>
    <mergeCell ref="L15:M15"/>
    <mergeCell ref="F11:H11"/>
    <mergeCell ref="L11:N11"/>
    <mergeCell ref="F12:G12"/>
    <mergeCell ref="L12:M12"/>
    <mergeCell ref="F13:G13"/>
    <mergeCell ref="B31:C31"/>
    <mergeCell ref="B32:C32"/>
    <mergeCell ref="B33:C33"/>
    <mergeCell ref="B34:C34"/>
    <mergeCell ref="B35:C35"/>
    <mergeCell ref="C14:D14"/>
    <mergeCell ref="A15:D15"/>
    <mergeCell ref="A16:B16"/>
    <mergeCell ref="C16:D16"/>
    <mergeCell ref="A19:D19"/>
    <mergeCell ref="B36:C36"/>
    <mergeCell ref="B25:C25"/>
    <mergeCell ref="B26:C26"/>
    <mergeCell ref="B27:C27"/>
    <mergeCell ref="B28:C28"/>
    <mergeCell ref="B29:C29"/>
    <mergeCell ref="B30:C30"/>
    <mergeCell ref="B37:C37"/>
    <mergeCell ref="B38:C38"/>
    <mergeCell ref="B39:C39"/>
    <mergeCell ref="B40:C40"/>
    <mergeCell ref="B41:C41"/>
    <mergeCell ref="N41:N44"/>
    <mergeCell ref="B42:C42"/>
    <mergeCell ref="B43:C43"/>
    <mergeCell ref="B44:C44"/>
    <mergeCell ref="B51:C51"/>
    <mergeCell ref="B52:C52"/>
    <mergeCell ref="L49:L53"/>
    <mergeCell ref="B53:C53"/>
    <mergeCell ref="B54:C54"/>
    <mergeCell ref="B55:C55"/>
    <mergeCell ref="B56:C56"/>
    <mergeCell ref="B45:C45"/>
    <mergeCell ref="B46:C46"/>
    <mergeCell ref="B47:C47"/>
    <mergeCell ref="B48:C48"/>
    <mergeCell ref="B49:C49"/>
    <mergeCell ref="B50:C50"/>
    <mergeCell ref="B57:C57"/>
    <mergeCell ref="B58:C58"/>
    <mergeCell ref="B59:C59"/>
    <mergeCell ref="B60:C60"/>
    <mergeCell ref="B61:C61"/>
    <mergeCell ref="B62:C62"/>
    <mergeCell ref="B63:C63"/>
    <mergeCell ref="B64:C64"/>
    <mergeCell ref="E66:H66"/>
    <mergeCell ref="B67:C67"/>
    <mergeCell ref="F67:G67"/>
    <mergeCell ref="K67:L67"/>
    <mergeCell ref="A97:R98"/>
    <mergeCell ref="A83:J83"/>
    <mergeCell ref="A84:R85"/>
    <mergeCell ref="A86:E86"/>
    <mergeCell ref="A87:R88"/>
    <mergeCell ref="C69:D69"/>
    <mergeCell ref="C70:D70"/>
    <mergeCell ref="I70:J70"/>
    <mergeCell ref="C71:D71"/>
    <mergeCell ref="C72:D72"/>
    <mergeCell ref="A81:R81"/>
    <mergeCell ref="I72:J72"/>
    <mergeCell ref="C73:D73"/>
    <mergeCell ref="C74:D74"/>
    <mergeCell ref="A157:R157"/>
    <mergeCell ref="A89:I89"/>
    <mergeCell ref="A1:R1"/>
    <mergeCell ref="A79:R79"/>
    <mergeCell ref="A132:C132"/>
    <mergeCell ref="E132:F132"/>
    <mergeCell ref="G132:H132"/>
    <mergeCell ref="I132:J132"/>
    <mergeCell ref="K132:O132"/>
    <mergeCell ref="P132:Q132"/>
    <mergeCell ref="A99:L99"/>
    <mergeCell ref="A100:R101"/>
    <mergeCell ref="A102:R102"/>
    <mergeCell ref="A131:C131"/>
    <mergeCell ref="E131:F131"/>
    <mergeCell ref="G131:H131"/>
    <mergeCell ref="I131:J131"/>
    <mergeCell ref="K131:O131"/>
    <mergeCell ref="P131:Q131"/>
    <mergeCell ref="A90:R91"/>
    <mergeCell ref="A92:N92"/>
    <mergeCell ref="A93:R94"/>
    <mergeCell ref="A96:I96"/>
    <mergeCell ref="J96:Q96"/>
  </mergeCells>
  <pageMargins left="0.7" right="0.7" top="0.75" bottom="0.75" header="0.3" footer="0.3"/>
  <pageSetup scale="55" orientation="portrait" horizontalDpi="4294967293" verticalDpi="4294967293" r:id="rId1"/>
  <headerFooter>
    <oddFooter>&amp;R&amp;N</oddFooter>
  </headerFooter>
  <rowBreaks count="1" manualBreakCount="1">
    <brk id="7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86"/>
  <sheetViews>
    <sheetView view="pageBreakPreview" topLeftCell="A22" zoomScale="85" zoomScaleNormal="100" zoomScaleSheetLayoutView="85" zoomScalePageLayoutView="64" workbookViewId="0">
      <selection activeCell="K66" sqref="K66"/>
    </sheetView>
  </sheetViews>
  <sheetFormatPr defaultRowHeight="15" x14ac:dyDescent="0.25"/>
  <cols>
    <col min="12" max="12" width="15" customWidth="1"/>
    <col min="13" max="13" width="2.7109375" customWidth="1"/>
  </cols>
  <sheetData>
    <row r="1" spans="1:18" ht="27" thickBot="1" x14ac:dyDescent="0.45">
      <c r="A1" s="163" t="s">
        <v>83</v>
      </c>
      <c r="B1" s="163"/>
      <c r="C1" s="163"/>
      <c r="D1" s="163"/>
      <c r="E1" s="163"/>
      <c r="F1" s="163"/>
      <c r="G1" s="163"/>
      <c r="H1" s="163"/>
      <c r="I1" s="163"/>
      <c r="J1" s="163"/>
      <c r="K1" s="163"/>
      <c r="L1" s="163"/>
      <c r="M1" s="163"/>
      <c r="N1" s="163"/>
      <c r="O1" s="163"/>
      <c r="P1" s="163"/>
      <c r="Q1" s="163"/>
      <c r="R1" s="163"/>
    </row>
    <row r="2" spans="1:18" ht="15.75" thickBot="1" x14ac:dyDescent="0.3">
      <c r="O2" s="176" t="s">
        <v>84</v>
      </c>
      <c r="P2" s="177"/>
      <c r="Q2" s="177"/>
      <c r="R2" s="178"/>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214" t="s">
        <v>93</v>
      </c>
      <c r="C4" s="214"/>
      <c r="D4" s="214"/>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214" t="s">
        <v>106</v>
      </c>
      <c r="B6" s="214"/>
      <c r="C6" s="214"/>
      <c r="D6" s="214"/>
      <c r="E6" s="113" t="s">
        <v>94</v>
      </c>
      <c r="F6" s="114"/>
      <c r="G6" s="113" t="s">
        <v>95</v>
      </c>
      <c r="H6" s="114"/>
      <c r="K6" s="115"/>
      <c r="L6" s="132"/>
      <c r="N6" s="91" t="s">
        <v>107</v>
      </c>
      <c r="O6" s="45"/>
      <c r="Q6" s="45"/>
      <c r="R6" s="48" t="s">
        <v>108</v>
      </c>
    </row>
    <row r="7" spans="1:18" ht="15.75" thickBot="1" x14ac:dyDescent="0.3">
      <c r="A7" s="1" t="s">
        <v>109</v>
      </c>
      <c r="B7" s="217"/>
      <c r="C7" s="218"/>
      <c r="D7" s="218"/>
      <c r="E7" s="218"/>
      <c r="F7" s="218"/>
      <c r="G7" s="218"/>
      <c r="H7" s="218"/>
      <c r="I7" s="218"/>
      <c r="J7" s="218"/>
      <c r="K7" s="218"/>
      <c r="L7" s="218"/>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219" t="s">
        <v>113</v>
      </c>
      <c r="B10" s="156"/>
      <c r="C10" s="156"/>
      <c r="D10" s="156"/>
      <c r="E10" s="1"/>
      <c r="F10" s="1"/>
      <c r="G10" s="1"/>
      <c r="H10" s="1"/>
      <c r="I10" s="1"/>
      <c r="J10" s="1"/>
      <c r="K10" s="220" t="s">
        <v>114</v>
      </c>
      <c r="L10" s="220"/>
      <c r="R10" s="133"/>
    </row>
    <row r="11" spans="1:18" ht="15.75" thickBot="1" x14ac:dyDescent="0.3">
      <c r="A11" s="124" t="s">
        <v>115</v>
      </c>
      <c r="B11" s="124" t="s">
        <v>116</v>
      </c>
      <c r="C11" s="124" t="s">
        <v>117</v>
      </c>
      <c r="D11" s="124" t="s">
        <v>118</v>
      </c>
      <c r="E11" s="1"/>
      <c r="F11" s="221" t="s">
        <v>119</v>
      </c>
      <c r="G11" s="222"/>
      <c r="H11" s="223"/>
      <c r="I11" s="51" t="s">
        <v>120</v>
      </c>
      <c r="J11" s="51" t="s">
        <v>121</v>
      </c>
      <c r="L11" s="221" t="s">
        <v>122</v>
      </c>
      <c r="M11" s="222"/>
      <c r="N11" s="223"/>
      <c r="O11" s="51" t="s">
        <v>120</v>
      </c>
      <c r="P11" s="51" t="s">
        <v>121</v>
      </c>
    </row>
    <row r="12" spans="1:18" ht="15.75" thickBot="1" x14ac:dyDescent="0.3">
      <c r="A12" s="124" t="s">
        <v>123</v>
      </c>
      <c r="B12" s="124" t="s">
        <v>124</v>
      </c>
      <c r="C12" s="142" t="s">
        <v>125</v>
      </c>
      <c r="D12" s="142" t="s">
        <v>126</v>
      </c>
      <c r="E12" s="1"/>
      <c r="F12" s="215" t="s">
        <v>127</v>
      </c>
      <c r="G12" s="215"/>
      <c r="H12" s="101">
        <v>90002</v>
      </c>
      <c r="I12" s="52"/>
      <c r="J12" s="52"/>
      <c r="L12" s="215" t="s">
        <v>128</v>
      </c>
      <c r="M12" s="215"/>
      <c r="N12" s="102">
        <v>90003</v>
      </c>
      <c r="O12" s="52"/>
      <c r="P12" s="52"/>
    </row>
    <row r="13" spans="1:18" ht="15.75" thickBot="1" x14ac:dyDescent="0.3">
      <c r="A13" s="124" t="s">
        <v>129</v>
      </c>
      <c r="B13" s="124" t="s">
        <v>130</v>
      </c>
      <c r="C13" s="124" t="s">
        <v>131</v>
      </c>
      <c r="D13" s="124" t="s">
        <v>132</v>
      </c>
      <c r="E13" s="1"/>
      <c r="F13" s="215" t="s">
        <v>133</v>
      </c>
      <c r="G13" s="215"/>
      <c r="H13" s="101">
        <v>90004</v>
      </c>
      <c r="I13" s="52"/>
      <c r="J13" s="52"/>
      <c r="L13" s="215" t="s">
        <v>134</v>
      </c>
      <c r="M13" s="215"/>
      <c r="N13" s="102">
        <v>90006</v>
      </c>
      <c r="O13" s="52"/>
      <c r="P13" s="52"/>
    </row>
    <row r="14" spans="1:18" ht="15.75" thickBot="1" x14ac:dyDescent="0.3">
      <c r="A14" s="124" t="s">
        <v>135</v>
      </c>
      <c r="B14" s="124" t="s">
        <v>136</v>
      </c>
      <c r="C14" s="224" t="s">
        <v>137</v>
      </c>
      <c r="D14" s="224"/>
      <c r="E14" s="1"/>
      <c r="F14" s="215" t="s">
        <v>138</v>
      </c>
      <c r="G14" s="215"/>
      <c r="H14" s="101">
        <v>90005</v>
      </c>
      <c r="I14" s="52"/>
      <c r="J14" s="52"/>
      <c r="L14" s="215" t="s">
        <v>139</v>
      </c>
      <c r="M14" s="215"/>
      <c r="N14" s="102" t="s">
        <v>140</v>
      </c>
      <c r="O14" s="52"/>
      <c r="P14" s="52"/>
    </row>
    <row r="15" spans="1:18" ht="15.75" thickBot="1" x14ac:dyDescent="0.3">
      <c r="A15" s="219" t="s">
        <v>141</v>
      </c>
      <c r="B15" s="156"/>
      <c r="C15" s="156"/>
      <c r="D15" s="156"/>
      <c r="E15" s="1"/>
      <c r="F15" s="215" t="s">
        <v>142</v>
      </c>
      <c r="G15" s="215"/>
      <c r="H15" s="102" t="s">
        <v>143</v>
      </c>
      <c r="I15" s="52"/>
      <c r="J15" s="52"/>
      <c r="L15" s="215" t="s">
        <v>144</v>
      </c>
      <c r="M15" s="215"/>
      <c r="N15" s="102" t="s">
        <v>145</v>
      </c>
      <c r="O15" s="52"/>
      <c r="P15" s="52"/>
    </row>
    <row r="16" spans="1:18" ht="15.75" thickBot="1" x14ac:dyDescent="0.3">
      <c r="A16" s="225" t="s">
        <v>146</v>
      </c>
      <c r="B16" s="226"/>
      <c r="C16" s="231" t="s">
        <v>147</v>
      </c>
      <c r="D16" s="232"/>
      <c r="E16" s="1"/>
      <c r="F16" s="215" t="s">
        <v>148</v>
      </c>
      <c r="G16" s="215"/>
      <c r="H16" s="102" t="s">
        <v>149</v>
      </c>
      <c r="I16" s="52"/>
      <c r="J16" s="52"/>
      <c r="L16" s="215" t="s">
        <v>150</v>
      </c>
      <c r="M16" s="215"/>
      <c r="N16" s="102" t="s">
        <v>151</v>
      </c>
      <c r="O16" s="52"/>
      <c r="P16" s="52"/>
    </row>
    <row r="17" spans="1:18" ht="15.75" thickBot="1" x14ac:dyDescent="0.3">
      <c r="A17" s="134" t="s">
        <v>152</v>
      </c>
      <c r="B17" s="117"/>
      <c r="C17" s="135" t="s">
        <v>152</v>
      </c>
      <c r="D17" s="118"/>
      <c r="E17" s="1"/>
      <c r="F17" s="215" t="s">
        <v>153</v>
      </c>
      <c r="G17" s="215"/>
      <c r="H17" s="102" t="s">
        <v>154</v>
      </c>
      <c r="I17" s="52"/>
      <c r="J17" s="52"/>
      <c r="L17" s="215" t="s">
        <v>155</v>
      </c>
      <c r="M17" s="215"/>
      <c r="N17" s="102" t="s">
        <v>156</v>
      </c>
      <c r="O17" s="52"/>
      <c r="P17" s="52"/>
    </row>
    <row r="18" spans="1:18" x14ac:dyDescent="0.25">
      <c r="A18" s="134" t="s">
        <v>157</v>
      </c>
      <c r="B18" s="119"/>
      <c r="C18" s="136" t="s">
        <v>157</v>
      </c>
      <c r="D18" s="120"/>
      <c r="E18" s="1"/>
      <c r="F18" s="1"/>
      <c r="I18" s="35"/>
      <c r="J18" s="53"/>
      <c r="P18" s="54"/>
    </row>
    <row r="19" spans="1:18" ht="15.75" thickBot="1" x14ac:dyDescent="0.3">
      <c r="A19" s="211" t="s">
        <v>158</v>
      </c>
      <c r="B19" s="212"/>
      <c r="C19" s="212"/>
      <c r="D19" s="213"/>
      <c r="E19" s="216" t="s">
        <v>158</v>
      </c>
      <c r="F19" s="216"/>
      <c r="G19" s="216"/>
      <c r="H19" s="21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79"/>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79"/>
      <c r="D22" s="138"/>
      <c r="E22" s="137"/>
      <c r="F22" s="137"/>
      <c r="G22" s="137"/>
      <c r="H22" s="62">
        <f>[1]Pay!D3</f>
        <v>26.11</v>
      </c>
      <c r="I22" s="61"/>
      <c r="J22" s="62">
        <f t="shared" ref="J22:J55" si="0">H22*K22*F22</f>
        <v>0</v>
      </c>
      <c r="K22" s="16">
        <f>F22*B8-O22</f>
        <v>0</v>
      </c>
      <c r="L22" s="210" t="s">
        <v>11</v>
      </c>
      <c r="M22" s="60"/>
      <c r="N22" s="60"/>
      <c r="O22" s="63"/>
      <c r="Q22" s="84"/>
    </row>
    <row r="23" spans="1:18" ht="15" customHeight="1" x14ac:dyDescent="0.25">
      <c r="A23" s="68">
        <f>[1]Pay!A4</f>
        <v>413</v>
      </c>
      <c r="B23" s="147" t="str">
        <f>[1]Pay!B4</f>
        <v>Lt. J. Ehrman - F9</v>
      </c>
      <c r="C23" s="149"/>
      <c r="D23" s="104"/>
      <c r="E23" s="105"/>
      <c r="F23" s="105"/>
      <c r="G23" s="105"/>
      <c r="H23" s="64">
        <f>[1]Pay!D4</f>
        <v>21.89</v>
      </c>
      <c r="I23" s="60"/>
      <c r="J23" s="64">
        <f t="shared" si="0"/>
        <v>0</v>
      </c>
      <c r="K23" s="65">
        <f>F23*B8-O23</f>
        <v>0</v>
      </c>
      <c r="L23" s="205"/>
      <c r="M23" s="60"/>
      <c r="N23" s="60"/>
      <c r="O23" s="67"/>
      <c r="Q23" s="84"/>
    </row>
    <row r="24" spans="1:18" ht="15" customHeight="1" x14ac:dyDescent="0.25">
      <c r="A24" s="68" t="str">
        <f>[1]Pay!A5</f>
        <v>513</v>
      </c>
      <c r="B24" s="147" t="str">
        <f>[1]Pay!B5</f>
        <v>K. Morphew</v>
      </c>
      <c r="C24" s="149"/>
      <c r="D24" s="104"/>
      <c r="E24" s="105"/>
      <c r="F24" s="105"/>
      <c r="G24" s="105"/>
      <c r="H24" s="64">
        <f>[1]Pay!D5</f>
        <v>21.89</v>
      </c>
      <c r="I24" s="60"/>
      <c r="J24" s="64">
        <f t="shared" si="0"/>
        <v>0</v>
      </c>
      <c r="K24" s="65">
        <f>F24*B8-O24</f>
        <v>0</v>
      </c>
      <c r="L24" s="205"/>
      <c r="M24" s="60"/>
      <c r="N24" s="60"/>
      <c r="O24" s="67"/>
      <c r="Q24" s="84"/>
    </row>
    <row r="25" spans="1:18" ht="15" customHeight="1" x14ac:dyDescent="0.25">
      <c r="A25" s="68">
        <f>[1]Pay!A6</f>
        <v>716</v>
      </c>
      <c r="B25" s="147" t="str">
        <f>[1]Pay!B6</f>
        <v>B. Speidel</v>
      </c>
      <c r="C25" s="149"/>
      <c r="D25" s="104"/>
      <c r="E25" s="105"/>
      <c r="F25" s="105"/>
      <c r="G25" s="105"/>
      <c r="H25" s="64">
        <f>[1]Pay!D6</f>
        <v>20.41</v>
      </c>
      <c r="I25" s="60"/>
      <c r="J25" s="64">
        <f t="shared" si="0"/>
        <v>0</v>
      </c>
      <c r="K25" s="65">
        <f>F25*B8-O25</f>
        <v>0</v>
      </c>
      <c r="L25" s="205"/>
      <c r="M25" s="60"/>
      <c r="N25" s="92"/>
      <c r="O25" s="67"/>
      <c r="Q25" s="84"/>
    </row>
    <row r="26" spans="1:18" ht="15" customHeight="1" x14ac:dyDescent="0.25">
      <c r="A26" s="68" t="str">
        <f>[1]Pay!A7</f>
        <v>317</v>
      </c>
      <c r="B26" s="147" t="str">
        <f>[1]Pay!B7</f>
        <v>D. Moser</v>
      </c>
      <c r="C26" s="149"/>
      <c r="D26" s="104"/>
      <c r="E26" s="105"/>
      <c r="F26" s="105"/>
      <c r="G26" s="105"/>
      <c r="H26" s="64">
        <f>[1]Pay!D7</f>
        <v>18.66</v>
      </c>
      <c r="I26" s="60"/>
      <c r="J26" s="64">
        <f t="shared" si="0"/>
        <v>0</v>
      </c>
      <c r="K26" s="65">
        <f>F26*B8-O26</f>
        <v>0</v>
      </c>
      <c r="L26" s="205"/>
      <c r="M26" s="60"/>
      <c r="N26" s="92"/>
      <c r="O26" s="67"/>
      <c r="Q26" s="84"/>
    </row>
    <row r="27" spans="1:18" ht="15" customHeight="1" x14ac:dyDescent="0.25">
      <c r="A27" s="68" t="str">
        <f>[1]Pay!A8</f>
        <v>218</v>
      </c>
      <c r="B27" s="147" t="str">
        <f>[1]Pay!B8</f>
        <v>D. Fiscus</v>
      </c>
      <c r="C27" s="149"/>
      <c r="D27" s="104"/>
      <c r="E27" s="105"/>
      <c r="F27" s="105"/>
      <c r="G27" s="105"/>
      <c r="H27" s="64">
        <f>[1]Pay!D8</f>
        <v>18.66</v>
      </c>
      <c r="I27" s="60"/>
      <c r="J27" s="64">
        <f t="shared" si="0"/>
        <v>0</v>
      </c>
      <c r="K27" s="65">
        <f>F27*B8-O27</f>
        <v>0</v>
      </c>
      <c r="L27" s="205"/>
      <c r="M27" s="60"/>
      <c r="N27" s="92"/>
      <c r="O27" s="67"/>
      <c r="Q27" s="84"/>
    </row>
    <row r="28" spans="1:18" ht="15" customHeight="1" x14ac:dyDescent="0.25">
      <c r="A28" s="68" t="str">
        <f>[1]Pay!A9</f>
        <v>418</v>
      </c>
      <c r="B28" s="147" t="str">
        <f>[1]Pay!B9</f>
        <v>S. Gehring</v>
      </c>
      <c r="C28" s="149"/>
      <c r="D28" s="104"/>
      <c r="E28" s="105"/>
      <c r="F28" s="105"/>
      <c r="G28" s="105"/>
      <c r="H28" s="64">
        <f>[1]Pay!D9</f>
        <v>18.66</v>
      </c>
      <c r="I28" s="60"/>
      <c r="J28" s="64">
        <f t="shared" si="0"/>
        <v>0</v>
      </c>
      <c r="K28" s="65">
        <f>F28*B8-O28</f>
        <v>0</v>
      </c>
      <c r="L28" s="205"/>
      <c r="N28" s="92"/>
      <c r="O28" s="67"/>
    </row>
    <row r="29" spans="1:18" ht="15" customHeight="1" x14ac:dyDescent="0.25">
      <c r="A29" s="68" t="str">
        <f>[1]Pay!A10</f>
        <v>221</v>
      </c>
      <c r="B29" s="147" t="str">
        <f>[1]Pay!B10</f>
        <v>C. Harris</v>
      </c>
      <c r="C29" s="149"/>
      <c r="D29" s="104"/>
      <c r="E29" s="105"/>
      <c r="F29" s="105"/>
      <c r="G29" s="105"/>
      <c r="H29" s="64">
        <f>[1]Pay!D10</f>
        <v>16.45</v>
      </c>
      <c r="I29" s="60"/>
      <c r="J29" s="64">
        <f t="shared" si="0"/>
        <v>0</v>
      </c>
      <c r="K29" s="65">
        <f>F29*B8-O29</f>
        <v>0</v>
      </c>
      <c r="L29" s="205"/>
      <c r="O29" s="67"/>
    </row>
    <row r="30" spans="1:18" ht="15" customHeight="1" x14ac:dyDescent="0.25">
      <c r="A30" s="68" t="str">
        <f>[1]Pay!A11</f>
        <v>1021</v>
      </c>
      <c r="B30" s="147" t="str">
        <f>[1]Pay!B11</f>
        <v>E. Duffey</v>
      </c>
      <c r="C30" s="149"/>
      <c r="D30" s="104"/>
      <c r="E30" s="105"/>
      <c r="F30" s="105"/>
      <c r="G30" s="105"/>
      <c r="H30" s="64">
        <f>[1]Pay!D11</f>
        <v>16.45</v>
      </c>
      <c r="I30" s="60"/>
      <c r="J30" s="64">
        <f t="shared" si="0"/>
        <v>0</v>
      </c>
      <c r="K30" s="65">
        <f>F30*B8-O30</f>
        <v>0</v>
      </c>
      <c r="L30" s="206"/>
      <c r="O30" s="66"/>
    </row>
    <row r="31" spans="1:18" ht="15" customHeight="1" x14ac:dyDescent="0.25">
      <c r="A31" s="79" t="str">
        <f>[1]Pay!A13</f>
        <v>111</v>
      </c>
      <c r="B31" s="148" t="str">
        <f>[1]Pay!B13</f>
        <v>R. Crist - F4</v>
      </c>
      <c r="C31" s="179"/>
      <c r="D31" s="138" t="s">
        <v>167</v>
      </c>
      <c r="E31" s="137"/>
      <c r="F31" s="137"/>
      <c r="G31" s="137"/>
      <c r="H31" s="62">
        <f>[1]Pay!D13</f>
        <v>26.11</v>
      </c>
      <c r="I31" s="61"/>
      <c r="J31" s="62">
        <f t="shared" si="0"/>
        <v>0</v>
      </c>
      <c r="K31" s="16">
        <f>F31*B8-O31</f>
        <v>0</v>
      </c>
      <c r="L31" s="209" t="s">
        <v>29</v>
      </c>
      <c r="O31" s="63"/>
    </row>
    <row r="32" spans="1:18" ht="15" customHeight="1" x14ac:dyDescent="0.25">
      <c r="A32" s="68" t="str">
        <f>[1]Pay!A14</f>
        <v>115</v>
      </c>
      <c r="B32" s="147" t="str">
        <f>[1]Pay!B14</f>
        <v>Lt. J. Heckel - F10</v>
      </c>
      <c r="C32" s="149"/>
      <c r="D32" s="104"/>
      <c r="E32" s="105"/>
      <c r="F32" s="105"/>
      <c r="G32" s="105"/>
      <c r="H32" s="64">
        <f>[1]Pay!D14</f>
        <v>20.41</v>
      </c>
      <c r="I32" s="60"/>
      <c r="J32" s="64">
        <f t="shared" si="0"/>
        <v>0</v>
      </c>
      <c r="K32" s="65">
        <f>F32*B8-O32</f>
        <v>0</v>
      </c>
      <c r="L32" s="205"/>
      <c r="O32" s="67"/>
    </row>
    <row r="33" spans="1:17" ht="15" customHeight="1" x14ac:dyDescent="0.25">
      <c r="A33" s="68">
        <f>[1]Pay!A15</f>
        <v>406</v>
      </c>
      <c r="B33" s="147" t="str">
        <f>[1]Pay!B15</f>
        <v>D. Gerwig</v>
      </c>
      <c r="C33" s="149"/>
      <c r="D33" s="104"/>
      <c r="E33" s="105"/>
      <c r="F33" s="105"/>
      <c r="G33" s="105"/>
      <c r="H33" s="64">
        <f>[1]Pay!D15</f>
        <v>23.4</v>
      </c>
      <c r="I33" s="60"/>
      <c r="J33" s="64">
        <f t="shared" si="0"/>
        <v>0</v>
      </c>
      <c r="K33" s="65">
        <f>F33*B8-O33</f>
        <v>0</v>
      </c>
      <c r="L33" s="205"/>
      <c r="O33" s="67"/>
    </row>
    <row r="34" spans="1:17" ht="15" customHeight="1" x14ac:dyDescent="0.25">
      <c r="A34" s="68" t="str">
        <f>[1]Pay!A16</f>
        <v>409</v>
      </c>
      <c r="B34" s="147" t="str">
        <f>[1]Pay!B16</f>
        <v>S. Bennett</v>
      </c>
      <c r="C34" s="149"/>
      <c r="D34" s="104"/>
      <c r="E34" s="105"/>
      <c r="F34" s="105"/>
      <c r="G34" s="105"/>
      <c r="H34" s="64">
        <f>[1]Pay!D16</f>
        <v>23.4</v>
      </c>
      <c r="I34" s="60"/>
      <c r="J34" s="64">
        <f t="shared" si="0"/>
        <v>0</v>
      </c>
      <c r="K34" s="65">
        <f>F34*B8-O34</f>
        <v>0</v>
      </c>
      <c r="L34" s="205"/>
      <c r="O34" s="67"/>
    </row>
    <row r="35" spans="1:17" ht="15" customHeight="1" x14ac:dyDescent="0.25">
      <c r="A35" s="68" t="str">
        <f>[1]Pay!A17</f>
        <v>417</v>
      </c>
      <c r="B35" s="147" t="str">
        <f>[1]Pay!B17</f>
        <v>L. Eads</v>
      </c>
      <c r="C35" s="149"/>
      <c r="D35" s="104"/>
      <c r="E35" s="105"/>
      <c r="F35" s="105"/>
      <c r="G35" s="105"/>
      <c r="H35" s="64">
        <f>[1]Pay!D17</f>
        <v>18.66</v>
      </c>
      <c r="I35" s="60"/>
      <c r="J35" s="64">
        <f t="shared" si="0"/>
        <v>0</v>
      </c>
      <c r="K35" s="65">
        <f>F35*B8-O35</f>
        <v>0</v>
      </c>
      <c r="L35" s="205"/>
      <c r="O35" s="67"/>
    </row>
    <row r="36" spans="1:17" ht="15" customHeight="1" x14ac:dyDescent="0.25">
      <c r="A36" s="68" t="str">
        <f>[1]Pay!A18</f>
        <v>318</v>
      </c>
      <c r="B36" s="147" t="str">
        <f>[1]Pay!B18</f>
        <v>C. Rittmeyer</v>
      </c>
      <c r="C36" s="149"/>
      <c r="D36" s="104"/>
      <c r="E36" s="105"/>
      <c r="F36" s="105"/>
      <c r="G36" s="105"/>
      <c r="H36" s="64">
        <f>[1]Pay!D18</f>
        <v>18.66</v>
      </c>
      <c r="I36" s="60"/>
      <c r="J36" s="64">
        <f t="shared" si="0"/>
        <v>0</v>
      </c>
      <c r="K36" s="65">
        <f>F36*B8-O36</f>
        <v>0</v>
      </c>
      <c r="L36" s="205"/>
      <c r="M36" s="60"/>
      <c r="N36" s="60"/>
      <c r="O36" s="67"/>
      <c r="Q36" s="60"/>
    </row>
    <row r="37" spans="1:17" ht="15" customHeight="1" x14ac:dyDescent="0.25">
      <c r="A37" s="68" t="str">
        <f>[1]Pay!A19</f>
        <v>220</v>
      </c>
      <c r="B37" s="147" t="str">
        <f>[1]Pay!B19</f>
        <v>C. Herndon</v>
      </c>
      <c r="C37" s="149"/>
      <c r="D37" s="104"/>
      <c r="E37" s="105"/>
      <c r="F37" s="105"/>
      <c r="G37" s="105"/>
      <c r="H37" s="64">
        <f>[1]Pay!D19</f>
        <v>18.66</v>
      </c>
      <c r="I37" s="60"/>
      <c r="J37" s="64">
        <f t="shared" si="0"/>
        <v>0</v>
      </c>
      <c r="K37" s="65">
        <f>F37*B8-O37</f>
        <v>0</v>
      </c>
      <c r="L37" s="205"/>
      <c r="M37" s="60"/>
      <c r="N37" s="60"/>
      <c r="O37" s="67"/>
      <c r="Q37" s="84"/>
    </row>
    <row r="38" spans="1:17" ht="15" customHeight="1" x14ac:dyDescent="0.25">
      <c r="A38" s="68" t="str">
        <f>[1]Pay!A20</f>
        <v>121</v>
      </c>
      <c r="B38" s="147" t="str">
        <f>[1]Pay!B20</f>
        <v>F. Leist</v>
      </c>
      <c r="C38" s="149"/>
      <c r="D38" s="104"/>
      <c r="E38" s="105"/>
      <c r="F38" s="105"/>
      <c r="G38" s="105"/>
      <c r="H38" s="64">
        <f>[1]Pay!D20</f>
        <v>16.45</v>
      </c>
      <c r="I38" s="60"/>
      <c r="J38" s="64">
        <f t="shared" si="0"/>
        <v>0</v>
      </c>
      <c r="K38" s="65">
        <f>F38*B8-O38</f>
        <v>0</v>
      </c>
      <c r="L38" s="205"/>
      <c r="M38" s="60"/>
      <c r="N38" s="60"/>
      <c r="O38" s="67"/>
      <c r="Q38" s="84"/>
    </row>
    <row r="39" spans="1:17" ht="15" customHeight="1" x14ac:dyDescent="0.25">
      <c r="A39" s="68" t="str">
        <f>[1]Pay!A21</f>
        <v>321</v>
      </c>
      <c r="B39" s="147" t="str">
        <f>[1]Pay!B21</f>
        <v>S. Breide</v>
      </c>
      <c r="C39" s="149"/>
      <c r="D39" s="104"/>
      <c r="E39" s="105"/>
      <c r="F39" s="105"/>
      <c r="G39" s="105"/>
      <c r="H39" s="64">
        <f>[1]Pay!D21</f>
        <v>16.45</v>
      </c>
      <c r="I39" s="60"/>
      <c r="J39" s="64">
        <f t="shared" si="0"/>
        <v>0</v>
      </c>
      <c r="K39" s="65">
        <f>F39*B8-O39</f>
        <v>0</v>
      </c>
      <c r="L39" s="206"/>
      <c r="M39" s="60"/>
      <c r="N39" s="60"/>
      <c r="O39" s="66"/>
      <c r="Q39" s="84"/>
    </row>
    <row r="40" spans="1:17" ht="15" customHeight="1" x14ac:dyDescent="0.25">
      <c r="A40" s="79">
        <f>[1]Pay!A23</f>
        <v>211</v>
      </c>
      <c r="B40" s="148" t="str">
        <f>[1]Pay!B23</f>
        <v>Capt. M. Harris - F5</v>
      </c>
      <c r="C40" s="179"/>
      <c r="D40" s="138"/>
      <c r="E40" s="137"/>
      <c r="F40" s="137"/>
      <c r="G40" s="137"/>
      <c r="H40" s="62">
        <f>[1]Pay!D23</f>
        <v>26.11</v>
      </c>
      <c r="I40" s="61"/>
      <c r="J40" s="62">
        <f t="shared" si="0"/>
        <v>0</v>
      </c>
      <c r="K40" s="16">
        <f>F40*B8-O40</f>
        <v>0</v>
      </c>
      <c r="L40" s="204" t="s">
        <v>46</v>
      </c>
      <c r="M40" s="60"/>
      <c r="N40" s="60"/>
      <c r="O40" s="63"/>
      <c r="Q40" s="84"/>
    </row>
    <row r="41" spans="1:17" ht="15" customHeight="1" x14ac:dyDescent="0.25">
      <c r="A41" s="68" t="str">
        <f>[1]Pay!A24</f>
        <v>210</v>
      </c>
      <c r="B41" s="147" t="str">
        <f>[1]Pay!B24</f>
        <v>Lt. J. Gerdom - F7</v>
      </c>
      <c r="C41" s="149"/>
      <c r="D41" s="104"/>
      <c r="E41" s="105"/>
      <c r="F41" s="105"/>
      <c r="G41" s="105"/>
      <c r="H41" s="64">
        <f>[1]Pay!D24</f>
        <v>23.4</v>
      </c>
      <c r="I41" s="60"/>
      <c r="J41" s="64">
        <f t="shared" si="0"/>
        <v>0</v>
      </c>
      <c r="K41" s="65">
        <f>F41*B8-O41</f>
        <v>0</v>
      </c>
      <c r="L41" s="205"/>
      <c r="M41" s="60"/>
      <c r="N41" s="203"/>
      <c r="O41" s="67"/>
      <c r="Q41" s="84"/>
    </row>
    <row r="42" spans="1:17" ht="15" customHeight="1" x14ac:dyDescent="0.25">
      <c r="A42" s="68">
        <f>[1]Pay!A25</f>
        <v>385</v>
      </c>
      <c r="B42" s="147" t="str">
        <f>[1]Pay!B25</f>
        <v>K. Thompson</v>
      </c>
      <c r="C42" s="149"/>
      <c r="D42" s="104"/>
      <c r="E42" s="105"/>
      <c r="F42" s="105"/>
      <c r="G42" s="105"/>
      <c r="H42" s="64">
        <f>[1]Pay!D25</f>
        <v>23.4</v>
      </c>
      <c r="I42" s="60"/>
      <c r="J42" s="64">
        <f t="shared" si="0"/>
        <v>0</v>
      </c>
      <c r="K42" s="65">
        <f>F42*B8-O42</f>
        <v>0</v>
      </c>
      <c r="L42" s="205"/>
      <c r="M42" s="60"/>
      <c r="N42" s="203"/>
      <c r="O42" s="67"/>
      <c r="Q42" s="84"/>
    </row>
    <row r="43" spans="1:17" ht="15" customHeight="1" x14ac:dyDescent="0.25">
      <c r="A43" s="68" t="str">
        <f>[1]Pay!A26</f>
        <v>314</v>
      </c>
      <c r="B43" s="147" t="str">
        <f>[1]Pay!B26</f>
        <v>Z. Gaskill</v>
      </c>
      <c r="C43" s="149"/>
      <c r="D43" s="104"/>
      <c r="E43" s="105"/>
      <c r="F43" s="105"/>
      <c r="G43" s="105"/>
      <c r="H43" s="64">
        <f>[1]Pay!D26</f>
        <v>16.45</v>
      </c>
      <c r="I43" s="60"/>
      <c r="J43" s="64">
        <f t="shared" si="0"/>
        <v>0</v>
      </c>
      <c r="K43" s="65">
        <f>F43*B8-O43</f>
        <v>0</v>
      </c>
      <c r="L43" s="205"/>
      <c r="M43" s="60"/>
      <c r="N43" s="203"/>
      <c r="O43" s="67"/>
      <c r="Q43" s="84"/>
    </row>
    <row r="44" spans="1:17" ht="15" customHeight="1" x14ac:dyDescent="0.25">
      <c r="A44" s="68" t="str">
        <f>[1]Pay!A27</f>
        <v>414</v>
      </c>
      <c r="B44" s="147" t="str">
        <f>[1]Pay!B27</f>
        <v>J. Wolf</v>
      </c>
      <c r="C44" s="149"/>
      <c r="D44" s="104"/>
      <c r="E44" s="105"/>
      <c r="F44" s="105"/>
      <c r="G44" s="105"/>
      <c r="H44" s="64">
        <f>[1]Pay!D27</f>
        <v>20.41</v>
      </c>
      <c r="I44" s="60"/>
      <c r="J44" s="64">
        <f t="shared" si="0"/>
        <v>0</v>
      </c>
      <c r="K44" s="65">
        <f>F44*B8-O44</f>
        <v>0</v>
      </c>
      <c r="L44" s="205"/>
      <c r="N44" s="203"/>
      <c r="O44" s="67"/>
    </row>
    <row r="45" spans="1:17" ht="15" customHeight="1" x14ac:dyDescent="0.25">
      <c r="A45" s="68" t="str">
        <f>[1]Pay!A28</f>
        <v>516</v>
      </c>
      <c r="B45" s="147" t="str">
        <f>[1]Pay!B28</f>
        <v>J. Moriarity</v>
      </c>
      <c r="C45" s="149"/>
      <c r="D45" s="104"/>
      <c r="E45" s="105"/>
      <c r="F45" s="105"/>
      <c r="G45" s="105"/>
      <c r="H45" s="64">
        <f>[1]Pay!D28</f>
        <v>20.41</v>
      </c>
      <c r="I45" s="60"/>
      <c r="J45" s="64">
        <f t="shared" si="0"/>
        <v>0</v>
      </c>
      <c r="K45" s="65">
        <f>F45*B8-O45</f>
        <v>0</v>
      </c>
      <c r="L45" s="205"/>
      <c r="O45" s="67"/>
    </row>
    <row r="46" spans="1:17" ht="15" customHeight="1" x14ac:dyDescent="0.25">
      <c r="A46" s="68" t="str">
        <f>[1]Pay!A29</f>
        <v>421</v>
      </c>
      <c r="B46" s="147" t="str">
        <f>[1]Pay!B29</f>
        <v>M. Burkholder</v>
      </c>
      <c r="C46" s="149"/>
      <c r="D46" s="104"/>
      <c r="E46" s="105"/>
      <c r="F46" s="105"/>
      <c r="G46" s="105"/>
      <c r="H46" s="64">
        <f>[1]Pay!D29</f>
        <v>16.45</v>
      </c>
      <c r="I46" s="60"/>
      <c r="J46" s="64">
        <f t="shared" si="0"/>
        <v>0</v>
      </c>
      <c r="K46" s="65">
        <f>F46*B8-O46</f>
        <v>0</v>
      </c>
      <c r="L46" s="205"/>
      <c r="O46" s="67"/>
    </row>
    <row r="47" spans="1:17" ht="15" customHeight="1" x14ac:dyDescent="0.25">
      <c r="A47" s="68" t="str">
        <f>[1]Pay!A30</f>
        <v>921</v>
      </c>
      <c r="B47" s="147" t="str">
        <f>[1]Pay!B30</f>
        <v>N. Bueter</v>
      </c>
      <c r="C47" s="149"/>
      <c r="D47" s="104"/>
      <c r="E47" s="105"/>
      <c r="F47" s="105"/>
      <c r="G47" s="105"/>
      <c r="H47" s="64">
        <f>[1]Pay!D30</f>
        <v>16.45</v>
      </c>
      <c r="I47" s="60"/>
      <c r="J47" s="64">
        <f t="shared" si="0"/>
        <v>0</v>
      </c>
      <c r="K47" s="65">
        <f>F47*B8-O47</f>
        <v>0</v>
      </c>
      <c r="L47" s="205"/>
      <c r="O47" s="67"/>
    </row>
    <row r="48" spans="1:17" ht="15" customHeight="1" x14ac:dyDescent="0.25">
      <c r="A48" s="68" t="str">
        <f>[1]Pay!A31</f>
        <v>000</v>
      </c>
      <c r="B48" s="147" t="str">
        <f>[1]Pay!B31</f>
        <v>Blank</v>
      </c>
      <c r="C48" s="149"/>
      <c r="D48" s="99"/>
      <c r="E48" s="100"/>
      <c r="F48" s="100"/>
      <c r="G48" s="100"/>
      <c r="H48" s="64">
        <f>[1]Pay!D31</f>
        <v>0</v>
      </c>
      <c r="I48" s="70"/>
      <c r="J48" s="69">
        <f>H48*K48*F48</f>
        <v>0</v>
      </c>
      <c r="K48" s="123">
        <f>F48*B8-O48</f>
        <v>0</v>
      </c>
      <c r="L48" s="206"/>
      <c r="O48" s="66"/>
    </row>
    <row r="49" spans="1:15" x14ac:dyDescent="0.25">
      <c r="A49" s="79" t="str">
        <f>[1]Pay!A33</f>
        <v>420</v>
      </c>
      <c r="B49" s="148" t="str">
        <f>[1]Pay!B33</f>
        <v>T. Markley</v>
      </c>
      <c r="C49" s="179"/>
      <c r="D49" s="104"/>
      <c r="E49" s="105"/>
      <c r="F49" s="105"/>
      <c r="G49" s="105"/>
      <c r="H49" s="62">
        <f>[1]Pay!D33</f>
        <v>14.5</v>
      </c>
      <c r="I49" s="60"/>
      <c r="J49" s="64">
        <f t="shared" si="0"/>
        <v>0</v>
      </c>
      <c r="K49" s="65">
        <f>F49*B8-O49</f>
        <v>0</v>
      </c>
      <c r="L49" s="207" t="s">
        <v>169</v>
      </c>
      <c r="O49" s="67"/>
    </row>
    <row r="50" spans="1:15" x14ac:dyDescent="0.25">
      <c r="A50" s="68" t="str">
        <f>[1]Pay!A34</f>
        <v>521</v>
      </c>
      <c r="B50" s="147" t="str">
        <f>[1]Pay!B34</f>
        <v>A. Cossgrove</v>
      </c>
      <c r="C50" s="149"/>
      <c r="D50" s="104"/>
      <c r="E50" s="105"/>
      <c r="F50" s="105"/>
      <c r="G50" s="105"/>
      <c r="H50" s="64">
        <f>[1]Pay!D34</f>
        <v>14.5</v>
      </c>
      <c r="I50" s="60"/>
      <c r="J50" s="64">
        <f t="shared" si="0"/>
        <v>0</v>
      </c>
      <c r="K50" s="65">
        <f>F50*B8-O50</f>
        <v>0</v>
      </c>
      <c r="L50" s="208"/>
      <c r="O50" s="63"/>
    </row>
    <row r="51" spans="1:15" x14ac:dyDescent="0.25">
      <c r="A51" s="68" t="str">
        <f>[1]Pay!A35</f>
        <v>621</v>
      </c>
      <c r="B51" s="147" t="str">
        <f>[1]Pay!B35</f>
        <v>K. Gerber</v>
      </c>
      <c r="C51" s="149"/>
      <c r="D51" s="104"/>
      <c r="E51" s="105"/>
      <c r="F51" s="105"/>
      <c r="G51" s="105"/>
      <c r="H51" s="64">
        <f>[1]Pay!D35</f>
        <v>14.5</v>
      </c>
      <c r="I51" s="60"/>
      <c r="J51" s="64">
        <f t="shared" si="0"/>
        <v>0</v>
      </c>
      <c r="K51" s="65">
        <f>F51*B8-O51</f>
        <v>0</v>
      </c>
      <c r="L51" s="208"/>
      <c r="O51" s="67"/>
    </row>
    <row r="52" spans="1:15" x14ac:dyDescent="0.25">
      <c r="A52" s="68" t="str">
        <f>[1]Pay!A36</f>
        <v>821</v>
      </c>
      <c r="B52" s="147" t="str">
        <f>[1]Pay!B36</f>
        <v>B. Howe</v>
      </c>
      <c r="C52" s="149"/>
      <c r="D52" s="104"/>
      <c r="E52" s="105"/>
      <c r="F52" s="105"/>
      <c r="G52" s="105"/>
      <c r="H52" s="64">
        <f>[1]Pay!D36</f>
        <v>14.5</v>
      </c>
      <c r="I52" s="60"/>
      <c r="J52" s="64">
        <f t="shared" si="0"/>
        <v>0</v>
      </c>
      <c r="K52" s="65">
        <f>F52*B8-O52</f>
        <v>0</v>
      </c>
      <c r="L52" s="208"/>
      <c r="O52" s="66"/>
    </row>
    <row r="53" spans="1:15" x14ac:dyDescent="0.25">
      <c r="A53" s="68" t="str">
        <f>[1]Pay!A37</f>
        <v>721</v>
      </c>
      <c r="B53" s="147" t="str">
        <f>[1]Pay!B37</f>
        <v>H. Komarck</v>
      </c>
      <c r="C53" s="149"/>
      <c r="D53" s="104"/>
      <c r="E53" s="105"/>
      <c r="F53" s="105"/>
      <c r="G53" s="105"/>
      <c r="H53" s="64">
        <f>[1]Pay!D37</f>
        <v>14.5</v>
      </c>
      <c r="I53" s="60"/>
      <c r="J53" s="64">
        <f t="shared" si="0"/>
        <v>0</v>
      </c>
      <c r="K53" s="65">
        <f>F53*B8-O53</f>
        <v>0</v>
      </c>
      <c r="L53" s="208"/>
      <c r="O53" s="67"/>
    </row>
    <row r="54" spans="1:15" x14ac:dyDescent="0.25">
      <c r="A54" s="79">
        <f>[1]Pay!A55</f>
        <v>190</v>
      </c>
      <c r="B54" s="148" t="str">
        <f>[1]Pay!B55</f>
        <v>K. Osborn</v>
      </c>
      <c r="C54" s="179"/>
      <c r="D54" s="138"/>
      <c r="E54" s="137"/>
      <c r="F54" s="137"/>
      <c r="G54" s="137"/>
      <c r="H54" s="62">
        <f>[2]Pay!D51</f>
        <v>23.4</v>
      </c>
      <c r="I54" s="62"/>
      <c r="J54" s="62">
        <f t="shared" si="0"/>
        <v>0</v>
      </c>
      <c r="K54" s="18">
        <f>F54*B8-O54</f>
        <v>0</v>
      </c>
      <c r="L54" s="112" t="s">
        <v>80</v>
      </c>
      <c r="O54" s="63"/>
    </row>
    <row r="55" spans="1:15" x14ac:dyDescent="0.25">
      <c r="A55" s="80">
        <f>[1]Pay!A56</f>
        <v>204</v>
      </c>
      <c r="B55" s="190" t="str">
        <f>[1]Pay!B56</f>
        <v>M. Moriarity</v>
      </c>
      <c r="C55" s="191"/>
      <c r="D55" s="99"/>
      <c r="E55" s="100"/>
      <c r="F55" s="100"/>
      <c r="G55" s="100"/>
      <c r="H55" s="69">
        <f>[2]Pay!D52</f>
        <v>23.4</v>
      </c>
      <c r="I55" s="69"/>
      <c r="J55" s="69">
        <f t="shared" si="0"/>
        <v>0</v>
      </c>
      <c r="K55" s="19">
        <f>F55*B8-O55</f>
        <v>0</v>
      </c>
      <c r="L55" s="112" t="s">
        <v>80</v>
      </c>
      <c r="N55" s="58" t="s">
        <v>170</v>
      </c>
      <c r="O55" s="66"/>
    </row>
    <row r="56" spans="1:15" x14ac:dyDescent="0.25">
      <c r="A56" s="80">
        <f>[1]Pay!A41</f>
        <v>306</v>
      </c>
      <c r="B56" s="201" t="str">
        <f>[1]Pay!B41</f>
        <v>D. Craig F1</v>
      </c>
      <c r="C56" s="202"/>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79"/>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79"/>
      <c r="D58" s="138"/>
      <c r="E58" s="137"/>
      <c r="F58" s="137"/>
      <c r="G58" s="137"/>
      <c r="H58" s="62"/>
      <c r="I58" s="62"/>
      <c r="J58" s="62">
        <f>[1]Pay!D47</f>
        <v>27.48</v>
      </c>
      <c r="K58" s="18">
        <f>F58*B8-O58</f>
        <v>0</v>
      </c>
      <c r="L58" s="38" t="s">
        <v>70</v>
      </c>
      <c r="N58" s="43">
        <f>G58*B8-O58</f>
        <v>0</v>
      </c>
      <c r="O58" s="67"/>
    </row>
    <row r="59" spans="1:15" x14ac:dyDescent="0.25">
      <c r="A59" s="68">
        <f>[1]Pay!A48</f>
        <v>509</v>
      </c>
      <c r="B59" s="147"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7"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7"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7"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7"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90" t="str">
        <f>[1]Pay!B53</f>
        <v>A. Hannie - F18</v>
      </c>
      <c r="C64" s="19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6" t="s">
        <v>158</v>
      </c>
      <c r="F66" s="196"/>
      <c r="G66" s="196"/>
      <c r="H66" s="196"/>
      <c r="I66" s="4"/>
      <c r="J66" s="4"/>
      <c r="K66" s="1"/>
    </row>
    <row r="67" spans="1:18" x14ac:dyDescent="0.25">
      <c r="A67" s="141" t="s">
        <v>85</v>
      </c>
      <c r="B67" s="197">
        <f>B3</f>
        <v>0</v>
      </c>
      <c r="C67" s="198"/>
      <c r="D67" s="1"/>
      <c r="E67" s="2" t="s">
        <v>86</v>
      </c>
      <c r="F67" s="199">
        <f>D3</f>
        <v>0</v>
      </c>
      <c r="G67" s="198"/>
      <c r="H67" s="1"/>
      <c r="I67" s="2" t="s">
        <v>111</v>
      </c>
      <c r="J67" s="1"/>
      <c r="K67" s="200">
        <f>B8</f>
        <v>0</v>
      </c>
      <c r="L67" s="198"/>
      <c r="M67" s="125"/>
    </row>
    <row r="68" spans="1:18" x14ac:dyDescent="0.25">
      <c r="A68" s="90"/>
      <c r="B68" s="90"/>
      <c r="C68" s="1"/>
      <c r="D68" s="1"/>
      <c r="E68" s="1"/>
      <c r="F68" s="1"/>
      <c r="G68" s="1"/>
      <c r="H68" s="1"/>
      <c r="I68" s="1"/>
      <c r="J68" s="1"/>
      <c r="K68" s="1"/>
    </row>
    <row r="69" spans="1:18" x14ac:dyDescent="0.25">
      <c r="A69" s="22"/>
      <c r="B69" s="74">
        <v>26.11</v>
      </c>
      <c r="C69" s="192">
        <f>A69*B69*B8</f>
        <v>0</v>
      </c>
      <c r="D69" s="193"/>
      <c r="E69" s="1"/>
      <c r="F69" s="1"/>
      <c r="G69" s="1"/>
      <c r="H69" s="1"/>
      <c r="I69" s="1"/>
      <c r="J69" s="1"/>
      <c r="K69" s="1"/>
    </row>
    <row r="70" spans="1:18" x14ac:dyDescent="0.25">
      <c r="A70" s="23"/>
      <c r="B70" s="74">
        <v>23.4</v>
      </c>
      <c r="C70" s="192">
        <f>A70*B70*B8</f>
        <v>0</v>
      </c>
      <c r="D70" s="193"/>
      <c r="E70" s="1"/>
      <c r="F70" s="1"/>
      <c r="G70" s="2" t="s">
        <v>172</v>
      </c>
      <c r="H70" s="1"/>
      <c r="I70" s="194">
        <f>SUM(K58:K63)</f>
        <v>0</v>
      </c>
      <c r="J70" s="195"/>
      <c r="K70" s="1"/>
      <c r="L70" s="2" t="s">
        <v>173</v>
      </c>
      <c r="M70" s="1"/>
      <c r="N70" s="75">
        <f>25.15*I70</f>
        <v>0</v>
      </c>
      <c r="O70" s="75"/>
      <c r="P70" s="76"/>
      <c r="Q70" s="1"/>
    </row>
    <row r="71" spans="1:18" x14ac:dyDescent="0.25">
      <c r="A71" s="23"/>
      <c r="B71" s="74">
        <v>21.89</v>
      </c>
      <c r="C71" s="192">
        <f>A71*B71*B8</f>
        <v>0</v>
      </c>
      <c r="D71" s="193"/>
      <c r="E71" s="1"/>
      <c r="F71" s="1"/>
      <c r="G71" s="1"/>
      <c r="H71" s="1"/>
      <c r="I71" s="1"/>
      <c r="J71" s="1"/>
      <c r="K71" s="1"/>
      <c r="L71" s="1"/>
      <c r="M71" s="1"/>
      <c r="N71" s="1"/>
      <c r="O71" s="1"/>
      <c r="P71" s="1"/>
      <c r="Q71" s="1"/>
    </row>
    <row r="72" spans="1:18" x14ac:dyDescent="0.25">
      <c r="A72" s="23"/>
      <c r="B72" s="74">
        <v>20.41</v>
      </c>
      <c r="C72" s="192">
        <f>A72*B72*B8</f>
        <v>0</v>
      </c>
      <c r="D72" s="193"/>
      <c r="E72" s="1"/>
      <c r="F72" s="1"/>
      <c r="G72" s="2" t="s">
        <v>174</v>
      </c>
      <c r="H72" s="1"/>
      <c r="I72" s="194">
        <f>SUM(K21:K52)+K54+K55</f>
        <v>0</v>
      </c>
      <c r="J72" s="195"/>
      <c r="K72" s="1"/>
      <c r="L72" s="2" t="s">
        <v>173</v>
      </c>
      <c r="M72" s="1"/>
      <c r="N72" s="75">
        <f>SUM(J21:J55)</f>
        <v>0</v>
      </c>
      <c r="O72" s="75"/>
      <c r="P72" s="76"/>
      <c r="Q72" s="1"/>
    </row>
    <row r="73" spans="1:18" x14ac:dyDescent="0.25">
      <c r="A73" s="23"/>
      <c r="B73" s="74">
        <v>18.66</v>
      </c>
      <c r="C73" s="192">
        <f>A73*B73*B8</f>
        <v>0</v>
      </c>
      <c r="D73" s="193"/>
      <c r="E73" s="1"/>
      <c r="F73" s="1"/>
      <c r="G73" s="1"/>
      <c r="H73" s="1"/>
      <c r="I73" s="1"/>
      <c r="J73" s="1"/>
      <c r="K73" s="1"/>
      <c r="L73" s="1"/>
      <c r="M73" s="1"/>
      <c r="N73" s="1"/>
      <c r="O73" s="1"/>
      <c r="P73" s="1"/>
      <c r="Q73" s="1"/>
    </row>
    <row r="74" spans="1:18" x14ac:dyDescent="0.25">
      <c r="A74" s="23"/>
      <c r="B74" s="74">
        <v>16.45</v>
      </c>
      <c r="C74" s="192">
        <f>A74*B74*B8</f>
        <v>0</v>
      </c>
      <c r="D74" s="19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40.15" customHeight="1" x14ac:dyDescent="0.4">
      <c r="A79" s="164" t="s">
        <v>177</v>
      </c>
      <c r="B79" s="164"/>
      <c r="C79" s="164"/>
      <c r="D79" s="164"/>
      <c r="E79" s="164"/>
      <c r="F79" s="164"/>
      <c r="G79" s="164"/>
      <c r="H79" s="164"/>
      <c r="I79" s="164"/>
      <c r="J79" s="164"/>
      <c r="K79" s="164"/>
      <c r="L79" s="164"/>
      <c r="M79" s="164"/>
      <c r="N79" s="164"/>
      <c r="O79" s="164"/>
      <c r="P79" s="164"/>
      <c r="Q79" s="164"/>
      <c r="R79" s="164"/>
    </row>
    <row r="80" spans="1:18" x14ac:dyDescent="0.25">
      <c r="L80" s="1"/>
      <c r="M80" s="1"/>
      <c r="N80" s="1"/>
      <c r="O80" s="1"/>
      <c r="P80" s="1"/>
      <c r="Q80" s="1"/>
    </row>
    <row r="81" spans="1:18" ht="23.25" x14ac:dyDescent="0.35">
      <c r="A81" s="165" t="s">
        <v>178</v>
      </c>
      <c r="B81" s="165"/>
      <c r="C81" s="165"/>
      <c r="D81" s="165"/>
      <c r="E81" s="165"/>
      <c r="F81" s="165"/>
      <c r="G81" s="165"/>
      <c r="H81" s="165"/>
      <c r="I81" s="165"/>
      <c r="J81" s="165"/>
      <c r="K81" s="165"/>
      <c r="L81" s="165"/>
      <c r="M81" s="165"/>
      <c r="N81" s="165"/>
      <c r="O81" s="165"/>
      <c r="P81" s="165"/>
      <c r="Q81" s="165"/>
      <c r="R81" s="165"/>
    </row>
    <row r="83" spans="1:18" x14ac:dyDescent="0.25">
      <c r="A83" s="166" t="s">
        <v>179</v>
      </c>
      <c r="B83" s="166"/>
      <c r="C83" s="166"/>
      <c r="D83" s="166"/>
      <c r="E83" s="166"/>
      <c r="F83" s="166"/>
      <c r="G83" s="166"/>
      <c r="H83" s="166"/>
      <c r="I83" s="166"/>
      <c r="J83" s="166"/>
      <c r="K83" s="32"/>
      <c r="L83" s="32"/>
      <c r="M83" s="32"/>
      <c r="N83" s="32"/>
      <c r="O83" s="32"/>
      <c r="P83" s="32"/>
      <c r="Q83" s="32"/>
    </row>
    <row r="84" spans="1:18" x14ac:dyDescent="0.25">
      <c r="A84" s="182"/>
      <c r="B84" s="183"/>
      <c r="C84" s="183"/>
      <c r="D84" s="183"/>
      <c r="E84" s="183"/>
      <c r="F84" s="183"/>
      <c r="G84" s="183"/>
      <c r="H84" s="183"/>
      <c r="I84" s="183"/>
      <c r="J84" s="183"/>
      <c r="K84" s="183"/>
      <c r="L84" s="183"/>
      <c r="M84" s="183"/>
      <c r="N84" s="183"/>
      <c r="O84" s="183"/>
      <c r="P84" s="183"/>
      <c r="Q84" s="183"/>
      <c r="R84" s="184"/>
    </row>
    <row r="85" spans="1:18" x14ac:dyDescent="0.25">
      <c r="A85" s="185"/>
      <c r="B85" s="186"/>
      <c r="C85" s="186"/>
      <c r="D85" s="186"/>
      <c r="E85" s="186"/>
      <c r="F85" s="186"/>
      <c r="G85" s="186"/>
      <c r="H85" s="186"/>
      <c r="I85" s="186"/>
      <c r="J85" s="186"/>
      <c r="K85" s="186"/>
      <c r="L85" s="186"/>
      <c r="M85" s="186"/>
      <c r="N85" s="186"/>
      <c r="O85" s="186"/>
      <c r="P85" s="186"/>
      <c r="Q85" s="186"/>
      <c r="R85" s="187"/>
    </row>
    <row r="86" spans="1:18" x14ac:dyDescent="0.25">
      <c r="A86" s="166" t="s">
        <v>180</v>
      </c>
      <c r="B86" s="166"/>
      <c r="C86" s="166"/>
      <c r="D86" s="166"/>
      <c r="E86" s="166"/>
    </row>
    <row r="87" spans="1:18" x14ac:dyDescent="0.25">
      <c r="A87" s="182">
        <f>B7</f>
        <v>0</v>
      </c>
      <c r="B87" s="183"/>
      <c r="C87" s="183"/>
      <c r="D87" s="183"/>
      <c r="E87" s="183"/>
      <c r="F87" s="183"/>
      <c r="G87" s="183"/>
      <c r="H87" s="183"/>
      <c r="I87" s="183"/>
      <c r="J87" s="183"/>
      <c r="K87" s="183"/>
      <c r="L87" s="183"/>
      <c r="M87" s="183"/>
      <c r="N87" s="183"/>
      <c r="O87" s="183"/>
      <c r="P87" s="183"/>
      <c r="Q87" s="183"/>
      <c r="R87" s="184"/>
    </row>
    <row r="88" spans="1:18" x14ac:dyDescent="0.25">
      <c r="A88" s="185"/>
      <c r="B88" s="186"/>
      <c r="C88" s="186"/>
      <c r="D88" s="186"/>
      <c r="E88" s="186"/>
      <c r="F88" s="186"/>
      <c r="G88" s="186"/>
      <c r="H88" s="186"/>
      <c r="I88" s="186"/>
      <c r="J88" s="186"/>
      <c r="K88" s="186"/>
      <c r="L88" s="186"/>
      <c r="M88" s="186"/>
      <c r="N88" s="186"/>
      <c r="O88" s="186"/>
      <c r="P88" s="186"/>
      <c r="Q88" s="186"/>
      <c r="R88" s="187"/>
    </row>
    <row r="89" spans="1:18" x14ac:dyDescent="0.25">
      <c r="A89" s="166" t="s">
        <v>181</v>
      </c>
      <c r="B89" s="166"/>
      <c r="C89" s="166"/>
      <c r="D89" s="166"/>
      <c r="E89" s="166"/>
      <c r="F89" s="166"/>
      <c r="G89" s="166"/>
      <c r="H89" s="156"/>
      <c r="I89" s="156"/>
      <c r="J89" s="156"/>
      <c r="K89" s="156"/>
      <c r="L89" s="156"/>
      <c r="M89" s="156"/>
      <c r="N89" s="156"/>
      <c r="O89" s="156"/>
      <c r="P89" s="156"/>
      <c r="Q89" s="156"/>
    </row>
    <row r="90" spans="1:18" x14ac:dyDescent="0.25">
      <c r="A90" s="182"/>
      <c r="B90" s="183"/>
      <c r="C90" s="183"/>
      <c r="D90" s="183"/>
      <c r="E90" s="183"/>
      <c r="F90" s="183"/>
      <c r="G90" s="183"/>
      <c r="H90" s="183"/>
      <c r="I90" s="183"/>
      <c r="J90" s="183"/>
      <c r="K90" s="183"/>
      <c r="L90" s="183"/>
      <c r="M90" s="183"/>
      <c r="N90" s="183"/>
      <c r="O90" s="183"/>
      <c r="P90" s="183"/>
      <c r="Q90" s="183"/>
      <c r="R90" s="184"/>
    </row>
    <row r="91" spans="1:18" x14ac:dyDescent="0.25">
      <c r="A91" s="185"/>
      <c r="B91" s="186"/>
      <c r="C91" s="186"/>
      <c r="D91" s="186"/>
      <c r="E91" s="186"/>
      <c r="F91" s="186"/>
      <c r="G91" s="186"/>
      <c r="H91" s="186"/>
      <c r="I91" s="186"/>
      <c r="J91" s="186"/>
      <c r="K91" s="186"/>
      <c r="L91" s="186"/>
      <c r="M91" s="186"/>
      <c r="N91" s="186"/>
      <c r="O91" s="186"/>
      <c r="P91" s="186"/>
      <c r="Q91" s="186"/>
      <c r="R91" s="187"/>
    </row>
    <row r="92" spans="1:18" x14ac:dyDescent="0.25">
      <c r="A92" s="166" t="s">
        <v>182</v>
      </c>
      <c r="B92" s="166"/>
      <c r="C92" s="166"/>
      <c r="D92" s="166"/>
      <c r="E92" s="166"/>
      <c r="F92" s="166"/>
      <c r="G92" s="166"/>
      <c r="H92" s="166"/>
      <c r="I92" s="166"/>
      <c r="J92" s="166"/>
      <c r="K92" s="166"/>
      <c r="L92" s="166"/>
      <c r="M92" s="166"/>
      <c r="N92" s="166"/>
    </row>
    <row r="93" spans="1:18" x14ac:dyDescent="0.25">
      <c r="A93" s="182"/>
      <c r="B93" s="183"/>
      <c r="C93" s="183"/>
      <c r="D93" s="183"/>
      <c r="E93" s="183"/>
      <c r="F93" s="183"/>
      <c r="G93" s="183"/>
      <c r="H93" s="183"/>
      <c r="I93" s="183"/>
      <c r="J93" s="183"/>
      <c r="K93" s="183"/>
      <c r="L93" s="183"/>
      <c r="M93" s="183"/>
      <c r="N93" s="183"/>
      <c r="O93" s="183"/>
      <c r="P93" s="183"/>
      <c r="Q93" s="183"/>
      <c r="R93" s="184"/>
    </row>
    <row r="94" spans="1:18" x14ac:dyDescent="0.25">
      <c r="A94" s="185"/>
      <c r="B94" s="186"/>
      <c r="C94" s="186"/>
      <c r="D94" s="186"/>
      <c r="E94" s="186"/>
      <c r="F94" s="186"/>
      <c r="G94" s="186"/>
      <c r="H94" s="186"/>
      <c r="I94" s="186"/>
      <c r="J94" s="186"/>
      <c r="K94" s="186"/>
      <c r="L94" s="186"/>
      <c r="M94" s="186"/>
      <c r="N94" s="186"/>
      <c r="O94" s="186"/>
      <c r="P94" s="186"/>
      <c r="Q94" s="186"/>
      <c r="R94" s="187"/>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66" t="s">
        <v>183</v>
      </c>
      <c r="B96" s="166"/>
      <c r="C96" s="166"/>
      <c r="D96" s="166"/>
      <c r="E96" s="166"/>
      <c r="F96" s="166"/>
      <c r="G96" s="166"/>
      <c r="H96" s="166"/>
      <c r="I96" s="166"/>
      <c r="J96" s="156"/>
      <c r="K96" s="156"/>
      <c r="L96" s="156"/>
      <c r="M96" s="156"/>
      <c r="N96" s="156"/>
      <c r="O96" s="156"/>
      <c r="P96" s="156"/>
      <c r="Q96" s="156"/>
    </row>
    <row r="97" spans="1:18" x14ac:dyDescent="0.25">
      <c r="A97" s="182"/>
      <c r="B97" s="183"/>
      <c r="C97" s="183"/>
      <c r="D97" s="183"/>
      <c r="E97" s="183"/>
      <c r="F97" s="183"/>
      <c r="G97" s="183"/>
      <c r="H97" s="183"/>
      <c r="I97" s="183"/>
      <c r="J97" s="183"/>
      <c r="K97" s="183"/>
      <c r="L97" s="183"/>
      <c r="M97" s="183"/>
      <c r="N97" s="183"/>
      <c r="O97" s="183"/>
      <c r="P97" s="183"/>
      <c r="Q97" s="183"/>
      <c r="R97" s="184"/>
    </row>
    <row r="98" spans="1:18" x14ac:dyDescent="0.25">
      <c r="A98" s="185"/>
      <c r="B98" s="186"/>
      <c r="C98" s="186"/>
      <c r="D98" s="186"/>
      <c r="E98" s="186"/>
      <c r="F98" s="186"/>
      <c r="G98" s="186"/>
      <c r="H98" s="186"/>
      <c r="I98" s="186"/>
      <c r="J98" s="186"/>
      <c r="K98" s="186"/>
      <c r="L98" s="186"/>
      <c r="M98" s="186"/>
      <c r="N98" s="186"/>
      <c r="O98" s="186"/>
      <c r="P98" s="186"/>
      <c r="Q98" s="186"/>
      <c r="R98" s="187"/>
    </row>
    <row r="99" spans="1:18" x14ac:dyDescent="0.25">
      <c r="A99" s="166" t="s">
        <v>184</v>
      </c>
      <c r="B99" s="166"/>
      <c r="C99" s="166"/>
      <c r="D99" s="166"/>
      <c r="E99" s="166"/>
      <c r="F99" s="166"/>
      <c r="G99" s="166"/>
      <c r="H99" s="166"/>
      <c r="I99" s="166"/>
      <c r="J99" s="166"/>
      <c r="K99" s="166"/>
      <c r="L99" s="166"/>
    </row>
    <row r="100" spans="1:18" x14ac:dyDescent="0.25">
      <c r="A100" s="182"/>
      <c r="B100" s="183"/>
      <c r="C100" s="183"/>
      <c r="D100" s="183"/>
      <c r="E100" s="183"/>
      <c r="F100" s="183"/>
      <c r="G100" s="183"/>
      <c r="H100" s="183"/>
      <c r="I100" s="183"/>
      <c r="J100" s="183"/>
      <c r="K100" s="183"/>
      <c r="L100" s="183"/>
      <c r="M100" s="183"/>
      <c r="N100" s="183"/>
      <c r="O100" s="183"/>
      <c r="P100" s="183"/>
      <c r="Q100" s="183"/>
      <c r="R100" s="184"/>
    </row>
    <row r="101" spans="1:18" x14ac:dyDescent="0.25">
      <c r="A101" s="185"/>
      <c r="B101" s="186"/>
      <c r="C101" s="186"/>
      <c r="D101" s="186"/>
      <c r="E101" s="186"/>
      <c r="F101" s="186"/>
      <c r="G101" s="186"/>
      <c r="H101" s="186"/>
      <c r="I101" s="186"/>
      <c r="J101" s="186"/>
      <c r="K101" s="186"/>
      <c r="L101" s="186"/>
      <c r="M101" s="186"/>
      <c r="N101" s="186"/>
      <c r="O101" s="186"/>
      <c r="P101" s="186"/>
      <c r="Q101" s="186"/>
      <c r="R101" s="187"/>
    </row>
    <row r="102" spans="1:18" ht="15.75" x14ac:dyDescent="0.25">
      <c r="A102" s="188" t="s">
        <v>185</v>
      </c>
      <c r="B102" s="188"/>
      <c r="C102" s="188"/>
      <c r="D102" s="188"/>
      <c r="E102" s="188"/>
      <c r="F102" s="188"/>
      <c r="G102" s="188"/>
      <c r="H102" s="188"/>
      <c r="I102" s="188"/>
      <c r="J102" s="188"/>
      <c r="K102" s="188"/>
      <c r="L102" s="188"/>
      <c r="M102" s="188"/>
      <c r="N102" s="188"/>
      <c r="O102" s="188"/>
      <c r="P102" s="188"/>
      <c r="Q102" s="188"/>
      <c r="R102" s="188"/>
    </row>
    <row r="131" spans="1:18" ht="15.75" x14ac:dyDescent="0.25">
      <c r="A131" s="180" t="s">
        <v>186</v>
      </c>
      <c r="B131" s="180"/>
      <c r="C131" s="180"/>
      <c r="D131" s="32" t="s">
        <v>187</v>
      </c>
      <c r="E131" s="174"/>
      <c r="F131" s="174"/>
      <c r="G131" s="181" t="s">
        <v>188</v>
      </c>
      <c r="H131" s="181"/>
      <c r="I131" s="174"/>
      <c r="J131" s="174"/>
      <c r="K131" s="181" t="s">
        <v>189</v>
      </c>
      <c r="L131" s="181"/>
      <c r="M131" s="181"/>
      <c r="N131" s="181"/>
      <c r="O131" s="181"/>
      <c r="P131" s="174"/>
      <c r="Q131" s="174"/>
    </row>
    <row r="132" spans="1:18" ht="15.75" x14ac:dyDescent="0.25">
      <c r="A132" s="180" t="s">
        <v>190</v>
      </c>
      <c r="B132" s="180"/>
      <c r="C132" s="180"/>
      <c r="D132" s="32" t="s">
        <v>187</v>
      </c>
      <c r="E132" s="174"/>
      <c r="F132" s="174"/>
      <c r="G132" s="181" t="s">
        <v>188</v>
      </c>
      <c r="H132" s="181"/>
      <c r="I132" s="174"/>
      <c r="J132" s="174"/>
      <c r="K132" s="181" t="s">
        <v>189</v>
      </c>
      <c r="L132" s="181"/>
      <c r="M132" s="181"/>
      <c r="N132" s="181"/>
      <c r="O132" s="181"/>
      <c r="P132" s="174"/>
      <c r="Q132" s="174"/>
    </row>
    <row r="133" spans="1:18" ht="352.9" customHeight="1" x14ac:dyDescent="0.4">
      <c r="A133" s="164" t="s">
        <v>198</v>
      </c>
      <c r="B133" s="164"/>
      <c r="C133" s="164"/>
      <c r="D133" s="164"/>
      <c r="E133" s="164"/>
      <c r="F133" s="164"/>
      <c r="G133" s="164"/>
      <c r="H133" s="164"/>
      <c r="I133" s="164"/>
      <c r="J133" s="164"/>
      <c r="K133" s="164"/>
      <c r="L133" s="164"/>
      <c r="M133" s="164"/>
      <c r="N133" s="164"/>
      <c r="O133" s="164"/>
      <c r="P133" s="164"/>
      <c r="Q133" s="164"/>
      <c r="R133" s="164"/>
    </row>
    <row r="134" spans="1:18" ht="23.25" x14ac:dyDescent="0.35">
      <c r="A134" s="165" t="s">
        <v>199</v>
      </c>
      <c r="B134" s="165"/>
      <c r="C134" s="165"/>
      <c r="D134" s="165"/>
      <c r="E134" s="165"/>
      <c r="F134" s="165"/>
      <c r="G134" s="165"/>
      <c r="H134" s="165"/>
      <c r="I134" s="165"/>
      <c r="J134" s="165"/>
      <c r="K134" s="165"/>
      <c r="L134" s="165"/>
      <c r="M134" s="165"/>
      <c r="N134" s="165"/>
      <c r="O134" s="165"/>
      <c r="P134" s="165"/>
      <c r="Q134" s="165"/>
      <c r="R134" s="165"/>
    </row>
    <row r="136" spans="1:18" x14ac:dyDescent="0.25">
      <c r="A136" s="32" t="s">
        <v>200</v>
      </c>
      <c r="B136" s="32"/>
      <c r="C136" s="32"/>
      <c r="D136" s="32"/>
      <c r="E136" s="32"/>
      <c r="F136" s="32"/>
      <c r="G136" s="32"/>
      <c r="H136" s="31"/>
      <c r="I136" s="31"/>
      <c r="J136" s="31"/>
      <c r="K136" s="31"/>
      <c r="L136" s="31"/>
      <c r="M136" s="31"/>
      <c r="N136" s="31"/>
      <c r="O136" s="31"/>
      <c r="P136" s="31"/>
      <c r="Q136" s="31"/>
    </row>
    <row r="137" spans="1:18" x14ac:dyDescent="0.25">
      <c r="A137" s="182"/>
      <c r="B137" s="183"/>
      <c r="C137" s="183"/>
      <c r="D137" s="183"/>
      <c r="E137" s="183"/>
      <c r="F137" s="183"/>
      <c r="G137" s="183"/>
      <c r="H137" s="183"/>
      <c r="I137" s="183"/>
      <c r="J137" s="183"/>
      <c r="K137" s="183"/>
      <c r="L137" s="183"/>
      <c r="M137" s="183"/>
      <c r="N137" s="183"/>
      <c r="O137" s="183"/>
      <c r="P137" s="183"/>
      <c r="Q137" s="183"/>
      <c r="R137" s="184"/>
    </row>
    <row r="138" spans="1:18" x14ac:dyDescent="0.25">
      <c r="A138" s="185"/>
      <c r="B138" s="186"/>
      <c r="C138" s="186"/>
      <c r="D138" s="186"/>
      <c r="E138" s="186"/>
      <c r="F138" s="186"/>
      <c r="G138" s="186"/>
      <c r="H138" s="186"/>
      <c r="I138" s="186"/>
      <c r="J138" s="186"/>
      <c r="K138" s="186"/>
      <c r="L138" s="186"/>
      <c r="M138" s="186"/>
      <c r="N138" s="186"/>
      <c r="O138" s="186"/>
      <c r="P138" s="186"/>
      <c r="Q138" s="186"/>
      <c r="R138" s="187"/>
    </row>
    <row r="139" spans="1:18" x14ac:dyDescent="0.25">
      <c r="A139" s="32" t="s">
        <v>201</v>
      </c>
      <c r="B139" s="32"/>
      <c r="C139" s="32"/>
      <c r="D139" s="32"/>
      <c r="E139" s="31"/>
      <c r="F139" s="31"/>
      <c r="G139" s="31"/>
      <c r="H139" s="31"/>
      <c r="I139" s="31"/>
      <c r="J139" s="31"/>
      <c r="K139" s="31"/>
      <c r="L139" s="31"/>
      <c r="M139" s="31"/>
      <c r="N139" s="31"/>
      <c r="O139" s="31"/>
      <c r="P139" s="31"/>
      <c r="Q139" s="31"/>
    </row>
    <row r="140" spans="1:18" x14ac:dyDescent="0.25">
      <c r="A140" s="182"/>
      <c r="B140" s="183"/>
      <c r="C140" s="183"/>
      <c r="D140" s="183"/>
      <c r="E140" s="183"/>
      <c r="F140" s="183"/>
      <c r="G140" s="183"/>
      <c r="H140" s="183"/>
      <c r="I140" s="183"/>
      <c r="J140" s="183"/>
      <c r="K140" s="183"/>
      <c r="L140" s="183"/>
      <c r="M140" s="183"/>
      <c r="N140" s="183"/>
      <c r="O140" s="183"/>
      <c r="P140" s="183"/>
      <c r="Q140" s="183"/>
      <c r="R140" s="184"/>
    </row>
    <row r="141" spans="1:18" x14ac:dyDescent="0.25">
      <c r="A141" s="185"/>
      <c r="B141" s="186"/>
      <c r="C141" s="186"/>
      <c r="D141" s="186"/>
      <c r="E141" s="186"/>
      <c r="F141" s="186"/>
      <c r="G141" s="186"/>
      <c r="H141" s="186"/>
      <c r="I141" s="186"/>
      <c r="J141" s="186"/>
      <c r="K141" s="186"/>
      <c r="L141" s="186"/>
      <c r="M141" s="186"/>
      <c r="N141" s="186"/>
      <c r="O141" s="186"/>
      <c r="P141" s="186"/>
      <c r="Q141" s="186"/>
      <c r="R141" s="187"/>
    </row>
    <row r="142" spans="1:18" x14ac:dyDescent="0.25">
      <c r="A142" s="32" t="s">
        <v>202</v>
      </c>
      <c r="B142" s="32"/>
      <c r="C142" s="32"/>
      <c r="D142" s="32"/>
      <c r="E142" s="32"/>
      <c r="F142" s="32"/>
      <c r="G142" s="32"/>
      <c r="H142" s="32"/>
      <c r="I142" s="32"/>
      <c r="J142" s="32"/>
      <c r="K142" s="31"/>
      <c r="L142" s="31"/>
      <c r="M142" s="31"/>
      <c r="N142" s="31"/>
      <c r="O142" s="31"/>
      <c r="P142" s="31"/>
      <c r="Q142" s="31"/>
    </row>
    <row r="143" spans="1:18" x14ac:dyDescent="0.25">
      <c r="A143" s="182"/>
      <c r="B143" s="183"/>
      <c r="C143" s="183"/>
      <c r="D143" s="183"/>
      <c r="E143" s="183"/>
      <c r="F143" s="183"/>
      <c r="G143" s="183"/>
      <c r="H143" s="183"/>
      <c r="I143" s="183"/>
      <c r="J143" s="183"/>
      <c r="K143" s="183"/>
      <c r="L143" s="183"/>
      <c r="M143" s="183"/>
      <c r="N143" s="183"/>
      <c r="O143" s="183"/>
      <c r="P143" s="183"/>
      <c r="Q143" s="183"/>
      <c r="R143" s="184"/>
    </row>
    <row r="144" spans="1:18" x14ac:dyDescent="0.25">
      <c r="A144" s="185"/>
      <c r="B144" s="186"/>
      <c r="C144" s="186"/>
      <c r="D144" s="186"/>
      <c r="E144" s="186"/>
      <c r="F144" s="186"/>
      <c r="G144" s="186"/>
      <c r="H144" s="186"/>
      <c r="I144" s="186"/>
      <c r="J144" s="186"/>
      <c r="K144" s="186"/>
      <c r="L144" s="186"/>
      <c r="M144" s="186"/>
      <c r="N144" s="186"/>
      <c r="O144" s="186"/>
      <c r="P144" s="186"/>
      <c r="Q144" s="186"/>
      <c r="R144" s="187"/>
    </row>
    <row r="145" spans="1:18" x14ac:dyDescent="0.25">
      <c r="A145" s="32" t="s">
        <v>203</v>
      </c>
      <c r="B145" s="32"/>
      <c r="C145" s="32"/>
      <c r="D145" s="32"/>
      <c r="E145" s="32"/>
      <c r="F145" s="32"/>
      <c r="G145" s="32"/>
      <c r="H145" s="32"/>
      <c r="I145" s="31"/>
      <c r="J145" s="31"/>
      <c r="K145" s="31"/>
      <c r="L145" s="31"/>
      <c r="M145" s="31"/>
      <c r="N145" s="31"/>
      <c r="O145" s="31"/>
      <c r="P145" s="31"/>
      <c r="Q145" s="31"/>
    </row>
    <row r="146" spans="1:18" x14ac:dyDescent="0.25">
      <c r="A146" s="182"/>
      <c r="B146" s="183"/>
      <c r="C146" s="183"/>
      <c r="D146" s="183"/>
      <c r="E146" s="183"/>
      <c r="F146" s="183"/>
      <c r="G146" s="183"/>
      <c r="H146" s="183"/>
      <c r="I146" s="183"/>
      <c r="J146" s="183"/>
      <c r="K146" s="183"/>
      <c r="L146" s="183"/>
      <c r="M146" s="183"/>
      <c r="N146" s="183"/>
      <c r="O146" s="183"/>
      <c r="P146" s="183"/>
      <c r="Q146" s="183"/>
      <c r="R146" s="184"/>
    </row>
    <row r="147" spans="1:18" x14ac:dyDescent="0.25">
      <c r="A147" s="185"/>
      <c r="B147" s="186"/>
      <c r="C147" s="186"/>
      <c r="D147" s="186"/>
      <c r="E147" s="186"/>
      <c r="F147" s="186"/>
      <c r="G147" s="186"/>
      <c r="H147" s="186"/>
      <c r="I147" s="186"/>
      <c r="J147" s="186"/>
      <c r="K147" s="186"/>
      <c r="L147" s="186"/>
      <c r="M147" s="186"/>
      <c r="N147" s="186"/>
      <c r="O147" s="186"/>
      <c r="P147" s="186"/>
      <c r="Q147" s="186"/>
      <c r="R147" s="187"/>
    </row>
    <row r="148" spans="1:18" x14ac:dyDescent="0.25">
      <c r="A148" s="32" t="s">
        <v>204</v>
      </c>
      <c r="B148" s="32"/>
      <c r="C148" s="32"/>
      <c r="D148" s="32"/>
      <c r="E148" s="32"/>
      <c r="F148" s="32"/>
      <c r="G148" s="32"/>
      <c r="H148" s="31"/>
      <c r="I148" s="31"/>
      <c r="J148" s="31"/>
      <c r="K148" s="31"/>
      <c r="L148" s="31"/>
      <c r="M148" s="31"/>
      <c r="N148" s="31"/>
      <c r="O148" s="31"/>
      <c r="P148" s="31"/>
      <c r="Q148" s="31"/>
    </row>
    <row r="149" spans="1:18" x14ac:dyDescent="0.25">
      <c r="A149" s="182"/>
      <c r="B149" s="183"/>
      <c r="C149" s="183"/>
      <c r="D149" s="183"/>
      <c r="E149" s="183"/>
      <c r="F149" s="183"/>
      <c r="G149" s="183"/>
      <c r="H149" s="183"/>
      <c r="I149" s="183"/>
      <c r="J149" s="183"/>
      <c r="K149" s="183"/>
      <c r="L149" s="183"/>
      <c r="M149" s="183"/>
      <c r="N149" s="183"/>
      <c r="O149" s="183"/>
      <c r="P149" s="183"/>
      <c r="Q149" s="183"/>
      <c r="R149" s="184"/>
    </row>
    <row r="150" spans="1:18" x14ac:dyDescent="0.25">
      <c r="A150" s="185"/>
      <c r="B150" s="186"/>
      <c r="C150" s="186"/>
      <c r="D150" s="186"/>
      <c r="E150" s="186"/>
      <c r="F150" s="186"/>
      <c r="G150" s="186"/>
      <c r="H150" s="186"/>
      <c r="I150" s="186"/>
      <c r="J150" s="186"/>
      <c r="K150" s="186"/>
      <c r="L150" s="186"/>
      <c r="M150" s="186"/>
      <c r="N150" s="186"/>
      <c r="O150" s="186"/>
      <c r="P150" s="186"/>
      <c r="Q150" s="186"/>
      <c r="R150" s="187"/>
    </row>
    <row r="151" spans="1:18" x14ac:dyDescent="0.25">
      <c r="A151" s="32" t="s">
        <v>205</v>
      </c>
      <c r="B151" s="32"/>
      <c r="C151" s="32"/>
      <c r="D151" s="32"/>
      <c r="E151" s="32"/>
      <c r="F151" s="32"/>
      <c r="G151" s="32"/>
      <c r="H151" s="32"/>
      <c r="I151" s="32"/>
      <c r="J151" s="31"/>
      <c r="K151" s="31"/>
      <c r="L151" s="31"/>
      <c r="M151" s="31"/>
      <c r="N151" s="31"/>
      <c r="O151" s="31"/>
      <c r="P151" s="31"/>
      <c r="Q151" s="31"/>
    </row>
    <row r="152" spans="1:18" x14ac:dyDescent="0.25">
      <c r="A152" s="182"/>
      <c r="B152" s="183"/>
      <c r="C152" s="183"/>
      <c r="D152" s="183"/>
      <c r="E152" s="183"/>
      <c r="F152" s="183"/>
      <c r="G152" s="183"/>
      <c r="H152" s="183"/>
      <c r="I152" s="183"/>
      <c r="J152" s="183"/>
      <c r="K152" s="183"/>
      <c r="L152" s="183"/>
      <c r="M152" s="183"/>
      <c r="N152" s="183"/>
      <c r="O152" s="183"/>
      <c r="P152" s="183"/>
      <c r="Q152" s="183"/>
      <c r="R152" s="184"/>
    </row>
    <row r="153" spans="1:18" x14ac:dyDescent="0.25">
      <c r="A153" s="185"/>
      <c r="B153" s="186"/>
      <c r="C153" s="186"/>
      <c r="D153" s="186"/>
      <c r="E153" s="186"/>
      <c r="F153" s="186"/>
      <c r="G153" s="186"/>
      <c r="H153" s="186"/>
      <c r="I153" s="186"/>
      <c r="J153" s="186"/>
      <c r="K153" s="186"/>
      <c r="L153" s="186"/>
      <c r="M153" s="186"/>
      <c r="N153" s="186"/>
      <c r="O153" s="186"/>
      <c r="P153" s="186"/>
      <c r="Q153" s="186"/>
      <c r="R153" s="187"/>
    </row>
    <row r="154" spans="1:18" x14ac:dyDescent="0.25">
      <c r="A154" s="32" t="s">
        <v>206</v>
      </c>
      <c r="B154" s="32"/>
      <c r="C154" s="32"/>
      <c r="D154" s="32"/>
      <c r="E154" s="32"/>
      <c r="F154" s="32"/>
      <c r="G154" s="32"/>
      <c r="H154" s="32"/>
      <c r="I154" s="32"/>
      <c r="J154" s="32"/>
      <c r="K154" s="31"/>
      <c r="L154" s="31"/>
      <c r="M154" s="31"/>
      <c r="N154" s="31"/>
      <c r="O154" s="31"/>
      <c r="P154" s="31"/>
      <c r="Q154" s="31"/>
    </row>
    <row r="155" spans="1:18" x14ac:dyDescent="0.25">
      <c r="A155" s="182"/>
      <c r="B155" s="183"/>
      <c r="C155" s="183"/>
      <c r="D155" s="183"/>
      <c r="E155" s="183"/>
      <c r="F155" s="183"/>
      <c r="G155" s="183"/>
      <c r="H155" s="183"/>
      <c r="I155" s="183"/>
      <c r="J155" s="183"/>
      <c r="K155" s="183"/>
      <c r="L155" s="183"/>
      <c r="M155" s="183"/>
      <c r="N155" s="183"/>
      <c r="O155" s="183"/>
      <c r="P155" s="183"/>
      <c r="Q155" s="183"/>
      <c r="R155" s="184"/>
    </row>
    <row r="156" spans="1:18" x14ac:dyDescent="0.25">
      <c r="A156" s="185"/>
      <c r="B156" s="186"/>
      <c r="C156" s="186"/>
      <c r="D156" s="186"/>
      <c r="E156" s="186"/>
      <c r="F156" s="186"/>
      <c r="G156" s="186"/>
      <c r="H156" s="186"/>
      <c r="I156" s="186"/>
      <c r="J156" s="186"/>
      <c r="K156" s="186"/>
      <c r="L156" s="186"/>
      <c r="M156" s="186"/>
      <c r="N156" s="186"/>
      <c r="O156" s="186"/>
      <c r="P156" s="186"/>
      <c r="Q156" s="186"/>
      <c r="R156" s="187"/>
    </row>
    <row r="157" spans="1:18" x14ac:dyDescent="0.25">
      <c r="A157" s="32" t="s">
        <v>207</v>
      </c>
      <c r="B157" s="32"/>
      <c r="C157" s="32"/>
      <c r="D157" s="32"/>
      <c r="E157" s="32"/>
      <c r="F157" s="32"/>
      <c r="G157" s="32"/>
      <c r="H157" s="32"/>
      <c r="I157" s="32"/>
      <c r="J157" s="32"/>
      <c r="K157" s="32"/>
      <c r="L157" s="32"/>
      <c r="M157" s="31"/>
      <c r="N157" s="31"/>
      <c r="O157" s="31"/>
      <c r="P157" s="31"/>
      <c r="Q157" s="31"/>
    </row>
    <row r="158" spans="1:18" x14ac:dyDescent="0.25">
      <c r="A158" s="182"/>
      <c r="B158" s="183"/>
      <c r="C158" s="183"/>
      <c r="D158" s="183"/>
      <c r="E158" s="183"/>
      <c r="F158" s="183"/>
      <c r="G158" s="183"/>
      <c r="H158" s="183"/>
      <c r="I158" s="183"/>
      <c r="J158" s="183"/>
      <c r="K158" s="183"/>
      <c r="L158" s="183"/>
      <c r="M158" s="183"/>
      <c r="N158" s="183"/>
      <c r="O158" s="183"/>
      <c r="P158" s="183"/>
      <c r="Q158" s="183"/>
      <c r="R158" s="184"/>
    </row>
    <row r="159" spans="1:18" x14ac:dyDescent="0.25">
      <c r="A159" s="185"/>
      <c r="B159" s="186"/>
      <c r="C159" s="186"/>
      <c r="D159" s="186"/>
      <c r="E159" s="186"/>
      <c r="F159" s="186"/>
      <c r="G159" s="186"/>
      <c r="H159" s="186"/>
      <c r="I159" s="186"/>
      <c r="J159" s="186"/>
      <c r="K159" s="186"/>
      <c r="L159" s="186"/>
      <c r="M159" s="186"/>
      <c r="N159" s="186"/>
      <c r="O159" s="186"/>
      <c r="P159" s="186"/>
      <c r="Q159" s="186"/>
      <c r="R159" s="187"/>
    </row>
    <row r="160" spans="1:18" x14ac:dyDescent="0.25">
      <c r="A160" s="32" t="s">
        <v>208</v>
      </c>
      <c r="B160" s="32"/>
      <c r="C160" s="32"/>
      <c r="D160" s="32"/>
      <c r="E160" s="32"/>
      <c r="F160" s="32"/>
      <c r="G160" s="32"/>
      <c r="H160" s="32"/>
      <c r="I160" s="32"/>
      <c r="J160" s="32"/>
      <c r="K160" s="32"/>
      <c r="L160" s="32"/>
      <c r="M160" s="31"/>
      <c r="N160" s="31"/>
      <c r="O160" s="31"/>
      <c r="P160" s="31"/>
      <c r="Q160" s="31"/>
    </row>
    <row r="161" spans="1:18" x14ac:dyDescent="0.25">
      <c r="A161" s="182"/>
      <c r="B161" s="183"/>
      <c r="C161" s="183"/>
      <c r="D161" s="183"/>
      <c r="E161" s="183"/>
      <c r="F161" s="183"/>
      <c r="G161" s="183"/>
      <c r="H161" s="183"/>
      <c r="I161" s="183"/>
      <c r="J161" s="183"/>
      <c r="K161" s="183"/>
      <c r="L161" s="183"/>
      <c r="M161" s="183"/>
      <c r="N161" s="183"/>
      <c r="O161" s="183"/>
      <c r="P161" s="183"/>
      <c r="Q161" s="183"/>
      <c r="R161" s="184"/>
    </row>
    <row r="162" spans="1:18" x14ac:dyDescent="0.25">
      <c r="A162" s="185"/>
      <c r="B162" s="186"/>
      <c r="C162" s="186"/>
      <c r="D162" s="186"/>
      <c r="E162" s="186"/>
      <c r="F162" s="186"/>
      <c r="G162" s="186"/>
      <c r="H162" s="186"/>
      <c r="I162" s="186"/>
      <c r="J162" s="186"/>
      <c r="K162" s="186"/>
      <c r="L162" s="186"/>
      <c r="M162" s="186"/>
      <c r="N162" s="186"/>
      <c r="O162" s="186"/>
      <c r="P162" s="186"/>
      <c r="Q162" s="186"/>
      <c r="R162" s="187"/>
    </row>
    <row r="163" spans="1:18" x14ac:dyDescent="0.25">
      <c r="A163" s="32" t="s">
        <v>209</v>
      </c>
      <c r="B163" s="32"/>
      <c r="C163" s="32"/>
      <c r="D163" s="32"/>
      <c r="E163" s="32"/>
      <c r="F163" s="32"/>
      <c r="G163" s="32"/>
      <c r="H163" s="32"/>
      <c r="I163" s="32"/>
      <c r="J163" s="32"/>
      <c r="K163" s="32"/>
      <c r="L163" s="32"/>
      <c r="M163" s="32"/>
      <c r="N163" s="32"/>
      <c r="O163" s="32"/>
      <c r="P163" s="32"/>
      <c r="Q163" s="31"/>
    </row>
    <row r="164" spans="1:18" x14ac:dyDescent="0.25">
      <c r="A164" s="182"/>
      <c r="B164" s="183"/>
      <c r="C164" s="183"/>
      <c r="D164" s="183"/>
      <c r="E164" s="183"/>
      <c r="F164" s="183"/>
      <c r="G164" s="183"/>
      <c r="H164" s="183"/>
      <c r="I164" s="183"/>
      <c r="J164" s="183"/>
      <c r="K164" s="183"/>
      <c r="L164" s="183"/>
      <c r="M164" s="183"/>
      <c r="N164" s="183"/>
      <c r="O164" s="183"/>
      <c r="P164" s="183"/>
      <c r="Q164" s="183"/>
      <c r="R164" s="184"/>
    </row>
    <row r="165" spans="1:18" x14ac:dyDescent="0.25">
      <c r="A165" s="185"/>
      <c r="B165" s="186"/>
      <c r="C165" s="186"/>
      <c r="D165" s="186"/>
      <c r="E165" s="186"/>
      <c r="F165" s="186"/>
      <c r="G165" s="186"/>
      <c r="H165" s="186"/>
      <c r="I165" s="186"/>
      <c r="J165" s="186"/>
      <c r="K165" s="186"/>
      <c r="L165" s="186"/>
      <c r="M165" s="186"/>
      <c r="N165" s="186"/>
      <c r="O165" s="186"/>
      <c r="P165" s="186"/>
      <c r="Q165" s="186"/>
      <c r="R165" s="187"/>
    </row>
    <row r="166" spans="1:18" x14ac:dyDescent="0.25">
      <c r="A166" s="32" t="s">
        <v>210</v>
      </c>
      <c r="B166" s="32"/>
      <c r="C166" s="32"/>
      <c r="D166" s="32"/>
      <c r="E166" s="32"/>
      <c r="F166" s="32"/>
      <c r="G166" s="32"/>
      <c r="H166" s="32"/>
      <c r="I166" s="32"/>
      <c r="J166" s="32"/>
      <c r="K166" s="32"/>
      <c r="L166" s="32"/>
      <c r="M166" s="31"/>
      <c r="N166" s="31"/>
      <c r="O166" s="31"/>
      <c r="P166" s="31"/>
      <c r="Q166" s="31"/>
    </row>
    <row r="167" spans="1:18" x14ac:dyDescent="0.25">
      <c r="A167" s="182"/>
      <c r="B167" s="183"/>
      <c r="C167" s="183"/>
      <c r="D167" s="183"/>
      <c r="E167" s="183"/>
      <c r="F167" s="183"/>
      <c r="G167" s="183"/>
      <c r="H167" s="183"/>
      <c r="I167" s="183"/>
      <c r="J167" s="183"/>
      <c r="K167" s="183"/>
      <c r="L167" s="183"/>
      <c r="M167" s="183"/>
      <c r="N167" s="183"/>
      <c r="O167" s="183"/>
      <c r="P167" s="183"/>
      <c r="Q167" s="183"/>
      <c r="R167" s="184"/>
    </row>
    <row r="168" spans="1:18" x14ac:dyDescent="0.25">
      <c r="A168" s="185"/>
      <c r="B168" s="186"/>
      <c r="C168" s="186"/>
      <c r="D168" s="186"/>
      <c r="E168" s="186"/>
      <c r="F168" s="186"/>
      <c r="G168" s="186"/>
      <c r="H168" s="186"/>
      <c r="I168" s="186"/>
      <c r="J168" s="186"/>
      <c r="K168" s="186"/>
      <c r="L168" s="186"/>
      <c r="M168" s="186"/>
      <c r="N168" s="186"/>
      <c r="O168" s="186"/>
      <c r="P168" s="186"/>
      <c r="Q168" s="186"/>
      <c r="R168" s="187"/>
    </row>
    <row r="169" spans="1:18" x14ac:dyDescent="0.25">
      <c r="A169" s="93" t="s">
        <v>211</v>
      </c>
      <c r="B169" s="93"/>
      <c r="C169" s="93"/>
      <c r="D169" s="93"/>
      <c r="E169" s="93"/>
      <c r="F169" s="93"/>
      <c r="G169" s="93"/>
      <c r="H169" s="93"/>
      <c r="I169" s="93"/>
      <c r="J169" s="93"/>
      <c r="K169" s="93"/>
      <c r="L169" s="93"/>
      <c r="M169" s="93"/>
      <c r="N169" s="93"/>
      <c r="O169" s="93"/>
      <c r="P169" s="93"/>
      <c r="Q169" s="31"/>
    </row>
    <row r="170" spans="1:18" x14ac:dyDescent="0.25">
      <c r="A170" s="182"/>
      <c r="B170" s="183"/>
      <c r="C170" s="183"/>
      <c r="D170" s="183"/>
      <c r="E170" s="183"/>
      <c r="F170" s="183"/>
      <c r="G170" s="183"/>
      <c r="H170" s="183"/>
      <c r="I170" s="183"/>
      <c r="J170" s="183"/>
      <c r="K170" s="183"/>
      <c r="L170" s="183"/>
      <c r="M170" s="183"/>
      <c r="N170" s="183"/>
      <c r="O170" s="183"/>
      <c r="P170" s="183"/>
      <c r="Q170" s="183"/>
      <c r="R170" s="184"/>
    </row>
    <row r="171" spans="1:18" x14ac:dyDescent="0.25">
      <c r="A171" s="185"/>
      <c r="B171" s="186"/>
      <c r="C171" s="186"/>
      <c r="D171" s="186"/>
      <c r="E171" s="186"/>
      <c r="F171" s="186"/>
      <c r="G171" s="186"/>
      <c r="H171" s="186"/>
      <c r="I171" s="186"/>
      <c r="J171" s="186"/>
      <c r="K171" s="186"/>
      <c r="L171" s="186"/>
      <c r="M171" s="186"/>
      <c r="N171" s="186"/>
      <c r="O171" s="186"/>
      <c r="P171" s="186"/>
      <c r="Q171" s="186"/>
      <c r="R171" s="187"/>
    </row>
    <row r="172" spans="1:18" ht="23.25" x14ac:dyDescent="0.35">
      <c r="A172" s="165" t="s">
        <v>212</v>
      </c>
      <c r="B172" s="165"/>
      <c r="C172" s="165"/>
      <c r="D172" s="165"/>
      <c r="E172" s="165"/>
      <c r="F172" s="165"/>
      <c r="G172" s="165"/>
      <c r="H172" s="165"/>
      <c r="I172" s="165"/>
      <c r="J172" s="165"/>
      <c r="K172" s="165"/>
      <c r="L172" s="165"/>
      <c r="M172" s="165"/>
      <c r="N172" s="165"/>
      <c r="O172" s="165"/>
      <c r="P172" s="165"/>
      <c r="Q172" s="165"/>
      <c r="R172" s="165"/>
    </row>
    <row r="173" spans="1:18" x14ac:dyDescent="0.25">
      <c r="A173" s="166" t="s">
        <v>213</v>
      </c>
      <c r="B173" s="166"/>
      <c r="C173" s="166"/>
      <c r="D173" s="239"/>
      <c r="E173" s="236"/>
      <c r="F173" s="237"/>
      <c r="G173" s="237"/>
      <c r="H173" s="237"/>
      <c r="I173" s="237"/>
      <c r="J173" s="237"/>
      <c r="K173" s="237"/>
      <c r="L173" s="237"/>
      <c r="M173" s="237"/>
      <c r="N173" s="237"/>
      <c r="O173" s="237"/>
      <c r="P173" s="237"/>
      <c r="Q173" s="237"/>
      <c r="R173" s="238"/>
    </row>
    <row r="174" spans="1:18" x14ac:dyDescent="0.25">
      <c r="A174" s="181" t="s">
        <v>214</v>
      </c>
      <c r="B174" s="181"/>
      <c r="C174" s="181"/>
      <c r="D174" s="181"/>
      <c r="E174" s="181"/>
      <c r="F174" s="181"/>
      <c r="G174" s="181"/>
      <c r="H174" s="181"/>
      <c r="I174" s="181"/>
      <c r="J174" s="236"/>
      <c r="K174" s="237"/>
      <c r="L174" s="237"/>
      <c r="M174" s="183"/>
      <c r="N174" s="183"/>
      <c r="O174" s="183"/>
      <c r="P174" s="183"/>
      <c r="Q174" s="183"/>
      <c r="R174" s="184"/>
    </row>
    <row r="175" spans="1:18" x14ac:dyDescent="0.25">
      <c r="A175" s="161" t="s">
        <v>215</v>
      </c>
      <c r="B175" s="161"/>
      <c r="C175" s="161"/>
      <c r="D175" s="24"/>
      <c r="E175" s="161" t="s">
        <v>216</v>
      </c>
      <c r="F175" s="161"/>
      <c r="G175" s="161"/>
      <c r="H175" s="240"/>
      <c r="I175" s="241"/>
      <c r="J175" s="242"/>
      <c r="K175" s="161" t="s">
        <v>217</v>
      </c>
      <c r="L175" s="161"/>
      <c r="M175" s="243"/>
      <c r="N175" s="244"/>
      <c r="O175" s="244"/>
      <c r="P175" s="244"/>
      <c r="Q175" s="244"/>
      <c r="R175" s="245"/>
    </row>
    <row r="176" spans="1:18" x14ac:dyDescent="0.25">
      <c r="A176" s="166" t="s">
        <v>218</v>
      </c>
      <c r="B176" s="166"/>
      <c r="C176" s="166"/>
      <c r="D176" s="166"/>
      <c r="E176" s="239"/>
      <c r="F176" s="236"/>
      <c r="G176" s="237"/>
      <c r="H176" s="237"/>
      <c r="I176" s="237"/>
      <c r="J176" s="237"/>
      <c r="K176" s="237"/>
      <c r="L176" s="237"/>
      <c r="M176" s="237"/>
      <c r="N176" s="237"/>
      <c r="O176" s="237"/>
      <c r="P176" s="237"/>
      <c r="Q176" s="237"/>
      <c r="R176" s="238"/>
    </row>
    <row r="177" spans="1:18" x14ac:dyDescent="0.25">
      <c r="A177" s="166" t="s">
        <v>219</v>
      </c>
      <c r="B177" s="239"/>
      <c r="C177" s="236"/>
      <c r="D177" s="237"/>
      <c r="E177" s="237"/>
      <c r="F177" s="237"/>
      <c r="G177" s="237"/>
      <c r="H177" s="237"/>
      <c r="I177" s="237"/>
      <c r="J177" s="237"/>
      <c r="K177" s="237"/>
      <c r="L177" s="237"/>
      <c r="M177" s="237"/>
      <c r="N177" s="237"/>
      <c r="O177" s="237"/>
      <c r="P177" s="237"/>
      <c r="Q177" s="237"/>
      <c r="R177" s="238"/>
    </row>
    <row r="178" spans="1:18" x14ac:dyDescent="0.25">
      <c r="A178" s="166" t="s">
        <v>220</v>
      </c>
      <c r="B178" s="166"/>
      <c r="C178" s="166"/>
      <c r="D178" s="166"/>
      <c r="E178" s="31"/>
      <c r="F178" s="31"/>
      <c r="G178" s="31"/>
      <c r="H178" s="31"/>
      <c r="I178" s="31"/>
      <c r="J178" s="31"/>
      <c r="K178" s="31"/>
      <c r="L178" s="31"/>
      <c r="M178" s="31"/>
      <c r="N178" s="31"/>
      <c r="O178" s="31"/>
      <c r="P178" s="31"/>
      <c r="Q178" s="31"/>
    </row>
    <row r="179" spans="1:18" x14ac:dyDescent="0.25">
      <c r="A179" s="182"/>
      <c r="B179" s="183"/>
      <c r="C179" s="183"/>
      <c r="D179" s="183"/>
      <c r="E179" s="183"/>
      <c r="F179" s="183"/>
      <c r="G179" s="183"/>
      <c r="H179" s="183"/>
      <c r="I179" s="183"/>
      <c r="J179" s="183"/>
      <c r="K179" s="183"/>
      <c r="L179" s="183"/>
      <c r="M179" s="183"/>
      <c r="N179" s="183"/>
      <c r="O179" s="183"/>
      <c r="P179" s="183"/>
      <c r="Q179" s="183"/>
      <c r="R179" s="184"/>
    </row>
    <row r="180" spans="1:18" x14ac:dyDescent="0.25">
      <c r="A180" s="185"/>
      <c r="B180" s="186"/>
      <c r="C180" s="186"/>
      <c r="D180" s="186"/>
      <c r="E180" s="186"/>
      <c r="F180" s="186"/>
      <c r="G180" s="186"/>
      <c r="H180" s="186"/>
      <c r="I180" s="186"/>
      <c r="J180" s="186"/>
      <c r="K180" s="186"/>
      <c r="L180" s="186"/>
      <c r="M180" s="186"/>
      <c r="N180" s="186"/>
      <c r="O180" s="186"/>
      <c r="P180" s="186"/>
      <c r="Q180" s="186"/>
      <c r="R180" s="187"/>
    </row>
    <row r="181" spans="1:18" x14ac:dyDescent="0.25">
      <c r="A181" s="166" t="s">
        <v>221</v>
      </c>
      <c r="B181" s="166"/>
      <c r="C181" s="166"/>
      <c r="D181" s="166"/>
      <c r="E181" s="166"/>
      <c r="F181" s="166"/>
      <c r="G181" s="166"/>
      <c r="H181" s="31"/>
      <c r="I181" s="31"/>
      <c r="J181" s="31"/>
      <c r="K181" s="31"/>
      <c r="L181" s="31"/>
      <c r="M181" s="31"/>
      <c r="N181" s="31"/>
      <c r="O181" s="31"/>
      <c r="P181" s="31"/>
      <c r="Q181" s="31"/>
    </row>
    <row r="182" spans="1:18" x14ac:dyDescent="0.25">
      <c r="A182" s="182"/>
      <c r="B182" s="183"/>
      <c r="C182" s="183"/>
      <c r="D182" s="183"/>
      <c r="E182" s="183"/>
      <c r="F182" s="183"/>
      <c r="G182" s="183"/>
      <c r="H182" s="183"/>
      <c r="I182" s="183"/>
      <c r="J182" s="183"/>
      <c r="K182" s="183"/>
      <c r="L182" s="183"/>
      <c r="M182" s="183"/>
      <c r="N182" s="183"/>
      <c r="O182" s="183"/>
      <c r="P182" s="183"/>
      <c r="Q182" s="183"/>
      <c r="R182" s="184"/>
    </row>
    <row r="183" spans="1:18" x14ac:dyDescent="0.25">
      <c r="A183" s="185"/>
      <c r="B183" s="186"/>
      <c r="C183" s="186"/>
      <c r="D183" s="186"/>
      <c r="E183" s="186"/>
      <c r="F183" s="186"/>
      <c r="G183" s="186"/>
      <c r="H183" s="186"/>
      <c r="I183" s="186"/>
      <c r="J183" s="186"/>
      <c r="K183" s="186"/>
      <c r="L183" s="186"/>
      <c r="M183" s="186"/>
      <c r="N183" s="186"/>
      <c r="O183" s="186"/>
      <c r="P183" s="186"/>
      <c r="Q183" s="186"/>
      <c r="R183" s="187"/>
    </row>
    <row r="184" spans="1:18" x14ac:dyDescent="0.25">
      <c r="A184" s="229" t="s">
        <v>222</v>
      </c>
      <c r="B184" s="229"/>
      <c r="C184" s="229"/>
      <c r="D184" s="229"/>
      <c r="E184" s="229"/>
      <c r="F184" s="229"/>
      <c r="G184" s="229"/>
      <c r="H184" s="31"/>
      <c r="I184" s="31"/>
      <c r="J184" s="31"/>
      <c r="K184" s="31"/>
      <c r="L184" s="31"/>
      <c r="M184" s="31"/>
      <c r="N184" s="31"/>
      <c r="O184" s="31"/>
      <c r="P184" s="31"/>
      <c r="Q184" s="31"/>
    </row>
    <row r="185" spans="1:18" x14ac:dyDescent="0.25">
      <c r="A185" s="182"/>
      <c r="B185" s="183"/>
      <c r="C185" s="183"/>
      <c r="D185" s="183"/>
      <c r="E185" s="183"/>
      <c r="F185" s="183"/>
      <c r="G185" s="183"/>
      <c r="H185" s="183"/>
      <c r="I185" s="183"/>
      <c r="J185" s="183"/>
      <c r="K185" s="183"/>
      <c r="L185" s="183"/>
      <c r="M185" s="183"/>
      <c r="N185" s="183"/>
      <c r="O185" s="183"/>
      <c r="P185" s="183"/>
      <c r="Q185" s="183"/>
      <c r="R185" s="184"/>
    </row>
    <row r="186" spans="1:18" x14ac:dyDescent="0.25">
      <c r="A186" s="185"/>
      <c r="B186" s="186"/>
      <c r="C186" s="186"/>
      <c r="D186" s="186"/>
      <c r="E186" s="186"/>
      <c r="F186" s="186"/>
      <c r="G186" s="186"/>
      <c r="H186" s="186"/>
      <c r="I186" s="186"/>
      <c r="J186" s="186"/>
      <c r="K186" s="186"/>
      <c r="L186" s="186"/>
      <c r="M186" s="186"/>
      <c r="N186" s="186"/>
      <c r="O186" s="186"/>
      <c r="P186" s="186"/>
      <c r="Q186" s="186"/>
      <c r="R186" s="187"/>
    </row>
    <row r="187" spans="1:18" x14ac:dyDescent="0.25">
      <c r="A187" s="166" t="s">
        <v>223</v>
      </c>
      <c r="B187" s="166"/>
      <c r="C187" s="166"/>
      <c r="D187" s="166"/>
      <c r="E187" s="166"/>
      <c r="F187" s="166"/>
      <c r="G187" s="166"/>
      <c r="H187" s="166"/>
      <c r="I187" s="166"/>
      <c r="J187" s="166"/>
      <c r="K187" s="31"/>
      <c r="L187" s="31"/>
      <c r="M187" s="31"/>
      <c r="N187" s="31"/>
      <c r="O187" s="31"/>
      <c r="P187" s="31"/>
      <c r="Q187" s="31"/>
    </row>
    <row r="188" spans="1:18" x14ac:dyDescent="0.25">
      <c r="A188" s="182"/>
      <c r="B188" s="183"/>
      <c r="C188" s="183"/>
      <c r="D188" s="183"/>
      <c r="E188" s="183"/>
      <c r="F188" s="183"/>
      <c r="G188" s="183"/>
      <c r="H188" s="183"/>
      <c r="I188" s="183"/>
      <c r="J188" s="183"/>
      <c r="K188" s="183"/>
      <c r="L188" s="183"/>
      <c r="M188" s="183"/>
      <c r="N188" s="183"/>
      <c r="O188" s="183"/>
      <c r="P188" s="183"/>
      <c r="Q188" s="183"/>
      <c r="R188" s="184"/>
    </row>
    <row r="189" spans="1:18" x14ac:dyDescent="0.25">
      <c r="A189" s="185"/>
      <c r="B189" s="186"/>
      <c r="C189" s="186"/>
      <c r="D189" s="186"/>
      <c r="E189" s="186"/>
      <c r="F189" s="186"/>
      <c r="G189" s="186"/>
      <c r="H189" s="186"/>
      <c r="I189" s="186"/>
      <c r="J189" s="186"/>
      <c r="K189" s="186"/>
      <c r="L189" s="186"/>
      <c r="M189" s="186"/>
      <c r="N189" s="186"/>
      <c r="O189" s="186"/>
      <c r="P189" s="186"/>
      <c r="Q189" s="186"/>
      <c r="R189" s="187"/>
    </row>
    <row r="190" spans="1:18" x14ac:dyDescent="0.25">
      <c r="A190" s="33"/>
      <c r="B190" s="33"/>
      <c r="C190" s="33"/>
      <c r="D190" s="33"/>
      <c r="E190" s="34"/>
      <c r="F190" s="34"/>
      <c r="G190" s="34"/>
      <c r="H190" s="33"/>
      <c r="I190" s="33"/>
      <c r="J190" s="33"/>
      <c r="K190" s="33"/>
      <c r="L190" s="33"/>
      <c r="M190" s="33"/>
      <c r="N190" s="33"/>
      <c r="O190" s="33"/>
      <c r="P190" s="33"/>
      <c r="Q190" s="33"/>
    </row>
    <row r="191" spans="1:18" x14ac:dyDescent="0.25">
      <c r="A191" s="166" t="s">
        <v>224</v>
      </c>
      <c r="B191" s="166"/>
      <c r="C191" s="166"/>
      <c r="D191" s="166"/>
      <c r="E191" s="233"/>
      <c r="F191" s="234"/>
      <c r="G191" s="235"/>
      <c r="H191" s="31"/>
      <c r="I191" s="31"/>
      <c r="J191" s="31"/>
      <c r="K191" s="31"/>
      <c r="L191" s="31"/>
      <c r="M191" s="31"/>
      <c r="N191" s="31"/>
      <c r="O191" s="31"/>
      <c r="P191" s="31"/>
      <c r="Q191" s="31"/>
    </row>
    <row r="192" spans="1:18" x14ac:dyDescent="0.25">
      <c r="A192" s="82"/>
      <c r="B192" s="82"/>
      <c r="C192" s="82"/>
      <c r="D192" s="82"/>
      <c r="E192" s="84"/>
      <c r="F192" s="84"/>
      <c r="G192" s="84"/>
      <c r="H192" s="31"/>
      <c r="I192" s="31"/>
      <c r="J192" s="31"/>
      <c r="K192" s="31"/>
      <c r="L192" s="31"/>
      <c r="M192" s="31"/>
      <c r="N192" s="31"/>
      <c r="O192" s="31"/>
      <c r="P192" s="31"/>
      <c r="Q192" s="31"/>
    </row>
    <row r="193" spans="1:18" x14ac:dyDescent="0.25">
      <c r="A193" s="166" t="s">
        <v>225</v>
      </c>
      <c r="B193" s="166"/>
      <c r="C193" s="166"/>
      <c r="D193" s="166"/>
      <c r="E193" s="166"/>
      <c r="F193" s="166"/>
      <c r="G193" s="166"/>
      <c r="H193" s="166"/>
      <c r="I193" s="31"/>
      <c r="J193" s="31"/>
      <c r="K193" s="31"/>
      <c r="L193" s="31"/>
      <c r="M193" s="31"/>
      <c r="N193" s="31"/>
      <c r="O193" s="31"/>
      <c r="P193" s="31"/>
      <c r="Q193" s="31"/>
    </row>
    <row r="194" spans="1:18" x14ac:dyDescent="0.25">
      <c r="A194" s="182"/>
      <c r="B194" s="183"/>
      <c r="C194" s="183"/>
      <c r="D194" s="183"/>
      <c r="E194" s="183"/>
      <c r="F194" s="183"/>
      <c r="G194" s="183"/>
      <c r="H194" s="183"/>
      <c r="I194" s="183"/>
      <c r="J194" s="183"/>
      <c r="K194" s="183"/>
      <c r="L194" s="183"/>
      <c r="M194" s="183"/>
      <c r="N194" s="183"/>
      <c r="O194" s="183"/>
      <c r="P194" s="183"/>
      <c r="Q194" s="183"/>
      <c r="R194" s="184"/>
    </row>
    <row r="195" spans="1:18" x14ac:dyDescent="0.25">
      <c r="A195" s="185"/>
      <c r="B195" s="186"/>
      <c r="C195" s="186"/>
      <c r="D195" s="186"/>
      <c r="E195" s="186"/>
      <c r="F195" s="186"/>
      <c r="G195" s="186"/>
      <c r="H195" s="186"/>
      <c r="I195" s="186"/>
      <c r="J195" s="186"/>
      <c r="K195" s="186"/>
      <c r="L195" s="186"/>
      <c r="M195" s="186"/>
      <c r="N195" s="186"/>
      <c r="O195" s="186"/>
      <c r="P195" s="186"/>
      <c r="Q195" s="186"/>
      <c r="R195" s="187"/>
    </row>
    <row r="196" spans="1:18" x14ac:dyDescent="0.25">
      <c r="A196" s="33"/>
      <c r="B196" s="33"/>
      <c r="C196" s="33"/>
      <c r="D196" s="33"/>
      <c r="E196" s="33"/>
      <c r="F196" s="33"/>
      <c r="G196" s="33"/>
      <c r="H196" s="33"/>
      <c r="I196" s="33"/>
      <c r="J196" s="33"/>
      <c r="K196" s="33"/>
      <c r="L196" s="33"/>
      <c r="M196" s="33"/>
      <c r="N196" s="33"/>
      <c r="O196" s="33"/>
      <c r="P196" s="33"/>
      <c r="Q196" s="33"/>
    </row>
    <row r="197" spans="1:18" x14ac:dyDescent="0.25">
      <c r="A197" s="166" t="s">
        <v>226</v>
      </c>
      <c r="B197" s="166"/>
      <c r="C197" s="166"/>
      <c r="D197" s="166"/>
      <c r="E197" s="236"/>
      <c r="F197" s="237"/>
      <c r="G197" s="237"/>
      <c r="H197" s="237"/>
      <c r="I197" s="237"/>
      <c r="J197" s="237"/>
      <c r="K197" s="237"/>
      <c r="L197" s="237"/>
      <c r="M197" s="237"/>
      <c r="N197" s="237"/>
      <c r="O197" s="237"/>
      <c r="P197" s="237"/>
      <c r="Q197" s="237"/>
      <c r="R197" s="238"/>
    </row>
    <row r="198" spans="1:18" x14ac:dyDescent="0.25">
      <c r="A198" s="82"/>
      <c r="B198" s="82"/>
      <c r="C198" s="82"/>
      <c r="D198" s="82"/>
      <c r="E198" s="33"/>
      <c r="F198" s="33"/>
      <c r="G198" s="33"/>
      <c r="H198" s="33"/>
      <c r="I198" s="33"/>
      <c r="J198" s="33"/>
      <c r="K198" s="33"/>
      <c r="L198" s="33"/>
      <c r="M198" s="33"/>
      <c r="N198" s="33"/>
      <c r="O198" s="33"/>
      <c r="P198" s="33"/>
      <c r="Q198" s="33"/>
    </row>
    <row r="199" spans="1:18" x14ac:dyDescent="0.25">
      <c r="A199" s="166" t="s">
        <v>227</v>
      </c>
      <c r="B199" s="166"/>
      <c r="C199" s="166"/>
      <c r="D199" s="166"/>
      <c r="E199" s="166"/>
      <c r="F199" s="166"/>
      <c r="G199" s="166"/>
      <c r="H199" s="166"/>
      <c r="I199" s="166"/>
      <c r="J199" s="166"/>
      <c r="K199" s="31"/>
      <c r="L199" s="31"/>
      <c r="M199" s="31"/>
      <c r="N199" s="31"/>
      <c r="O199" s="31"/>
      <c r="P199" s="31"/>
      <c r="Q199" s="31"/>
    </row>
    <row r="200" spans="1:18" x14ac:dyDescent="0.25">
      <c r="A200" s="182"/>
      <c r="B200" s="183"/>
      <c r="C200" s="183"/>
      <c r="D200" s="183"/>
      <c r="E200" s="183"/>
      <c r="F200" s="183"/>
      <c r="G200" s="183"/>
      <c r="H200" s="183"/>
      <c r="I200" s="183"/>
      <c r="J200" s="183"/>
      <c r="K200" s="183"/>
      <c r="L200" s="183"/>
      <c r="M200" s="183"/>
      <c r="N200" s="183"/>
      <c r="O200" s="183"/>
      <c r="P200" s="183"/>
      <c r="Q200" s="183"/>
      <c r="R200" s="184"/>
    </row>
    <row r="201" spans="1:18" x14ac:dyDescent="0.25">
      <c r="A201" s="185"/>
      <c r="B201" s="186"/>
      <c r="C201" s="186"/>
      <c r="D201" s="186"/>
      <c r="E201" s="186"/>
      <c r="F201" s="186"/>
      <c r="G201" s="186"/>
      <c r="H201" s="186"/>
      <c r="I201" s="186"/>
      <c r="J201" s="186"/>
      <c r="K201" s="186"/>
      <c r="L201" s="186"/>
      <c r="M201" s="186"/>
      <c r="N201" s="186"/>
      <c r="O201" s="186"/>
      <c r="P201" s="186"/>
      <c r="Q201" s="186"/>
      <c r="R201" s="187"/>
    </row>
    <row r="202" spans="1:18" x14ac:dyDescent="0.25">
      <c r="A202" s="33"/>
      <c r="B202" s="33"/>
      <c r="C202" s="33"/>
      <c r="D202" s="33"/>
      <c r="E202" s="33"/>
      <c r="F202" s="33"/>
      <c r="G202" s="33"/>
      <c r="H202" s="33"/>
      <c r="I202" s="33"/>
      <c r="J202" s="33"/>
      <c r="K202" s="33"/>
      <c r="L202" s="33"/>
      <c r="M202" s="33"/>
      <c r="N202" s="33"/>
      <c r="O202" s="33"/>
      <c r="P202" s="33"/>
      <c r="Q202" s="33"/>
    </row>
    <row r="203" spans="1:18" x14ac:dyDescent="0.25">
      <c r="A203" s="33"/>
      <c r="B203" s="33"/>
      <c r="C203" s="33"/>
      <c r="D203" s="33"/>
      <c r="E203" s="33"/>
      <c r="F203" s="33"/>
      <c r="G203" s="33"/>
      <c r="H203" s="33"/>
      <c r="I203" s="33"/>
      <c r="J203" s="33"/>
      <c r="K203" s="33"/>
      <c r="L203" s="33"/>
      <c r="M203" s="33"/>
      <c r="N203" s="33"/>
      <c r="O203" s="33"/>
      <c r="P203" s="33"/>
      <c r="Q203" s="33"/>
    </row>
    <row r="204" spans="1:18" x14ac:dyDescent="0.25">
      <c r="A204" s="33"/>
      <c r="B204" s="33"/>
      <c r="C204" s="33"/>
      <c r="D204" s="33"/>
      <c r="E204" s="33"/>
      <c r="F204" s="33"/>
      <c r="G204" s="33"/>
      <c r="H204" s="33"/>
      <c r="I204" s="33"/>
      <c r="J204" s="33"/>
      <c r="K204" s="33"/>
      <c r="L204" s="33"/>
      <c r="M204" s="33"/>
      <c r="N204" s="33"/>
      <c r="O204" s="33"/>
      <c r="P204" s="33"/>
      <c r="Q204" s="33"/>
    </row>
    <row r="205" spans="1:18" x14ac:dyDescent="0.25">
      <c r="A205" s="33"/>
      <c r="B205" s="33"/>
      <c r="C205" s="33"/>
      <c r="D205" s="33"/>
      <c r="E205" s="33"/>
      <c r="F205" s="33"/>
      <c r="G205" s="33"/>
      <c r="H205" s="33"/>
      <c r="I205" s="33"/>
      <c r="J205" s="33"/>
      <c r="K205" s="33"/>
      <c r="L205" s="33"/>
      <c r="M205" s="33"/>
      <c r="N205" s="33"/>
      <c r="O205" s="33"/>
      <c r="P205" s="33"/>
      <c r="Q205" s="33"/>
    </row>
    <row r="206" spans="1:18" x14ac:dyDescent="0.25">
      <c r="A206" s="33"/>
      <c r="B206" s="33"/>
      <c r="C206" s="33"/>
      <c r="D206" s="33"/>
      <c r="E206" s="33"/>
      <c r="F206" s="33"/>
      <c r="G206" s="33"/>
      <c r="H206" s="33"/>
      <c r="I206" s="33"/>
      <c r="J206" s="33"/>
      <c r="K206" s="33"/>
      <c r="L206" s="33"/>
      <c r="M206" s="33"/>
      <c r="N206" s="33"/>
      <c r="O206" s="33"/>
      <c r="P206" s="33"/>
      <c r="Q206" s="33"/>
    </row>
    <row r="207" spans="1:18" ht="101.45" customHeight="1" x14ac:dyDescent="0.45">
      <c r="A207" s="162" t="s">
        <v>198</v>
      </c>
      <c r="B207" s="162"/>
      <c r="C207" s="162"/>
      <c r="D207" s="162"/>
      <c r="E207" s="162"/>
      <c r="F207" s="162"/>
      <c r="G207" s="162"/>
      <c r="H207" s="162"/>
      <c r="I207" s="162"/>
      <c r="J207" s="162"/>
      <c r="K207" s="162"/>
      <c r="L207" s="162"/>
      <c r="M207" s="162"/>
      <c r="N207" s="162"/>
      <c r="O207" s="162"/>
      <c r="P207" s="162"/>
      <c r="Q207" s="162"/>
      <c r="R207" s="162"/>
    </row>
    <row r="208" spans="1:18" ht="23.25" x14ac:dyDescent="0.35">
      <c r="A208" s="165" t="s">
        <v>191</v>
      </c>
      <c r="B208" s="165"/>
      <c r="C208" s="165"/>
      <c r="D208" s="165"/>
      <c r="E208" s="165"/>
      <c r="F208" s="165"/>
      <c r="G208" s="165"/>
      <c r="H208" s="165"/>
      <c r="I208" s="165"/>
      <c r="J208" s="165"/>
      <c r="K208" s="165"/>
      <c r="L208" s="165"/>
      <c r="M208" s="165"/>
      <c r="N208" s="165"/>
      <c r="O208" s="165"/>
      <c r="P208" s="165"/>
      <c r="Q208" s="165"/>
      <c r="R208" s="165"/>
    </row>
    <row r="209" spans="1:18" x14ac:dyDescent="0.25">
      <c r="A209" s="31"/>
      <c r="B209" s="31"/>
      <c r="C209" s="31"/>
      <c r="D209" s="31"/>
      <c r="E209" s="31"/>
      <c r="F209" s="31"/>
      <c r="G209" s="31"/>
      <c r="H209" s="31"/>
      <c r="I209" s="31"/>
      <c r="J209" s="31"/>
      <c r="K209" s="31"/>
      <c r="L209" s="31"/>
      <c r="M209" s="31"/>
      <c r="N209" s="31"/>
      <c r="O209" s="31"/>
      <c r="P209" s="31"/>
      <c r="Q209" s="31"/>
    </row>
    <row r="210" spans="1:18" x14ac:dyDescent="0.25">
      <c r="A210" s="166" t="s">
        <v>192</v>
      </c>
      <c r="B210" s="166"/>
      <c r="C210" s="166"/>
      <c r="D210" s="31"/>
      <c r="E210" s="31"/>
      <c r="F210" s="31"/>
      <c r="G210" s="31"/>
      <c r="H210" s="31"/>
      <c r="I210" s="31"/>
      <c r="J210" s="31"/>
      <c r="K210" s="31"/>
      <c r="L210" s="31"/>
      <c r="M210" s="31"/>
      <c r="N210" s="31"/>
      <c r="O210" s="31"/>
      <c r="P210" s="31"/>
      <c r="Q210" s="31"/>
    </row>
    <row r="211" spans="1:18" x14ac:dyDescent="0.25">
      <c r="A211" s="31"/>
      <c r="B211" s="31"/>
      <c r="C211" s="31"/>
      <c r="D211" s="31"/>
      <c r="E211" s="31"/>
      <c r="F211" s="31"/>
      <c r="G211" s="31"/>
      <c r="H211" s="31"/>
      <c r="I211" s="31"/>
      <c r="J211" s="31"/>
      <c r="K211" s="31"/>
      <c r="L211" s="31"/>
      <c r="M211" s="31"/>
      <c r="N211" s="31"/>
      <c r="O211" s="31"/>
      <c r="P211" s="31"/>
      <c r="Q211" s="31"/>
    </row>
    <row r="212" spans="1:18" x14ac:dyDescent="0.25">
      <c r="A212" s="161" t="s">
        <v>193</v>
      </c>
      <c r="B212" s="161"/>
      <c r="C212" s="161"/>
      <c r="D212" s="167"/>
      <c r="E212" s="168"/>
      <c r="F212" s="168"/>
      <c r="G212" s="168"/>
      <c r="H212" s="168"/>
      <c r="I212" s="168"/>
      <c r="J212" s="168"/>
      <c r="K212" s="168"/>
      <c r="L212" s="168"/>
      <c r="M212" s="168"/>
      <c r="N212" s="168"/>
      <c r="O212" s="168"/>
      <c r="P212" s="168"/>
      <c r="Q212" s="168"/>
      <c r="R212" s="169"/>
    </row>
    <row r="213" spans="1:18" x14ac:dyDescent="0.25">
      <c r="A213" s="31"/>
      <c r="B213" s="31"/>
      <c r="C213" s="31"/>
      <c r="D213" s="170"/>
      <c r="E213" s="171"/>
      <c r="F213" s="171"/>
      <c r="G213" s="171"/>
      <c r="H213" s="171"/>
      <c r="I213" s="171"/>
      <c r="J213" s="171"/>
      <c r="K213" s="171"/>
      <c r="L213" s="171"/>
      <c r="M213" s="171"/>
      <c r="N213" s="171"/>
      <c r="O213" s="171"/>
      <c r="P213" s="171"/>
      <c r="Q213" s="171"/>
      <c r="R213" s="172"/>
    </row>
    <row r="214" spans="1:18" x14ac:dyDescent="0.25">
      <c r="A214" s="31"/>
      <c r="B214" s="31"/>
      <c r="C214" s="31"/>
      <c r="D214" s="173"/>
      <c r="E214" s="174"/>
      <c r="F214" s="174"/>
      <c r="G214" s="174"/>
      <c r="H214" s="174"/>
      <c r="I214" s="174"/>
      <c r="J214" s="174"/>
      <c r="K214" s="174"/>
      <c r="L214" s="174"/>
      <c r="M214" s="174"/>
      <c r="N214" s="174"/>
      <c r="O214" s="174"/>
      <c r="P214" s="174"/>
      <c r="Q214" s="174"/>
      <c r="R214" s="175"/>
    </row>
    <row r="215" spans="1:18" x14ac:dyDescent="0.25">
      <c r="A215" s="161" t="s">
        <v>194</v>
      </c>
      <c r="B215" s="161"/>
      <c r="C215" s="161"/>
      <c r="D215" s="152"/>
      <c r="E215" s="153"/>
      <c r="F215" s="153"/>
      <c r="G215" s="153"/>
      <c r="H215" s="153"/>
      <c r="I215" s="153"/>
      <c r="J215" s="153"/>
      <c r="K215" s="153"/>
      <c r="L215" s="153"/>
      <c r="M215" s="153"/>
      <c r="N215" s="153"/>
      <c r="O215" s="153"/>
      <c r="P215" s="153"/>
      <c r="Q215" s="153"/>
      <c r="R215" s="154"/>
    </row>
    <row r="216" spans="1:18" x14ac:dyDescent="0.25">
      <c r="A216" s="31"/>
      <c r="B216" s="31"/>
      <c r="C216" s="31"/>
      <c r="D216" s="155"/>
      <c r="E216" s="156"/>
      <c r="F216" s="156"/>
      <c r="G216" s="156"/>
      <c r="H216" s="156"/>
      <c r="I216" s="156"/>
      <c r="J216" s="156"/>
      <c r="K216" s="156"/>
      <c r="L216" s="156"/>
      <c r="M216" s="156"/>
      <c r="N216" s="156"/>
      <c r="O216" s="156"/>
      <c r="P216" s="156"/>
      <c r="Q216" s="156"/>
      <c r="R216" s="157"/>
    </row>
    <row r="217" spans="1:18" x14ac:dyDescent="0.25">
      <c r="A217" s="31"/>
      <c r="B217" s="31"/>
      <c r="C217" s="31"/>
      <c r="D217" s="155"/>
      <c r="E217" s="156"/>
      <c r="F217" s="156"/>
      <c r="G217" s="156"/>
      <c r="H217" s="156"/>
      <c r="I217" s="156"/>
      <c r="J217" s="156"/>
      <c r="K217" s="156"/>
      <c r="L217" s="156"/>
      <c r="M217" s="156"/>
      <c r="N217" s="156"/>
      <c r="O217" s="156"/>
      <c r="P217" s="156"/>
      <c r="Q217" s="156"/>
      <c r="R217" s="157"/>
    </row>
    <row r="218" spans="1:18" x14ac:dyDescent="0.25">
      <c r="A218" s="31"/>
      <c r="B218" s="31"/>
      <c r="C218" s="31"/>
      <c r="D218" s="155"/>
      <c r="E218" s="156"/>
      <c r="F218" s="156"/>
      <c r="G218" s="156"/>
      <c r="H218" s="156"/>
      <c r="I218" s="156"/>
      <c r="J218" s="156"/>
      <c r="K218" s="156"/>
      <c r="L218" s="156"/>
      <c r="M218" s="156"/>
      <c r="N218" s="156"/>
      <c r="O218" s="156"/>
      <c r="P218" s="156"/>
      <c r="Q218" s="156"/>
      <c r="R218" s="157"/>
    </row>
    <row r="219" spans="1:18" x14ac:dyDescent="0.25">
      <c r="A219" s="31"/>
      <c r="B219" s="31"/>
      <c r="C219" s="31"/>
      <c r="D219" s="155"/>
      <c r="E219" s="156"/>
      <c r="F219" s="156"/>
      <c r="G219" s="156"/>
      <c r="H219" s="156"/>
      <c r="I219" s="156"/>
      <c r="J219" s="156"/>
      <c r="K219" s="156"/>
      <c r="L219" s="156"/>
      <c r="M219" s="156"/>
      <c r="N219" s="156"/>
      <c r="O219" s="156"/>
      <c r="P219" s="156"/>
      <c r="Q219" s="156"/>
      <c r="R219" s="157"/>
    </row>
    <row r="220" spans="1:18" x14ac:dyDescent="0.25">
      <c r="A220" s="31"/>
      <c r="B220" s="31"/>
      <c r="C220" s="31"/>
      <c r="D220" s="155"/>
      <c r="E220" s="156"/>
      <c r="F220" s="156"/>
      <c r="G220" s="156"/>
      <c r="H220" s="156"/>
      <c r="I220" s="156"/>
      <c r="J220" s="156"/>
      <c r="K220" s="156"/>
      <c r="L220" s="156"/>
      <c r="M220" s="156"/>
      <c r="N220" s="156"/>
      <c r="O220" s="156"/>
      <c r="P220" s="156"/>
      <c r="Q220" s="156"/>
      <c r="R220" s="157"/>
    </row>
    <row r="221" spans="1:18" x14ac:dyDescent="0.25">
      <c r="A221" s="31"/>
      <c r="B221" s="31"/>
      <c r="C221" s="31"/>
      <c r="D221" s="155"/>
      <c r="E221" s="156"/>
      <c r="F221" s="156"/>
      <c r="G221" s="156"/>
      <c r="H221" s="156"/>
      <c r="I221" s="156"/>
      <c r="J221" s="156"/>
      <c r="K221" s="156"/>
      <c r="L221" s="156"/>
      <c r="M221" s="156"/>
      <c r="N221" s="156"/>
      <c r="O221" s="156"/>
      <c r="P221" s="156"/>
      <c r="Q221" s="156"/>
      <c r="R221" s="157"/>
    </row>
    <row r="222" spans="1:18" x14ac:dyDescent="0.25">
      <c r="A222" s="31"/>
      <c r="B222" s="31"/>
      <c r="C222" s="31"/>
      <c r="D222" s="158"/>
      <c r="E222" s="159"/>
      <c r="F222" s="159"/>
      <c r="G222" s="159"/>
      <c r="H222" s="159"/>
      <c r="I222" s="159"/>
      <c r="J222" s="159"/>
      <c r="K222" s="159"/>
      <c r="L222" s="159"/>
      <c r="M222" s="159"/>
      <c r="N222" s="159"/>
      <c r="O222" s="159"/>
      <c r="P222" s="159"/>
      <c r="Q222" s="159"/>
      <c r="R222" s="160"/>
    </row>
    <row r="223" spans="1:18" x14ac:dyDescent="0.25">
      <c r="A223" s="31"/>
      <c r="B223" s="31"/>
      <c r="C223" s="31"/>
      <c r="D223" s="84"/>
      <c r="E223" s="84"/>
      <c r="F223" s="84"/>
      <c r="G223" s="84"/>
      <c r="H223" s="84"/>
      <c r="I223" s="84"/>
      <c r="J223" s="84"/>
      <c r="K223" s="84"/>
      <c r="L223" s="84"/>
      <c r="M223" s="84"/>
      <c r="N223" s="84"/>
      <c r="O223" s="84"/>
      <c r="P223" s="84"/>
      <c r="Q223" s="84"/>
      <c r="R223" s="84"/>
    </row>
    <row r="224" spans="1:18" x14ac:dyDescent="0.25">
      <c r="A224" s="166" t="s">
        <v>195</v>
      </c>
      <c r="B224" s="166"/>
      <c r="C224" s="166"/>
      <c r="D224" s="152"/>
      <c r="E224" s="153"/>
      <c r="F224" s="153"/>
      <c r="G224" s="153"/>
      <c r="H224" s="153"/>
      <c r="I224" s="153"/>
      <c r="J224" s="153"/>
      <c r="K224" s="153"/>
      <c r="L224" s="153"/>
      <c r="M224" s="153"/>
      <c r="N224" s="153"/>
      <c r="O224" s="153"/>
      <c r="P224" s="153"/>
      <c r="Q224" s="153"/>
      <c r="R224" s="154"/>
    </row>
    <row r="225" spans="1:18" x14ac:dyDescent="0.25">
      <c r="A225" s="31"/>
      <c r="B225" s="31"/>
      <c r="C225" s="31"/>
      <c r="D225" s="155"/>
      <c r="E225" s="156"/>
      <c r="F225" s="156"/>
      <c r="G225" s="156"/>
      <c r="H225" s="156"/>
      <c r="I225" s="156"/>
      <c r="J225" s="156"/>
      <c r="K225" s="156"/>
      <c r="L225" s="156"/>
      <c r="M225" s="156"/>
      <c r="N225" s="156"/>
      <c r="O225" s="156"/>
      <c r="P225" s="156"/>
      <c r="Q225" s="156"/>
      <c r="R225" s="157"/>
    </row>
    <row r="226" spans="1:18" x14ac:dyDescent="0.25">
      <c r="A226" s="31"/>
      <c r="B226" s="31"/>
      <c r="C226" s="31"/>
      <c r="D226" s="158"/>
      <c r="E226" s="159"/>
      <c r="F226" s="159"/>
      <c r="G226" s="159"/>
      <c r="H226" s="159"/>
      <c r="I226" s="159"/>
      <c r="J226" s="159"/>
      <c r="K226" s="159"/>
      <c r="L226" s="159"/>
      <c r="M226" s="159"/>
      <c r="N226" s="159"/>
      <c r="O226" s="159"/>
      <c r="P226" s="159"/>
      <c r="Q226" s="159"/>
      <c r="R226" s="160"/>
    </row>
    <row r="227" spans="1:18" x14ac:dyDescent="0.25">
      <c r="A227" s="161" t="s">
        <v>194</v>
      </c>
      <c r="B227" s="161"/>
      <c r="C227" s="161"/>
      <c r="D227" s="152"/>
      <c r="E227" s="153"/>
      <c r="F227" s="153"/>
      <c r="G227" s="153"/>
      <c r="H227" s="153"/>
      <c r="I227" s="153"/>
      <c r="J227" s="153"/>
      <c r="K227" s="153"/>
      <c r="L227" s="153"/>
      <c r="M227" s="153"/>
      <c r="N227" s="153"/>
      <c r="O227" s="153"/>
      <c r="P227" s="153"/>
      <c r="Q227" s="153"/>
      <c r="R227" s="154"/>
    </row>
    <row r="228" spans="1:18" x14ac:dyDescent="0.25">
      <c r="A228" s="31"/>
      <c r="B228" s="31"/>
      <c r="C228" s="31"/>
      <c r="D228" s="155"/>
      <c r="E228" s="156"/>
      <c r="F228" s="156"/>
      <c r="G228" s="156"/>
      <c r="H228" s="156"/>
      <c r="I228" s="156"/>
      <c r="J228" s="156"/>
      <c r="K228" s="156"/>
      <c r="L228" s="156"/>
      <c r="M228" s="156"/>
      <c r="N228" s="156"/>
      <c r="O228" s="156"/>
      <c r="P228" s="156"/>
      <c r="Q228" s="156"/>
      <c r="R228" s="157"/>
    </row>
    <row r="229" spans="1:18" x14ac:dyDescent="0.25">
      <c r="A229" s="31"/>
      <c r="B229" s="31"/>
      <c r="C229" s="31"/>
      <c r="D229" s="155"/>
      <c r="E229" s="156"/>
      <c r="F229" s="156"/>
      <c r="G229" s="156"/>
      <c r="H229" s="156"/>
      <c r="I229" s="156"/>
      <c r="J229" s="156"/>
      <c r="K229" s="156"/>
      <c r="L229" s="156"/>
      <c r="M229" s="156"/>
      <c r="N229" s="156"/>
      <c r="O229" s="156"/>
      <c r="P229" s="156"/>
      <c r="Q229" s="156"/>
      <c r="R229" s="157"/>
    </row>
    <row r="230" spans="1:18" x14ac:dyDescent="0.25">
      <c r="A230" s="31"/>
      <c r="B230" s="31"/>
      <c r="C230" s="31"/>
      <c r="D230" s="155"/>
      <c r="E230" s="156"/>
      <c r="F230" s="156"/>
      <c r="G230" s="156"/>
      <c r="H230" s="156"/>
      <c r="I230" s="156"/>
      <c r="J230" s="156"/>
      <c r="K230" s="156"/>
      <c r="L230" s="156"/>
      <c r="M230" s="156"/>
      <c r="N230" s="156"/>
      <c r="O230" s="156"/>
      <c r="P230" s="156"/>
      <c r="Q230" s="156"/>
      <c r="R230" s="157"/>
    </row>
    <row r="231" spans="1:18" x14ac:dyDescent="0.25">
      <c r="A231" s="31"/>
      <c r="B231" s="31"/>
      <c r="C231" s="31"/>
      <c r="D231" s="155"/>
      <c r="E231" s="156"/>
      <c r="F231" s="156"/>
      <c r="G231" s="156"/>
      <c r="H231" s="156"/>
      <c r="I231" s="156"/>
      <c r="J231" s="156"/>
      <c r="K231" s="156"/>
      <c r="L231" s="156"/>
      <c r="M231" s="156"/>
      <c r="N231" s="156"/>
      <c r="O231" s="156"/>
      <c r="P231" s="156"/>
      <c r="Q231" s="156"/>
      <c r="R231" s="157"/>
    </row>
    <row r="232" spans="1:18" x14ac:dyDescent="0.25">
      <c r="A232" s="31"/>
      <c r="B232" s="31"/>
      <c r="C232" s="31"/>
      <c r="D232" s="155"/>
      <c r="E232" s="156"/>
      <c r="F232" s="156"/>
      <c r="G232" s="156"/>
      <c r="H232" s="156"/>
      <c r="I232" s="156"/>
      <c r="J232" s="156"/>
      <c r="K232" s="156"/>
      <c r="L232" s="156"/>
      <c r="M232" s="156"/>
      <c r="N232" s="156"/>
      <c r="O232" s="156"/>
      <c r="P232" s="156"/>
      <c r="Q232" s="156"/>
      <c r="R232" s="157"/>
    </row>
    <row r="233" spans="1:18" x14ac:dyDescent="0.25">
      <c r="A233" s="31"/>
      <c r="B233" s="31"/>
      <c r="C233" s="31"/>
      <c r="D233" s="155"/>
      <c r="E233" s="156"/>
      <c r="F233" s="156"/>
      <c r="G233" s="156"/>
      <c r="H233" s="156"/>
      <c r="I233" s="156"/>
      <c r="J233" s="156"/>
      <c r="K233" s="156"/>
      <c r="L233" s="156"/>
      <c r="M233" s="156"/>
      <c r="N233" s="156"/>
      <c r="O233" s="156"/>
      <c r="P233" s="156"/>
      <c r="Q233" s="156"/>
      <c r="R233" s="157"/>
    </row>
    <row r="234" spans="1:18" x14ac:dyDescent="0.25">
      <c r="A234" s="31"/>
      <c r="B234" s="31"/>
      <c r="C234" s="31"/>
      <c r="D234" s="158"/>
      <c r="E234" s="159"/>
      <c r="F234" s="159"/>
      <c r="G234" s="159"/>
      <c r="H234" s="159"/>
      <c r="I234" s="159"/>
      <c r="J234" s="159"/>
      <c r="K234" s="159"/>
      <c r="L234" s="159"/>
      <c r="M234" s="159"/>
      <c r="N234" s="159"/>
      <c r="O234" s="159"/>
      <c r="P234" s="159"/>
      <c r="Q234" s="159"/>
      <c r="R234" s="160"/>
    </row>
    <row r="235" spans="1:18" x14ac:dyDescent="0.25">
      <c r="A235" s="31"/>
      <c r="B235" s="31"/>
      <c r="C235" s="31"/>
      <c r="D235" s="31"/>
      <c r="E235" s="31"/>
      <c r="F235" s="31"/>
      <c r="G235" s="31"/>
      <c r="H235" s="31"/>
      <c r="I235" s="31"/>
      <c r="J235" s="31"/>
      <c r="K235" s="31"/>
      <c r="L235" s="31"/>
      <c r="M235" s="31"/>
      <c r="N235" s="31"/>
      <c r="O235" s="31"/>
      <c r="P235" s="31"/>
      <c r="Q235" s="31"/>
    </row>
    <row r="236" spans="1:18" x14ac:dyDescent="0.25">
      <c r="A236" s="31"/>
      <c r="B236" s="31"/>
      <c r="C236" s="31"/>
      <c r="D236" s="31"/>
      <c r="E236" s="31"/>
      <c r="F236" s="31"/>
      <c r="G236" s="31"/>
      <c r="H236" s="31"/>
      <c r="I236" s="31"/>
      <c r="J236" s="31"/>
      <c r="K236" s="31"/>
      <c r="L236" s="31"/>
      <c r="M236" s="31"/>
      <c r="N236" s="31"/>
      <c r="O236" s="31"/>
      <c r="P236" s="31"/>
      <c r="Q236" s="31"/>
    </row>
    <row r="237" spans="1:18" x14ac:dyDescent="0.25">
      <c r="A237" s="31"/>
      <c r="B237" s="31"/>
      <c r="C237" s="31"/>
      <c r="D237" s="31"/>
      <c r="E237" s="31"/>
      <c r="F237" s="31"/>
      <c r="G237" s="31"/>
      <c r="H237" s="31"/>
      <c r="I237" s="31"/>
      <c r="J237" s="31"/>
      <c r="K237" s="31"/>
      <c r="L237" s="31"/>
      <c r="M237" s="31"/>
      <c r="N237" s="31"/>
      <c r="O237" s="31"/>
      <c r="P237" s="31"/>
      <c r="Q237" s="31"/>
    </row>
    <row r="238" spans="1:18" x14ac:dyDescent="0.25">
      <c r="A238" s="31"/>
      <c r="B238" s="31"/>
      <c r="C238" s="31"/>
      <c r="D238" s="31"/>
      <c r="E238" s="31"/>
      <c r="F238" s="31"/>
      <c r="G238" s="31"/>
      <c r="H238" s="31"/>
      <c r="I238" s="31"/>
      <c r="J238" s="31"/>
      <c r="K238" s="31"/>
      <c r="L238" s="31"/>
      <c r="M238" s="31"/>
      <c r="N238" s="31"/>
      <c r="O238" s="31"/>
      <c r="P238" s="31"/>
      <c r="Q238" s="31"/>
    </row>
    <row r="239" spans="1:18" x14ac:dyDescent="0.25">
      <c r="A239" s="31"/>
      <c r="B239" s="31"/>
      <c r="C239" s="31"/>
      <c r="D239" s="31"/>
      <c r="E239" s="31"/>
      <c r="F239" s="31"/>
      <c r="G239" s="31"/>
      <c r="H239" s="31"/>
      <c r="I239" s="31"/>
      <c r="J239" s="31"/>
      <c r="K239" s="31"/>
      <c r="L239" s="31"/>
      <c r="M239" s="31"/>
      <c r="N239" s="31"/>
      <c r="O239" s="31"/>
      <c r="P239" s="31"/>
      <c r="Q239" s="31"/>
    </row>
    <row r="240" spans="1:18" x14ac:dyDescent="0.25">
      <c r="A240" s="31"/>
      <c r="B240" s="31"/>
      <c r="C240" s="31"/>
      <c r="D240" s="31"/>
      <c r="E240" s="31"/>
      <c r="F240" s="31"/>
      <c r="G240" s="31"/>
      <c r="H240" s="31"/>
      <c r="I240" s="31"/>
      <c r="J240" s="31"/>
      <c r="K240" s="31"/>
      <c r="L240" s="31"/>
      <c r="M240" s="31"/>
      <c r="N240" s="31"/>
      <c r="O240" s="31"/>
      <c r="P240" s="31"/>
      <c r="Q240" s="31"/>
    </row>
    <row r="241" spans="1:17" x14ac:dyDescent="0.25">
      <c r="A241" s="31"/>
      <c r="B241" s="31"/>
      <c r="C241" s="31"/>
      <c r="D241" s="31"/>
      <c r="E241" s="31"/>
      <c r="F241" s="31"/>
      <c r="G241" s="31"/>
      <c r="H241" s="31"/>
      <c r="I241" s="31"/>
      <c r="J241" s="31"/>
      <c r="K241" s="31"/>
      <c r="L241" s="31"/>
      <c r="M241" s="31"/>
      <c r="N241" s="31"/>
      <c r="O241" s="31"/>
      <c r="P241" s="31"/>
      <c r="Q241" s="31"/>
    </row>
    <row r="242" spans="1:17" x14ac:dyDescent="0.25">
      <c r="A242" s="31"/>
      <c r="B242" s="31"/>
      <c r="C242" s="31"/>
      <c r="D242" s="31"/>
      <c r="E242" s="31"/>
      <c r="F242" s="31"/>
      <c r="G242" s="31"/>
      <c r="H242" s="31"/>
      <c r="I242" s="31"/>
      <c r="J242" s="31"/>
      <c r="K242" s="31"/>
      <c r="L242" s="31"/>
      <c r="M242" s="31"/>
      <c r="N242" s="31"/>
      <c r="O242" s="31"/>
      <c r="P242" s="31"/>
      <c r="Q242" s="31"/>
    </row>
    <row r="243" spans="1:17" x14ac:dyDescent="0.25">
      <c r="A243" s="31"/>
      <c r="B243" s="31"/>
      <c r="C243" s="31"/>
      <c r="D243" s="31"/>
      <c r="E243" s="31"/>
      <c r="F243" s="31"/>
      <c r="G243" s="31"/>
      <c r="H243" s="31"/>
      <c r="I243" s="31"/>
      <c r="J243" s="31"/>
      <c r="K243" s="31"/>
      <c r="L243" s="31"/>
      <c r="M243" s="31"/>
      <c r="N243" s="31"/>
      <c r="O243" s="31"/>
      <c r="P243" s="31"/>
      <c r="Q243" s="31"/>
    </row>
    <row r="244" spans="1:17" x14ac:dyDescent="0.25">
      <c r="A244" s="31"/>
      <c r="B244" s="31"/>
      <c r="C244" s="31"/>
      <c r="D244" s="31"/>
      <c r="E244" s="31"/>
      <c r="F244" s="31"/>
      <c r="G244" s="31"/>
      <c r="H244" s="31"/>
      <c r="I244" s="31"/>
      <c r="J244" s="31"/>
      <c r="K244" s="31"/>
      <c r="L244" s="31"/>
      <c r="M244" s="31"/>
      <c r="N244" s="31"/>
      <c r="O244" s="31"/>
      <c r="P244" s="31"/>
      <c r="Q244" s="31"/>
    </row>
    <row r="245" spans="1:17" x14ac:dyDescent="0.25">
      <c r="A245" s="31"/>
      <c r="B245" s="31"/>
      <c r="C245" s="31"/>
      <c r="D245" s="31"/>
      <c r="E245" s="31"/>
      <c r="F245" s="31"/>
      <c r="G245" s="31"/>
      <c r="H245" s="31"/>
      <c r="I245" s="31"/>
      <c r="J245" s="31"/>
      <c r="K245" s="31"/>
      <c r="L245" s="31"/>
      <c r="M245" s="31"/>
      <c r="N245" s="31"/>
      <c r="O245" s="31"/>
      <c r="P245" s="31"/>
      <c r="Q245" s="31"/>
    </row>
    <row r="246" spans="1:17" x14ac:dyDescent="0.25">
      <c r="A246" s="31"/>
      <c r="B246" s="31"/>
      <c r="C246" s="31"/>
      <c r="D246" s="31"/>
      <c r="E246" s="31"/>
      <c r="F246" s="31"/>
      <c r="G246" s="31"/>
      <c r="H246" s="31"/>
      <c r="I246" s="31"/>
      <c r="J246" s="31"/>
      <c r="K246" s="31"/>
      <c r="L246" s="31"/>
      <c r="M246" s="31"/>
      <c r="N246" s="31"/>
      <c r="O246" s="31"/>
      <c r="P246" s="31"/>
      <c r="Q246" s="31"/>
    </row>
    <row r="247" spans="1:17" x14ac:dyDescent="0.25">
      <c r="A247" s="31"/>
      <c r="B247" s="31"/>
      <c r="C247" s="31"/>
      <c r="D247" s="31"/>
      <c r="E247" s="31"/>
      <c r="F247" s="31"/>
      <c r="G247" s="31"/>
      <c r="H247" s="31"/>
      <c r="I247" s="31"/>
      <c r="J247" s="31"/>
      <c r="K247" s="31"/>
      <c r="L247" s="31"/>
      <c r="M247" s="31"/>
      <c r="N247" s="31"/>
      <c r="O247" s="31"/>
      <c r="P247" s="31"/>
      <c r="Q247" s="31"/>
    </row>
    <row r="248" spans="1:17" x14ac:dyDescent="0.25">
      <c r="A248" s="31"/>
      <c r="B248" s="31"/>
      <c r="C248" s="31"/>
      <c r="D248" s="31"/>
      <c r="E248" s="31"/>
      <c r="F248" s="31"/>
      <c r="G248" s="31"/>
      <c r="H248" s="31"/>
      <c r="I248" s="31"/>
      <c r="J248" s="31"/>
      <c r="K248" s="31"/>
      <c r="L248" s="31"/>
      <c r="M248" s="31"/>
      <c r="N248" s="31"/>
      <c r="O248" s="31"/>
      <c r="P248" s="31"/>
      <c r="Q248" s="31"/>
    </row>
    <row r="249" spans="1:17" x14ac:dyDescent="0.25">
      <c r="A249" s="31"/>
      <c r="B249" s="31"/>
      <c r="C249" s="31"/>
      <c r="D249" s="31"/>
      <c r="E249" s="31"/>
      <c r="F249" s="31"/>
      <c r="G249" s="31"/>
      <c r="H249" s="31"/>
      <c r="I249" s="31"/>
      <c r="J249" s="31"/>
      <c r="K249" s="31"/>
      <c r="L249" s="31"/>
      <c r="M249" s="31"/>
      <c r="N249" s="31"/>
      <c r="O249" s="31"/>
      <c r="P249" s="31"/>
      <c r="Q249" s="31"/>
    </row>
    <row r="250" spans="1:17" x14ac:dyDescent="0.25">
      <c r="A250" s="31"/>
      <c r="B250" s="31"/>
      <c r="C250" s="31"/>
      <c r="D250" s="31"/>
      <c r="E250" s="31"/>
      <c r="F250" s="31"/>
      <c r="G250" s="31"/>
      <c r="H250" s="31"/>
      <c r="I250" s="31"/>
      <c r="J250" s="31"/>
      <c r="K250" s="31"/>
      <c r="L250" s="31"/>
      <c r="M250" s="31"/>
      <c r="N250" s="31"/>
      <c r="O250" s="31"/>
      <c r="P250" s="31"/>
      <c r="Q250" s="31"/>
    </row>
    <row r="251" spans="1:17" x14ac:dyDescent="0.25">
      <c r="A251" s="31"/>
      <c r="B251" s="31"/>
      <c r="C251" s="31"/>
      <c r="D251" s="31"/>
      <c r="E251" s="31"/>
      <c r="F251" s="31"/>
      <c r="G251" s="31"/>
      <c r="H251" s="31"/>
      <c r="I251" s="31"/>
      <c r="J251" s="31"/>
      <c r="K251" s="31"/>
      <c r="L251" s="31"/>
      <c r="M251" s="31"/>
      <c r="N251" s="31"/>
      <c r="O251" s="31"/>
      <c r="P251" s="31"/>
      <c r="Q251" s="31"/>
    </row>
    <row r="252" spans="1:17" x14ac:dyDescent="0.25">
      <c r="A252" s="31"/>
      <c r="B252" s="31"/>
      <c r="C252" s="31"/>
      <c r="D252" s="31"/>
      <c r="E252" s="31"/>
      <c r="F252" s="31"/>
      <c r="G252" s="31"/>
      <c r="H252" s="31"/>
      <c r="I252" s="31"/>
      <c r="J252" s="31"/>
      <c r="K252" s="31"/>
      <c r="L252" s="31"/>
      <c r="M252" s="31"/>
      <c r="N252" s="31"/>
      <c r="O252" s="31"/>
      <c r="P252" s="31"/>
      <c r="Q252" s="31"/>
    </row>
    <row r="253" spans="1:17" x14ac:dyDescent="0.25">
      <c r="A253" s="31"/>
      <c r="B253" s="31"/>
      <c r="C253" s="31"/>
      <c r="D253" s="31"/>
      <c r="E253" s="31"/>
      <c r="F253" s="31"/>
      <c r="G253" s="31"/>
      <c r="H253" s="31"/>
      <c r="I253" s="31"/>
      <c r="J253" s="31"/>
      <c r="K253" s="31"/>
      <c r="L253" s="31"/>
      <c r="M253" s="31"/>
      <c r="N253" s="31"/>
      <c r="O253" s="31"/>
      <c r="P253" s="31"/>
      <c r="Q253" s="31"/>
    </row>
    <row r="254" spans="1:17" x14ac:dyDescent="0.25">
      <c r="A254" s="31"/>
      <c r="B254" s="31"/>
      <c r="C254" s="31"/>
      <c r="D254" s="31"/>
      <c r="E254" s="31"/>
      <c r="F254" s="31"/>
      <c r="G254" s="31"/>
      <c r="H254" s="31"/>
      <c r="I254" s="31"/>
      <c r="J254" s="31"/>
      <c r="K254" s="31"/>
      <c r="L254" s="31"/>
      <c r="M254" s="31"/>
      <c r="N254" s="31"/>
      <c r="O254" s="31"/>
      <c r="P254" s="31"/>
      <c r="Q254" s="31"/>
    </row>
    <row r="255" spans="1:17" x14ac:dyDescent="0.25">
      <c r="A255" s="31"/>
      <c r="B255" s="31"/>
      <c r="C255" s="31"/>
      <c r="D255" s="31"/>
      <c r="E255" s="31"/>
      <c r="F255" s="31"/>
      <c r="G255" s="31"/>
      <c r="H255" s="31"/>
      <c r="I255" s="31"/>
      <c r="J255" s="31"/>
      <c r="K255" s="31"/>
      <c r="L255" s="31"/>
      <c r="M255" s="31"/>
      <c r="N255" s="31"/>
      <c r="O255" s="31"/>
      <c r="P255" s="31"/>
      <c r="Q255" s="31"/>
    </row>
    <row r="256" spans="1:17" x14ac:dyDescent="0.25">
      <c r="A256" s="31"/>
      <c r="B256" s="31"/>
      <c r="C256" s="31"/>
      <c r="D256" s="31"/>
      <c r="E256" s="31"/>
      <c r="F256" s="31"/>
      <c r="G256" s="31"/>
      <c r="H256" s="31"/>
      <c r="I256" s="31"/>
      <c r="J256" s="31"/>
      <c r="K256" s="31"/>
      <c r="L256" s="31"/>
      <c r="M256" s="31"/>
      <c r="N256" s="31"/>
      <c r="O256" s="31"/>
      <c r="P256" s="31"/>
      <c r="Q256" s="31"/>
    </row>
    <row r="257" spans="1:17" x14ac:dyDescent="0.25">
      <c r="A257" s="31"/>
      <c r="B257" s="31"/>
      <c r="C257" s="31"/>
      <c r="D257" s="31"/>
      <c r="E257" s="31"/>
      <c r="F257" s="31"/>
      <c r="G257" s="31"/>
      <c r="H257" s="31"/>
      <c r="I257" s="31"/>
      <c r="J257" s="31"/>
      <c r="K257" s="31"/>
      <c r="L257" s="31"/>
      <c r="M257" s="31"/>
      <c r="N257" s="31"/>
      <c r="O257" s="31"/>
      <c r="P257" s="31"/>
      <c r="Q257" s="31"/>
    </row>
    <row r="258" spans="1:17" x14ac:dyDescent="0.25">
      <c r="A258" s="31"/>
      <c r="B258" s="31"/>
      <c r="C258" s="31"/>
      <c r="D258" s="31"/>
      <c r="E258" s="31"/>
      <c r="F258" s="31"/>
      <c r="G258" s="31"/>
      <c r="H258" s="31"/>
      <c r="I258" s="31"/>
      <c r="J258" s="31"/>
      <c r="K258" s="31"/>
      <c r="L258" s="31"/>
      <c r="M258" s="31"/>
      <c r="N258" s="31"/>
      <c r="O258" s="31"/>
      <c r="P258" s="31"/>
      <c r="Q258" s="31"/>
    </row>
    <row r="286" spans="1:18" ht="26.25" x14ac:dyDescent="0.4">
      <c r="A286" s="164" t="s">
        <v>191</v>
      </c>
      <c r="B286" s="164"/>
      <c r="C286" s="164"/>
      <c r="D286" s="164"/>
      <c r="E286" s="164"/>
      <c r="F286" s="164"/>
      <c r="G286" s="164"/>
      <c r="H286" s="164"/>
      <c r="I286" s="164"/>
      <c r="J286" s="164"/>
      <c r="K286" s="164"/>
      <c r="L286" s="164"/>
      <c r="M286" s="164"/>
      <c r="N286" s="164"/>
      <c r="O286" s="164"/>
      <c r="P286" s="164"/>
      <c r="Q286" s="164"/>
      <c r="R286" s="164"/>
    </row>
  </sheetData>
  <mergeCells count="173">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A1:R1"/>
    <mergeCell ref="F11:H11"/>
    <mergeCell ref="L11:N11"/>
    <mergeCell ref="F12:G12"/>
    <mergeCell ref="L12:M12"/>
    <mergeCell ref="B4:D4"/>
    <mergeCell ref="A6:D6"/>
    <mergeCell ref="F13:G13"/>
    <mergeCell ref="L13:M13"/>
    <mergeCell ref="O2:R2"/>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B45:C45"/>
    <mergeCell ref="B46:C46"/>
    <mergeCell ref="B47:C47"/>
    <mergeCell ref="B48:C48"/>
    <mergeCell ref="B49:C49"/>
    <mergeCell ref="B50:C50"/>
    <mergeCell ref="B37:C37"/>
    <mergeCell ref="B38:C38"/>
    <mergeCell ref="B39:C39"/>
    <mergeCell ref="B40:C40"/>
    <mergeCell ref="B41:C41"/>
    <mergeCell ref="C71:D71"/>
    <mergeCell ref="C72:D72"/>
    <mergeCell ref="A81:R81"/>
    <mergeCell ref="A79:R79"/>
    <mergeCell ref="C74:D74"/>
    <mergeCell ref="A90:R91"/>
    <mergeCell ref="A92:N92"/>
    <mergeCell ref="A93:R94"/>
    <mergeCell ref="A96:I96"/>
    <mergeCell ref="J96:Q96"/>
    <mergeCell ref="A97:R98"/>
    <mergeCell ref="A83:J83"/>
    <mergeCell ref="A84:R85"/>
    <mergeCell ref="A86:E86"/>
    <mergeCell ref="A87:R88"/>
    <mergeCell ref="A89:G89"/>
    <mergeCell ref="H89:Q89"/>
    <mergeCell ref="A99:L99"/>
    <mergeCell ref="A100:R101"/>
    <mergeCell ref="A102:R102"/>
    <mergeCell ref="A131:C131"/>
    <mergeCell ref="E131:F131"/>
    <mergeCell ref="G131:H131"/>
    <mergeCell ref="I131:J131"/>
    <mergeCell ref="K131:O131"/>
    <mergeCell ref="P131:Q131"/>
    <mergeCell ref="A133:R133"/>
    <mergeCell ref="A134:R134"/>
    <mergeCell ref="A143:R144"/>
    <mergeCell ref="A146:R147"/>
    <mergeCell ref="A149:R150"/>
    <mergeCell ref="A174:I174"/>
    <mergeCell ref="J174:R174"/>
    <mergeCell ref="A137:R138"/>
    <mergeCell ref="A140:R141"/>
    <mergeCell ref="A132:C132"/>
    <mergeCell ref="E132:F132"/>
    <mergeCell ref="G132:H132"/>
    <mergeCell ref="I132:J132"/>
    <mergeCell ref="K132:O132"/>
    <mergeCell ref="P132:Q132"/>
    <mergeCell ref="A161:R162"/>
    <mergeCell ref="A170:R171"/>
    <mergeCell ref="A172:R172"/>
    <mergeCell ref="A173:D173"/>
    <mergeCell ref="E173:R173"/>
    <mergeCell ref="A164:R165"/>
    <mergeCell ref="A167:R168"/>
    <mergeCell ref="A152:R153"/>
    <mergeCell ref="A155:R156"/>
    <mergeCell ref="A158:R159"/>
    <mergeCell ref="A176:E176"/>
    <mergeCell ref="F176:R176"/>
    <mergeCell ref="A177:B177"/>
    <mergeCell ref="C177:R177"/>
    <mergeCell ref="A178:D178"/>
    <mergeCell ref="A179:R180"/>
    <mergeCell ref="A175:C175"/>
    <mergeCell ref="E175:G175"/>
    <mergeCell ref="H175:J175"/>
    <mergeCell ref="K175:L175"/>
    <mergeCell ref="M175:R175"/>
    <mergeCell ref="A215:C215"/>
    <mergeCell ref="D215:R222"/>
    <mergeCell ref="A224:C224"/>
    <mergeCell ref="A227:C227"/>
    <mergeCell ref="D227:R234"/>
    <mergeCell ref="A286:R286"/>
    <mergeCell ref="D224:R226"/>
    <mergeCell ref="A199:J199"/>
    <mergeCell ref="A200:R201"/>
    <mergeCell ref="A207:R207"/>
    <mergeCell ref="A208:R208"/>
    <mergeCell ref="A210:C210"/>
    <mergeCell ref="A212:C212"/>
    <mergeCell ref="D212:R214"/>
    <mergeCell ref="A191:D191"/>
    <mergeCell ref="E191:G191"/>
    <mergeCell ref="A193:H193"/>
    <mergeCell ref="A194:R195"/>
    <mergeCell ref="A197:D197"/>
    <mergeCell ref="E197:R197"/>
    <mergeCell ref="A181:G181"/>
    <mergeCell ref="A182:R183"/>
    <mergeCell ref="A184:G184"/>
    <mergeCell ref="A185:R186"/>
    <mergeCell ref="A187:J187"/>
    <mergeCell ref="A188:R189"/>
  </mergeCells>
  <pageMargins left="0.7" right="0.7" top="0.75" bottom="0.75" header="0.3" footer="0.3"/>
  <pageSetup scale="55" orientation="portrait" horizontalDpi="4294967293" verticalDpi="4294967293" r:id="rId1"/>
  <headerFooter>
    <oddFooter>&amp;R&amp;P</oddFooter>
  </headerFooter>
  <rowBreaks count="3" manualBreakCount="3">
    <brk id="79" max="16383" man="1"/>
    <brk id="133" max="16383" man="1"/>
    <brk id="20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7"/>
  <sheetViews>
    <sheetView view="pageBreakPreview" topLeftCell="A25" zoomScale="85" zoomScaleNormal="100" zoomScaleSheetLayoutView="85" zoomScalePageLayoutView="59" workbookViewId="0">
      <selection activeCell="K65" sqref="K65"/>
    </sheetView>
  </sheetViews>
  <sheetFormatPr defaultRowHeight="15" x14ac:dyDescent="0.25"/>
  <cols>
    <col min="12" max="12" width="15" customWidth="1"/>
    <col min="13" max="13" width="2.7109375" customWidth="1"/>
  </cols>
  <sheetData>
    <row r="1" spans="1:18" ht="27" thickBot="1" x14ac:dyDescent="0.45">
      <c r="A1" s="163" t="s">
        <v>83</v>
      </c>
      <c r="B1" s="163"/>
      <c r="C1" s="163"/>
      <c r="D1" s="163"/>
      <c r="E1" s="163"/>
      <c r="F1" s="163"/>
      <c r="G1" s="163"/>
      <c r="H1" s="163"/>
      <c r="I1" s="163"/>
      <c r="J1" s="163"/>
      <c r="K1" s="163"/>
      <c r="L1" s="163"/>
      <c r="M1" s="163"/>
      <c r="N1" s="163"/>
      <c r="O1" s="163"/>
      <c r="P1" s="163"/>
      <c r="Q1" s="163"/>
      <c r="R1" s="163"/>
    </row>
    <row r="2" spans="1:18" ht="15.75" thickBot="1" x14ac:dyDescent="0.3">
      <c r="O2" s="176" t="s">
        <v>84</v>
      </c>
      <c r="P2" s="177"/>
      <c r="Q2" s="177"/>
      <c r="R2" s="178"/>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214" t="s">
        <v>93</v>
      </c>
      <c r="C4" s="214"/>
      <c r="D4" s="214"/>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214" t="s">
        <v>106</v>
      </c>
      <c r="B6" s="214"/>
      <c r="C6" s="214"/>
      <c r="D6" s="214"/>
      <c r="E6" s="113" t="s">
        <v>94</v>
      </c>
      <c r="F6" s="114"/>
      <c r="G6" s="113" t="s">
        <v>95</v>
      </c>
      <c r="H6" s="114"/>
      <c r="K6" s="115"/>
      <c r="L6" s="132"/>
      <c r="N6" s="91" t="s">
        <v>107</v>
      </c>
      <c r="O6" s="45"/>
      <c r="Q6" s="45"/>
      <c r="R6" s="48" t="s">
        <v>108</v>
      </c>
    </row>
    <row r="7" spans="1:18" ht="15.75" thickBot="1" x14ac:dyDescent="0.3">
      <c r="A7" s="1" t="s">
        <v>109</v>
      </c>
      <c r="B7" s="217"/>
      <c r="C7" s="218"/>
      <c r="D7" s="218"/>
      <c r="E7" s="218"/>
      <c r="F7" s="218"/>
      <c r="G7" s="218"/>
      <c r="H7" s="218"/>
      <c r="I7" s="218"/>
      <c r="J7" s="218"/>
      <c r="K7" s="218"/>
      <c r="L7" s="218"/>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219" t="s">
        <v>113</v>
      </c>
      <c r="B10" s="156"/>
      <c r="C10" s="156"/>
      <c r="D10" s="156"/>
      <c r="E10" s="1"/>
      <c r="F10" s="1"/>
      <c r="G10" s="1"/>
      <c r="H10" s="1"/>
      <c r="I10" s="1"/>
      <c r="J10" s="1"/>
      <c r="K10" s="220" t="s">
        <v>114</v>
      </c>
      <c r="L10" s="220"/>
      <c r="R10" s="133"/>
    </row>
    <row r="11" spans="1:18" ht="15.75" thickBot="1" x14ac:dyDescent="0.3">
      <c r="A11" s="124" t="s">
        <v>115</v>
      </c>
      <c r="B11" s="124" t="s">
        <v>116</v>
      </c>
      <c r="C11" s="124" t="s">
        <v>117</v>
      </c>
      <c r="D11" s="124" t="s">
        <v>118</v>
      </c>
      <c r="E11" s="1"/>
      <c r="F11" s="221" t="s">
        <v>119</v>
      </c>
      <c r="G11" s="222"/>
      <c r="H11" s="223"/>
      <c r="I11" s="51" t="s">
        <v>120</v>
      </c>
      <c r="J11" s="51" t="s">
        <v>121</v>
      </c>
      <c r="L11" s="221" t="s">
        <v>122</v>
      </c>
      <c r="M11" s="222"/>
      <c r="N11" s="223"/>
      <c r="O11" s="51" t="s">
        <v>120</v>
      </c>
      <c r="P11" s="51" t="s">
        <v>121</v>
      </c>
    </row>
    <row r="12" spans="1:18" ht="15.75" thickBot="1" x14ac:dyDescent="0.3">
      <c r="A12" s="124" t="s">
        <v>123</v>
      </c>
      <c r="B12" s="124" t="s">
        <v>124</v>
      </c>
      <c r="C12" s="142" t="s">
        <v>125</v>
      </c>
      <c r="D12" s="142" t="s">
        <v>126</v>
      </c>
      <c r="E12" s="1"/>
      <c r="F12" s="215" t="s">
        <v>127</v>
      </c>
      <c r="G12" s="215"/>
      <c r="H12" s="101">
        <v>90002</v>
      </c>
      <c r="I12" s="52"/>
      <c r="J12" s="52"/>
      <c r="L12" s="215" t="s">
        <v>128</v>
      </c>
      <c r="M12" s="215"/>
      <c r="N12" s="102">
        <v>90003</v>
      </c>
      <c r="O12" s="52"/>
      <c r="P12" s="52"/>
    </row>
    <row r="13" spans="1:18" ht="15.75" thickBot="1" x14ac:dyDescent="0.3">
      <c r="A13" s="124" t="s">
        <v>129</v>
      </c>
      <c r="B13" s="124" t="s">
        <v>130</v>
      </c>
      <c r="C13" s="124" t="s">
        <v>131</v>
      </c>
      <c r="D13" s="124" t="s">
        <v>132</v>
      </c>
      <c r="E13" s="1"/>
      <c r="F13" s="215" t="s">
        <v>133</v>
      </c>
      <c r="G13" s="215"/>
      <c r="H13" s="101">
        <v>90004</v>
      </c>
      <c r="I13" s="52"/>
      <c r="J13" s="52"/>
      <c r="L13" s="215" t="s">
        <v>134</v>
      </c>
      <c r="M13" s="215"/>
      <c r="N13" s="102">
        <v>90006</v>
      </c>
      <c r="O13" s="52"/>
      <c r="P13" s="52"/>
    </row>
    <row r="14" spans="1:18" ht="15.75" thickBot="1" x14ac:dyDescent="0.3">
      <c r="A14" s="124" t="s">
        <v>135</v>
      </c>
      <c r="B14" s="124" t="s">
        <v>136</v>
      </c>
      <c r="C14" s="224" t="s">
        <v>137</v>
      </c>
      <c r="D14" s="224"/>
      <c r="E14" s="1"/>
      <c r="F14" s="215" t="s">
        <v>138</v>
      </c>
      <c r="G14" s="215"/>
      <c r="H14" s="101">
        <v>90005</v>
      </c>
      <c r="I14" s="52"/>
      <c r="J14" s="52"/>
      <c r="L14" s="215" t="s">
        <v>139</v>
      </c>
      <c r="M14" s="215"/>
      <c r="N14" s="102" t="s">
        <v>140</v>
      </c>
      <c r="O14" s="52"/>
      <c r="P14" s="52"/>
    </row>
    <row r="15" spans="1:18" ht="15.75" thickBot="1" x14ac:dyDescent="0.3">
      <c r="A15" s="219" t="s">
        <v>141</v>
      </c>
      <c r="B15" s="156"/>
      <c r="C15" s="156"/>
      <c r="D15" s="156"/>
      <c r="E15" s="1"/>
      <c r="F15" s="215" t="s">
        <v>142</v>
      </c>
      <c r="G15" s="215"/>
      <c r="H15" s="102" t="s">
        <v>143</v>
      </c>
      <c r="I15" s="52"/>
      <c r="J15" s="52"/>
      <c r="L15" s="215" t="s">
        <v>144</v>
      </c>
      <c r="M15" s="215"/>
      <c r="N15" s="102" t="s">
        <v>145</v>
      </c>
      <c r="O15" s="52"/>
      <c r="P15" s="52"/>
    </row>
    <row r="16" spans="1:18" ht="15.75" thickBot="1" x14ac:dyDescent="0.3">
      <c r="A16" s="225" t="s">
        <v>146</v>
      </c>
      <c r="B16" s="226"/>
      <c r="C16" s="231" t="s">
        <v>147</v>
      </c>
      <c r="D16" s="232"/>
      <c r="E16" s="1"/>
      <c r="F16" s="215" t="s">
        <v>148</v>
      </c>
      <c r="G16" s="215"/>
      <c r="H16" s="102" t="s">
        <v>149</v>
      </c>
      <c r="I16" s="52"/>
      <c r="J16" s="52"/>
      <c r="L16" s="215" t="s">
        <v>150</v>
      </c>
      <c r="M16" s="215"/>
      <c r="N16" s="102" t="s">
        <v>151</v>
      </c>
      <c r="O16" s="52"/>
      <c r="P16" s="52"/>
    </row>
    <row r="17" spans="1:18" ht="15.75" thickBot="1" x14ac:dyDescent="0.3">
      <c r="A17" s="134" t="s">
        <v>152</v>
      </c>
      <c r="B17" s="117"/>
      <c r="C17" s="135" t="s">
        <v>152</v>
      </c>
      <c r="D17" s="118"/>
      <c r="E17" s="1"/>
      <c r="F17" s="215" t="s">
        <v>153</v>
      </c>
      <c r="G17" s="215"/>
      <c r="H17" s="102" t="s">
        <v>154</v>
      </c>
      <c r="I17" s="52"/>
      <c r="J17" s="52"/>
      <c r="L17" s="215" t="s">
        <v>155</v>
      </c>
      <c r="M17" s="215"/>
      <c r="N17" s="102" t="s">
        <v>156</v>
      </c>
      <c r="O17" s="52"/>
      <c r="P17" s="52"/>
    </row>
    <row r="18" spans="1:18" x14ac:dyDescent="0.25">
      <c r="A18" s="134" t="s">
        <v>157</v>
      </c>
      <c r="B18" s="119"/>
      <c r="C18" s="136" t="s">
        <v>157</v>
      </c>
      <c r="D18" s="120"/>
      <c r="E18" s="1"/>
      <c r="F18" s="1"/>
      <c r="I18" s="35"/>
      <c r="J18" s="53"/>
      <c r="P18" s="54"/>
    </row>
    <row r="19" spans="1:18" ht="15.75" thickBot="1" x14ac:dyDescent="0.3">
      <c r="A19" s="211" t="s">
        <v>158</v>
      </c>
      <c r="B19" s="212"/>
      <c r="C19" s="212"/>
      <c r="D19" s="213"/>
      <c r="E19" s="216" t="s">
        <v>158</v>
      </c>
      <c r="F19" s="216"/>
      <c r="G19" s="216"/>
      <c r="H19" s="21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79"/>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79"/>
      <c r="D22" s="138"/>
      <c r="E22" s="137"/>
      <c r="F22" s="137"/>
      <c r="G22" s="137"/>
      <c r="H22" s="62">
        <f>[1]Pay!D3</f>
        <v>26.11</v>
      </c>
      <c r="I22" s="61"/>
      <c r="J22" s="62">
        <f t="shared" ref="J22:J55" si="0">H22*K22*F22</f>
        <v>0</v>
      </c>
      <c r="K22" s="16">
        <f>F22*B8-O22</f>
        <v>0</v>
      </c>
      <c r="L22" s="210" t="s">
        <v>11</v>
      </c>
      <c r="M22" s="60"/>
      <c r="N22" s="60"/>
      <c r="O22" s="63"/>
      <c r="Q22" s="84"/>
    </row>
    <row r="23" spans="1:18" ht="15" customHeight="1" x14ac:dyDescent="0.25">
      <c r="A23" s="68">
        <f>[1]Pay!A4</f>
        <v>413</v>
      </c>
      <c r="B23" s="147" t="str">
        <f>[1]Pay!B4</f>
        <v>Lt. J. Ehrman - F9</v>
      </c>
      <c r="C23" s="149"/>
      <c r="D23" s="104"/>
      <c r="E23" s="105"/>
      <c r="F23" s="105"/>
      <c r="G23" s="105"/>
      <c r="H23" s="64">
        <f>[1]Pay!D4</f>
        <v>21.89</v>
      </c>
      <c r="I23" s="60"/>
      <c r="J23" s="64">
        <f t="shared" si="0"/>
        <v>0</v>
      </c>
      <c r="K23" s="65">
        <f>F23*B8-O23</f>
        <v>0</v>
      </c>
      <c r="L23" s="205"/>
      <c r="M23" s="60"/>
      <c r="N23" s="60"/>
      <c r="O23" s="67"/>
      <c r="Q23" s="84"/>
    </row>
    <row r="24" spans="1:18" ht="15" customHeight="1" x14ac:dyDescent="0.25">
      <c r="A24" s="68" t="str">
        <f>[1]Pay!A5</f>
        <v>513</v>
      </c>
      <c r="B24" s="147" t="str">
        <f>[1]Pay!B5</f>
        <v>K. Morphew</v>
      </c>
      <c r="C24" s="149"/>
      <c r="D24" s="104"/>
      <c r="E24" s="105"/>
      <c r="F24" s="105"/>
      <c r="G24" s="105"/>
      <c r="H24" s="64">
        <f>[1]Pay!D5</f>
        <v>21.89</v>
      </c>
      <c r="I24" s="60"/>
      <c r="J24" s="64">
        <f t="shared" si="0"/>
        <v>0</v>
      </c>
      <c r="K24" s="65">
        <f>F24*B8-O24</f>
        <v>0</v>
      </c>
      <c r="L24" s="205"/>
      <c r="M24" s="60"/>
      <c r="N24" s="60"/>
      <c r="O24" s="67"/>
      <c r="Q24" s="84"/>
    </row>
    <row r="25" spans="1:18" ht="15" customHeight="1" x14ac:dyDescent="0.25">
      <c r="A25" s="68">
        <f>[1]Pay!A6</f>
        <v>716</v>
      </c>
      <c r="B25" s="147" t="str">
        <f>[1]Pay!B6</f>
        <v>B. Speidel</v>
      </c>
      <c r="C25" s="149"/>
      <c r="D25" s="104"/>
      <c r="E25" s="105"/>
      <c r="F25" s="105"/>
      <c r="G25" s="105"/>
      <c r="H25" s="64">
        <f>[1]Pay!D6</f>
        <v>20.41</v>
      </c>
      <c r="I25" s="60"/>
      <c r="J25" s="64">
        <f t="shared" si="0"/>
        <v>0</v>
      </c>
      <c r="K25" s="65">
        <f>F25*B8-O25</f>
        <v>0</v>
      </c>
      <c r="L25" s="205"/>
      <c r="M25" s="60"/>
      <c r="N25" s="92"/>
      <c r="O25" s="67"/>
      <c r="Q25" s="84"/>
    </row>
    <row r="26" spans="1:18" ht="15" customHeight="1" x14ac:dyDescent="0.25">
      <c r="A26" s="68" t="str">
        <f>[1]Pay!A7</f>
        <v>317</v>
      </c>
      <c r="B26" s="147" t="str">
        <f>[1]Pay!B7</f>
        <v>D. Moser</v>
      </c>
      <c r="C26" s="149"/>
      <c r="D26" s="104"/>
      <c r="E26" s="105"/>
      <c r="F26" s="105"/>
      <c r="G26" s="105"/>
      <c r="H26" s="64">
        <f>[1]Pay!D7</f>
        <v>18.66</v>
      </c>
      <c r="I26" s="60"/>
      <c r="J26" s="64">
        <f t="shared" si="0"/>
        <v>0</v>
      </c>
      <c r="K26" s="65">
        <f>F26*B8-O26</f>
        <v>0</v>
      </c>
      <c r="L26" s="205"/>
      <c r="M26" s="60"/>
      <c r="N26" s="92"/>
      <c r="O26" s="67"/>
      <c r="Q26" s="84"/>
    </row>
    <row r="27" spans="1:18" ht="15" customHeight="1" x14ac:dyDescent="0.25">
      <c r="A27" s="68" t="str">
        <f>[1]Pay!A8</f>
        <v>218</v>
      </c>
      <c r="B27" s="147" t="str">
        <f>[1]Pay!B8</f>
        <v>D. Fiscus</v>
      </c>
      <c r="C27" s="149"/>
      <c r="D27" s="104"/>
      <c r="E27" s="105"/>
      <c r="F27" s="105"/>
      <c r="G27" s="105"/>
      <c r="H27" s="64">
        <f>[1]Pay!D8</f>
        <v>18.66</v>
      </c>
      <c r="I27" s="60"/>
      <c r="J27" s="64">
        <f t="shared" si="0"/>
        <v>0</v>
      </c>
      <c r="K27" s="65">
        <f>F27*B8-O27</f>
        <v>0</v>
      </c>
      <c r="L27" s="205"/>
      <c r="M27" s="60"/>
      <c r="N27" s="92"/>
      <c r="O27" s="67"/>
      <c r="Q27" s="84"/>
    </row>
    <row r="28" spans="1:18" ht="15" customHeight="1" x14ac:dyDescent="0.25">
      <c r="A28" s="68" t="str">
        <f>[1]Pay!A9</f>
        <v>418</v>
      </c>
      <c r="B28" s="147" t="str">
        <f>[1]Pay!B9</f>
        <v>S. Gehring</v>
      </c>
      <c r="C28" s="149"/>
      <c r="D28" s="104"/>
      <c r="E28" s="105"/>
      <c r="F28" s="105"/>
      <c r="G28" s="105"/>
      <c r="H28" s="64">
        <f>[1]Pay!D9</f>
        <v>18.66</v>
      </c>
      <c r="I28" s="60"/>
      <c r="J28" s="64">
        <f t="shared" si="0"/>
        <v>0</v>
      </c>
      <c r="K28" s="65">
        <f>F28*B8-O28</f>
        <v>0</v>
      </c>
      <c r="L28" s="205"/>
      <c r="N28" s="92"/>
      <c r="O28" s="67"/>
    </row>
    <row r="29" spans="1:18" ht="15" customHeight="1" x14ac:dyDescent="0.25">
      <c r="A29" s="68" t="str">
        <f>[1]Pay!A10</f>
        <v>221</v>
      </c>
      <c r="B29" s="147" t="str">
        <f>[1]Pay!B10</f>
        <v>C. Harris</v>
      </c>
      <c r="C29" s="149"/>
      <c r="D29" s="104"/>
      <c r="E29" s="105"/>
      <c r="F29" s="105"/>
      <c r="G29" s="105"/>
      <c r="H29" s="64">
        <f>[1]Pay!D10</f>
        <v>16.45</v>
      </c>
      <c r="I29" s="60"/>
      <c r="J29" s="64">
        <f t="shared" si="0"/>
        <v>0</v>
      </c>
      <c r="K29" s="65">
        <f>F29*B8-O29</f>
        <v>0</v>
      </c>
      <c r="L29" s="205"/>
      <c r="O29" s="67"/>
    </row>
    <row r="30" spans="1:18" ht="15" customHeight="1" x14ac:dyDescent="0.25">
      <c r="A30" s="68" t="str">
        <f>[1]Pay!A11</f>
        <v>1021</v>
      </c>
      <c r="B30" s="147" t="str">
        <f>[1]Pay!B11</f>
        <v>E. Duffey</v>
      </c>
      <c r="C30" s="149"/>
      <c r="D30" s="104"/>
      <c r="E30" s="105"/>
      <c r="F30" s="105"/>
      <c r="G30" s="105"/>
      <c r="H30" s="64">
        <f>[1]Pay!D11</f>
        <v>16.45</v>
      </c>
      <c r="I30" s="60"/>
      <c r="J30" s="64">
        <f t="shared" si="0"/>
        <v>0</v>
      </c>
      <c r="K30" s="65">
        <f>F30*B8-O30</f>
        <v>0</v>
      </c>
      <c r="L30" s="206"/>
      <c r="O30" s="66"/>
    </row>
    <row r="31" spans="1:18" ht="15" customHeight="1" x14ac:dyDescent="0.25">
      <c r="A31" s="79" t="str">
        <f>[1]Pay!A13</f>
        <v>111</v>
      </c>
      <c r="B31" s="148" t="str">
        <f>[1]Pay!B13</f>
        <v>R. Crist - F4</v>
      </c>
      <c r="C31" s="179"/>
      <c r="D31" s="138" t="s">
        <v>167</v>
      </c>
      <c r="E31" s="137"/>
      <c r="F31" s="137"/>
      <c r="G31" s="137"/>
      <c r="H31" s="62">
        <f>[1]Pay!D13</f>
        <v>26.11</v>
      </c>
      <c r="I31" s="61"/>
      <c r="J31" s="62">
        <f t="shared" si="0"/>
        <v>0</v>
      </c>
      <c r="K31" s="16">
        <f>F31*B8-O31</f>
        <v>0</v>
      </c>
      <c r="L31" s="209" t="s">
        <v>29</v>
      </c>
      <c r="O31" s="63"/>
    </row>
    <row r="32" spans="1:18" ht="15" customHeight="1" x14ac:dyDescent="0.25">
      <c r="A32" s="68" t="str">
        <f>[1]Pay!A14</f>
        <v>115</v>
      </c>
      <c r="B32" s="147" t="str">
        <f>[1]Pay!B14</f>
        <v>Lt. J. Heckel - F10</v>
      </c>
      <c r="C32" s="149"/>
      <c r="D32" s="104"/>
      <c r="E32" s="105"/>
      <c r="F32" s="105"/>
      <c r="G32" s="105"/>
      <c r="H32" s="64">
        <f>[1]Pay!D14</f>
        <v>20.41</v>
      </c>
      <c r="I32" s="60"/>
      <c r="J32" s="64">
        <f t="shared" si="0"/>
        <v>0</v>
      </c>
      <c r="K32" s="65">
        <f>F32*B8-O32</f>
        <v>0</v>
      </c>
      <c r="L32" s="205"/>
      <c r="O32" s="67"/>
    </row>
    <row r="33" spans="1:17" ht="15" customHeight="1" x14ac:dyDescent="0.25">
      <c r="A33" s="68">
        <f>[1]Pay!A15</f>
        <v>406</v>
      </c>
      <c r="B33" s="147" t="str">
        <f>[1]Pay!B15</f>
        <v>D. Gerwig</v>
      </c>
      <c r="C33" s="149"/>
      <c r="D33" s="104"/>
      <c r="E33" s="105"/>
      <c r="F33" s="105"/>
      <c r="G33" s="105"/>
      <c r="H33" s="64">
        <f>[1]Pay!D15</f>
        <v>23.4</v>
      </c>
      <c r="I33" s="60"/>
      <c r="J33" s="64">
        <f t="shared" si="0"/>
        <v>0</v>
      </c>
      <c r="K33" s="65">
        <f>F33*B8-O33</f>
        <v>0</v>
      </c>
      <c r="L33" s="205"/>
      <c r="O33" s="67"/>
    </row>
    <row r="34" spans="1:17" ht="15" customHeight="1" x14ac:dyDescent="0.25">
      <c r="A34" s="68" t="str">
        <f>[1]Pay!A16</f>
        <v>409</v>
      </c>
      <c r="B34" s="147" t="str">
        <f>[1]Pay!B16</f>
        <v>S. Bennett</v>
      </c>
      <c r="C34" s="149"/>
      <c r="D34" s="104"/>
      <c r="E34" s="105"/>
      <c r="F34" s="105"/>
      <c r="G34" s="105"/>
      <c r="H34" s="64">
        <f>[1]Pay!D16</f>
        <v>23.4</v>
      </c>
      <c r="I34" s="60"/>
      <c r="J34" s="64">
        <f t="shared" si="0"/>
        <v>0</v>
      </c>
      <c r="K34" s="65">
        <f>F34*B8-O34</f>
        <v>0</v>
      </c>
      <c r="L34" s="205"/>
      <c r="O34" s="67"/>
    </row>
    <row r="35" spans="1:17" ht="15" customHeight="1" x14ac:dyDescent="0.25">
      <c r="A35" s="68" t="str">
        <f>[1]Pay!A17</f>
        <v>417</v>
      </c>
      <c r="B35" s="147" t="str">
        <f>[1]Pay!B17</f>
        <v>L. Eads</v>
      </c>
      <c r="C35" s="149"/>
      <c r="D35" s="104"/>
      <c r="E35" s="105"/>
      <c r="F35" s="105"/>
      <c r="G35" s="105"/>
      <c r="H35" s="64">
        <f>[1]Pay!D17</f>
        <v>18.66</v>
      </c>
      <c r="I35" s="60"/>
      <c r="J35" s="64">
        <f t="shared" si="0"/>
        <v>0</v>
      </c>
      <c r="K35" s="65">
        <f>F35*B8-O35</f>
        <v>0</v>
      </c>
      <c r="L35" s="205"/>
      <c r="O35" s="67"/>
    </row>
    <row r="36" spans="1:17" ht="15" customHeight="1" x14ac:dyDescent="0.25">
      <c r="A36" s="68" t="str">
        <f>[1]Pay!A18</f>
        <v>318</v>
      </c>
      <c r="B36" s="147" t="str">
        <f>[1]Pay!B18</f>
        <v>C. Rittmeyer</v>
      </c>
      <c r="C36" s="149"/>
      <c r="D36" s="104"/>
      <c r="E36" s="105"/>
      <c r="F36" s="105"/>
      <c r="G36" s="105"/>
      <c r="H36" s="64">
        <f>[1]Pay!D18</f>
        <v>18.66</v>
      </c>
      <c r="I36" s="60"/>
      <c r="J36" s="64">
        <f t="shared" si="0"/>
        <v>0</v>
      </c>
      <c r="K36" s="65">
        <f>F36*B8-O36</f>
        <v>0</v>
      </c>
      <c r="L36" s="205"/>
      <c r="M36" s="60"/>
      <c r="N36" s="60"/>
      <c r="O36" s="67"/>
      <c r="Q36" s="60"/>
    </row>
    <row r="37" spans="1:17" ht="15" customHeight="1" x14ac:dyDescent="0.25">
      <c r="A37" s="68" t="str">
        <f>[1]Pay!A19</f>
        <v>220</v>
      </c>
      <c r="B37" s="147" t="str">
        <f>[1]Pay!B19</f>
        <v>C. Herndon</v>
      </c>
      <c r="C37" s="149"/>
      <c r="D37" s="104"/>
      <c r="E37" s="105"/>
      <c r="F37" s="105"/>
      <c r="G37" s="105"/>
      <c r="H37" s="64">
        <f>[1]Pay!D19</f>
        <v>18.66</v>
      </c>
      <c r="I37" s="60"/>
      <c r="J37" s="64">
        <f t="shared" si="0"/>
        <v>0</v>
      </c>
      <c r="K37" s="65">
        <f>F37*B8-O37</f>
        <v>0</v>
      </c>
      <c r="L37" s="205"/>
      <c r="M37" s="60"/>
      <c r="N37" s="60"/>
      <c r="O37" s="67"/>
      <c r="Q37" s="84"/>
    </row>
    <row r="38" spans="1:17" ht="15" customHeight="1" x14ac:dyDescent="0.25">
      <c r="A38" s="68" t="str">
        <f>[1]Pay!A20</f>
        <v>121</v>
      </c>
      <c r="B38" s="147" t="str">
        <f>[1]Pay!B20</f>
        <v>F. Leist</v>
      </c>
      <c r="C38" s="149"/>
      <c r="D38" s="104"/>
      <c r="E38" s="105"/>
      <c r="F38" s="105"/>
      <c r="G38" s="105"/>
      <c r="H38" s="64">
        <f>[1]Pay!D20</f>
        <v>16.45</v>
      </c>
      <c r="I38" s="60"/>
      <c r="J38" s="64">
        <f t="shared" si="0"/>
        <v>0</v>
      </c>
      <c r="K38" s="65">
        <f>F38*B8-O38</f>
        <v>0</v>
      </c>
      <c r="L38" s="205"/>
      <c r="M38" s="60"/>
      <c r="N38" s="60"/>
      <c r="O38" s="67"/>
      <c r="Q38" s="84"/>
    </row>
    <row r="39" spans="1:17" ht="15" customHeight="1" x14ac:dyDescent="0.25">
      <c r="A39" s="68" t="str">
        <f>[1]Pay!A21</f>
        <v>321</v>
      </c>
      <c r="B39" s="147" t="str">
        <f>[1]Pay!B21</f>
        <v>S. Breide</v>
      </c>
      <c r="C39" s="149"/>
      <c r="D39" s="104"/>
      <c r="E39" s="105"/>
      <c r="F39" s="105"/>
      <c r="G39" s="105"/>
      <c r="H39" s="64">
        <f>[1]Pay!D21</f>
        <v>16.45</v>
      </c>
      <c r="I39" s="60"/>
      <c r="J39" s="64">
        <f t="shared" si="0"/>
        <v>0</v>
      </c>
      <c r="K39" s="65">
        <f>F39*B8-O39</f>
        <v>0</v>
      </c>
      <c r="L39" s="206"/>
      <c r="M39" s="60"/>
      <c r="N39" s="60"/>
      <c r="O39" s="66"/>
      <c r="Q39" s="84"/>
    </row>
    <row r="40" spans="1:17" ht="15" customHeight="1" x14ac:dyDescent="0.25">
      <c r="A40" s="79">
        <f>[1]Pay!A23</f>
        <v>211</v>
      </c>
      <c r="B40" s="148" t="str">
        <f>[1]Pay!B23</f>
        <v>Capt. M. Harris - F5</v>
      </c>
      <c r="C40" s="179"/>
      <c r="D40" s="138"/>
      <c r="E40" s="137"/>
      <c r="F40" s="137"/>
      <c r="G40" s="137"/>
      <c r="H40" s="62">
        <f>[1]Pay!D23</f>
        <v>26.11</v>
      </c>
      <c r="I40" s="61"/>
      <c r="J40" s="62">
        <f t="shared" si="0"/>
        <v>0</v>
      </c>
      <c r="K40" s="16">
        <f>F40*B8-O40</f>
        <v>0</v>
      </c>
      <c r="L40" s="204" t="s">
        <v>46</v>
      </c>
      <c r="M40" s="60"/>
      <c r="N40" s="60"/>
      <c r="O40" s="63"/>
      <c r="Q40" s="84"/>
    </row>
    <row r="41" spans="1:17" ht="15" customHeight="1" x14ac:dyDescent="0.25">
      <c r="A41" s="68" t="str">
        <f>[1]Pay!A24</f>
        <v>210</v>
      </c>
      <c r="B41" s="147" t="str">
        <f>[1]Pay!B24</f>
        <v>Lt. J. Gerdom - F7</v>
      </c>
      <c r="C41" s="149"/>
      <c r="D41" s="104"/>
      <c r="E41" s="105"/>
      <c r="F41" s="105"/>
      <c r="G41" s="105"/>
      <c r="H41" s="64">
        <f>[1]Pay!D24</f>
        <v>23.4</v>
      </c>
      <c r="I41" s="60"/>
      <c r="J41" s="64">
        <f t="shared" si="0"/>
        <v>0</v>
      </c>
      <c r="K41" s="65">
        <f>F41*B8-O41</f>
        <v>0</v>
      </c>
      <c r="L41" s="205"/>
      <c r="M41" s="60"/>
      <c r="N41" s="203"/>
      <c r="O41" s="67"/>
      <c r="Q41" s="84"/>
    </row>
    <row r="42" spans="1:17" ht="15" customHeight="1" x14ac:dyDescent="0.25">
      <c r="A42" s="68">
        <f>[1]Pay!A25</f>
        <v>385</v>
      </c>
      <c r="B42" s="147" t="str">
        <f>[1]Pay!B25</f>
        <v>K. Thompson</v>
      </c>
      <c r="C42" s="149"/>
      <c r="D42" s="104"/>
      <c r="E42" s="105"/>
      <c r="F42" s="105"/>
      <c r="G42" s="105"/>
      <c r="H42" s="64">
        <f>[1]Pay!D25</f>
        <v>23.4</v>
      </c>
      <c r="I42" s="60"/>
      <c r="J42" s="64">
        <f t="shared" si="0"/>
        <v>0</v>
      </c>
      <c r="K42" s="65">
        <f>F42*B8-O42</f>
        <v>0</v>
      </c>
      <c r="L42" s="205"/>
      <c r="M42" s="60"/>
      <c r="N42" s="203"/>
      <c r="O42" s="67"/>
      <c r="Q42" s="84"/>
    </row>
    <row r="43" spans="1:17" ht="15" customHeight="1" x14ac:dyDescent="0.25">
      <c r="A43" s="68" t="str">
        <f>[1]Pay!A26</f>
        <v>314</v>
      </c>
      <c r="B43" s="147" t="str">
        <f>[1]Pay!B26</f>
        <v>Z. Gaskill</v>
      </c>
      <c r="C43" s="149"/>
      <c r="D43" s="104"/>
      <c r="E43" s="105"/>
      <c r="F43" s="105"/>
      <c r="G43" s="105"/>
      <c r="H43" s="64">
        <f>[1]Pay!D26</f>
        <v>16.45</v>
      </c>
      <c r="I43" s="60"/>
      <c r="J43" s="64">
        <f t="shared" si="0"/>
        <v>0</v>
      </c>
      <c r="K43" s="65">
        <f>F43*B8-O43</f>
        <v>0</v>
      </c>
      <c r="L43" s="205"/>
      <c r="M43" s="60"/>
      <c r="N43" s="203"/>
      <c r="O43" s="67"/>
      <c r="Q43" s="84"/>
    </row>
    <row r="44" spans="1:17" ht="15" customHeight="1" x14ac:dyDescent="0.25">
      <c r="A44" s="68" t="str">
        <f>[1]Pay!A27</f>
        <v>414</v>
      </c>
      <c r="B44" s="147" t="str">
        <f>[1]Pay!B27</f>
        <v>J. Wolf</v>
      </c>
      <c r="C44" s="149"/>
      <c r="D44" s="104"/>
      <c r="E44" s="105"/>
      <c r="F44" s="105"/>
      <c r="G44" s="105"/>
      <c r="H44" s="64">
        <f>[1]Pay!D27</f>
        <v>20.41</v>
      </c>
      <c r="I44" s="60"/>
      <c r="J44" s="64">
        <f t="shared" si="0"/>
        <v>0</v>
      </c>
      <c r="K44" s="65">
        <f>F44*B8-O44</f>
        <v>0</v>
      </c>
      <c r="L44" s="205"/>
      <c r="N44" s="203"/>
      <c r="O44" s="67"/>
    </row>
    <row r="45" spans="1:17" ht="15" customHeight="1" x14ac:dyDescent="0.25">
      <c r="A45" s="68" t="str">
        <f>[1]Pay!A28</f>
        <v>516</v>
      </c>
      <c r="B45" s="147" t="str">
        <f>[1]Pay!B28</f>
        <v>J. Moriarity</v>
      </c>
      <c r="C45" s="149"/>
      <c r="D45" s="104"/>
      <c r="E45" s="105"/>
      <c r="F45" s="105"/>
      <c r="G45" s="105"/>
      <c r="H45" s="64">
        <f>[1]Pay!D28</f>
        <v>20.41</v>
      </c>
      <c r="I45" s="60"/>
      <c r="J45" s="64">
        <f t="shared" si="0"/>
        <v>0</v>
      </c>
      <c r="K45" s="65">
        <f>F45*B8-O45</f>
        <v>0</v>
      </c>
      <c r="L45" s="205"/>
      <c r="O45" s="67"/>
    </row>
    <row r="46" spans="1:17" ht="15" customHeight="1" x14ac:dyDescent="0.25">
      <c r="A46" s="68" t="str">
        <f>[1]Pay!A29</f>
        <v>421</v>
      </c>
      <c r="B46" s="147" t="str">
        <f>[1]Pay!B29</f>
        <v>M. Burkholder</v>
      </c>
      <c r="C46" s="149"/>
      <c r="D46" s="104"/>
      <c r="E46" s="105"/>
      <c r="F46" s="105"/>
      <c r="G46" s="105"/>
      <c r="H46" s="64">
        <f>[1]Pay!D29</f>
        <v>16.45</v>
      </c>
      <c r="I46" s="60"/>
      <c r="J46" s="64">
        <f t="shared" si="0"/>
        <v>0</v>
      </c>
      <c r="K46" s="65">
        <f>F46*B8-O46</f>
        <v>0</v>
      </c>
      <c r="L46" s="205"/>
      <c r="O46" s="67"/>
    </row>
    <row r="47" spans="1:17" ht="15" customHeight="1" x14ac:dyDescent="0.25">
      <c r="A47" s="68" t="str">
        <f>[1]Pay!A30</f>
        <v>921</v>
      </c>
      <c r="B47" s="147" t="str">
        <f>[1]Pay!B30</f>
        <v>N. Bueter</v>
      </c>
      <c r="C47" s="149"/>
      <c r="D47" s="104"/>
      <c r="E47" s="105"/>
      <c r="F47" s="105"/>
      <c r="G47" s="105"/>
      <c r="H47" s="64">
        <f>[1]Pay!D30</f>
        <v>16.45</v>
      </c>
      <c r="I47" s="60"/>
      <c r="J47" s="64">
        <f t="shared" si="0"/>
        <v>0</v>
      </c>
      <c r="K47" s="65">
        <f>F47*B8-O47</f>
        <v>0</v>
      </c>
      <c r="L47" s="205"/>
      <c r="O47" s="67"/>
    </row>
    <row r="48" spans="1:17" ht="15" customHeight="1" x14ac:dyDescent="0.25">
      <c r="A48" s="68" t="str">
        <f>[1]Pay!A31</f>
        <v>000</v>
      </c>
      <c r="B48" s="147" t="str">
        <f>[1]Pay!B31</f>
        <v>Blank</v>
      </c>
      <c r="C48" s="149"/>
      <c r="D48" s="99"/>
      <c r="E48" s="100"/>
      <c r="F48" s="100"/>
      <c r="G48" s="100"/>
      <c r="H48" s="64">
        <f>[1]Pay!D31</f>
        <v>0</v>
      </c>
      <c r="I48" s="70"/>
      <c r="J48" s="69">
        <f>H48*K48*F48</f>
        <v>0</v>
      </c>
      <c r="K48" s="123">
        <f>F48*B8-O48</f>
        <v>0</v>
      </c>
      <c r="L48" s="206"/>
      <c r="O48" s="66"/>
    </row>
    <row r="49" spans="1:15" x14ac:dyDescent="0.25">
      <c r="A49" s="79" t="str">
        <f>[1]Pay!A33</f>
        <v>420</v>
      </c>
      <c r="B49" s="148" t="str">
        <f>[1]Pay!B33</f>
        <v>T. Markley</v>
      </c>
      <c r="C49" s="179"/>
      <c r="D49" s="104"/>
      <c r="E49" s="105"/>
      <c r="F49" s="105"/>
      <c r="G49" s="105"/>
      <c r="H49" s="62">
        <f>[1]Pay!D33</f>
        <v>14.5</v>
      </c>
      <c r="I49" s="60"/>
      <c r="J49" s="64">
        <f t="shared" si="0"/>
        <v>0</v>
      </c>
      <c r="K49" s="65">
        <f>F49*B8-O49</f>
        <v>0</v>
      </c>
      <c r="L49" s="207" t="s">
        <v>169</v>
      </c>
      <c r="O49" s="67"/>
    </row>
    <row r="50" spans="1:15" x14ac:dyDescent="0.25">
      <c r="A50" s="68" t="str">
        <f>[1]Pay!A34</f>
        <v>521</v>
      </c>
      <c r="B50" s="147" t="str">
        <f>[1]Pay!B34</f>
        <v>A. Cossgrove</v>
      </c>
      <c r="C50" s="149"/>
      <c r="D50" s="104"/>
      <c r="E50" s="105"/>
      <c r="F50" s="105"/>
      <c r="G50" s="105"/>
      <c r="H50" s="64">
        <f>[1]Pay!D34</f>
        <v>14.5</v>
      </c>
      <c r="I50" s="60"/>
      <c r="J50" s="64">
        <f t="shared" si="0"/>
        <v>0</v>
      </c>
      <c r="K50" s="65">
        <f>F50*B8-O50</f>
        <v>0</v>
      </c>
      <c r="L50" s="208"/>
      <c r="O50" s="63"/>
    </row>
    <row r="51" spans="1:15" x14ac:dyDescent="0.25">
      <c r="A51" s="68" t="str">
        <f>[1]Pay!A35</f>
        <v>621</v>
      </c>
      <c r="B51" s="147" t="str">
        <f>[1]Pay!B35</f>
        <v>K. Gerber</v>
      </c>
      <c r="C51" s="149"/>
      <c r="D51" s="104"/>
      <c r="E51" s="105"/>
      <c r="F51" s="105"/>
      <c r="G51" s="105"/>
      <c r="H51" s="64">
        <f>[1]Pay!D35</f>
        <v>14.5</v>
      </c>
      <c r="I51" s="60"/>
      <c r="J51" s="64">
        <f t="shared" si="0"/>
        <v>0</v>
      </c>
      <c r="K51" s="65">
        <f>F51*B8-O51</f>
        <v>0</v>
      </c>
      <c r="L51" s="208"/>
      <c r="O51" s="67"/>
    </row>
    <row r="52" spans="1:15" x14ac:dyDescent="0.25">
      <c r="A52" s="68" t="str">
        <f>[1]Pay!A36</f>
        <v>821</v>
      </c>
      <c r="B52" s="147" t="str">
        <f>[1]Pay!B36</f>
        <v>B. Howe</v>
      </c>
      <c r="C52" s="149"/>
      <c r="D52" s="104"/>
      <c r="E52" s="105"/>
      <c r="F52" s="105"/>
      <c r="G52" s="105"/>
      <c r="H52" s="64">
        <f>[1]Pay!D36</f>
        <v>14.5</v>
      </c>
      <c r="I52" s="60"/>
      <c r="J52" s="64">
        <f t="shared" si="0"/>
        <v>0</v>
      </c>
      <c r="K52" s="65">
        <f>F52*B8-O52</f>
        <v>0</v>
      </c>
      <c r="L52" s="208"/>
      <c r="O52" s="66"/>
    </row>
    <row r="53" spans="1:15" x14ac:dyDescent="0.25">
      <c r="A53" s="68" t="str">
        <f>[1]Pay!A37</f>
        <v>721</v>
      </c>
      <c r="B53" s="147" t="str">
        <f>[1]Pay!B37</f>
        <v>H. Komarck</v>
      </c>
      <c r="C53" s="149"/>
      <c r="D53" s="104"/>
      <c r="E53" s="105"/>
      <c r="F53" s="105"/>
      <c r="G53" s="105"/>
      <c r="H53" s="64">
        <f>[1]Pay!D37</f>
        <v>14.5</v>
      </c>
      <c r="I53" s="60"/>
      <c r="J53" s="64">
        <f t="shared" si="0"/>
        <v>0</v>
      </c>
      <c r="K53" s="65">
        <f>F53*B8-O53</f>
        <v>0</v>
      </c>
      <c r="L53" s="208"/>
      <c r="O53" s="67"/>
    </row>
    <row r="54" spans="1:15" x14ac:dyDescent="0.25">
      <c r="A54" s="79">
        <f>[1]Pay!A55</f>
        <v>190</v>
      </c>
      <c r="B54" s="148" t="str">
        <f>[1]Pay!B55</f>
        <v>K. Osborn</v>
      </c>
      <c r="C54" s="179"/>
      <c r="D54" s="138"/>
      <c r="E54" s="137"/>
      <c r="F54" s="137"/>
      <c r="G54" s="137"/>
      <c r="H54" s="62">
        <f>[2]Pay!D51</f>
        <v>23.4</v>
      </c>
      <c r="I54" s="62"/>
      <c r="J54" s="62">
        <f t="shared" si="0"/>
        <v>0</v>
      </c>
      <c r="K54" s="18">
        <f>F54*B8-O54</f>
        <v>0</v>
      </c>
      <c r="L54" s="112" t="s">
        <v>80</v>
      </c>
      <c r="O54" s="63"/>
    </row>
    <row r="55" spans="1:15" x14ac:dyDescent="0.25">
      <c r="A55" s="80">
        <f>[1]Pay!A56</f>
        <v>204</v>
      </c>
      <c r="B55" s="190" t="str">
        <f>[1]Pay!B56</f>
        <v>M. Moriarity</v>
      </c>
      <c r="C55" s="191"/>
      <c r="D55" s="99"/>
      <c r="E55" s="100"/>
      <c r="F55" s="100"/>
      <c r="G55" s="100"/>
      <c r="H55" s="69">
        <f>[2]Pay!D52</f>
        <v>23.4</v>
      </c>
      <c r="I55" s="69"/>
      <c r="J55" s="69">
        <f t="shared" si="0"/>
        <v>0</v>
      </c>
      <c r="K55" s="19">
        <f>F55*B8-O55</f>
        <v>0</v>
      </c>
      <c r="L55" s="112" t="s">
        <v>80</v>
      </c>
      <c r="N55" s="58" t="s">
        <v>170</v>
      </c>
      <c r="O55" s="66"/>
    </row>
    <row r="56" spans="1:15" x14ac:dyDescent="0.25">
      <c r="A56" s="80">
        <f>[1]Pay!A41</f>
        <v>306</v>
      </c>
      <c r="B56" s="201" t="str">
        <f>[1]Pay!B41</f>
        <v>D. Craig F1</v>
      </c>
      <c r="C56" s="202"/>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79"/>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79"/>
      <c r="D58" s="138"/>
      <c r="E58" s="137"/>
      <c r="F58" s="137"/>
      <c r="G58" s="137"/>
      <c r="H58" s="62"/>
      <c r="I58" s="62"/>
      <c r="J58" s="62">
        <f>[1]Pay!D47</f>
        <v>27.48</v>
      </c>
      <c r="K58" s="18">
        <f>F58*B8-O58</f>
        <v>0</v>
      </c>
      <c r="L58" s="38" t="s">
        <v>70</v>
      </c>
      <c r="N58" s="43">
        <f>G58*B8-O58</f>
        <v>0</v>
      </c>
      <c r="O58" s="67"/>
    </row>
    <row r="59" spans="1:15" x14ac:dyDescent="0.25">
      <c r="A59" s="68">
        <f>[1]Pay!A48</f>
        <v>509</v>
      </c>
      <c r="B59" s="147"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7"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7"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7"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7"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90" t="str">
        <f>[1]Pay!B53</f>
        <v>A. Hannie - F18</v>
      </c>
      <c r="C64" s="19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6" t="s">
        <v>158</v>
      </c>
      <c r="F66" s="196"/>
      <c r="G66" s="196"/>
      <c r="H66" s="196"/>
      <c r="I66" s="4"/>
      <c r="J66" s="4"/>
      <c r="K66" s="1"/>
    </row>
    <row r="67" spans="1:18" x14ac:dyDescent="0.25">
      <c r="A67" s="141" t="s">
        <v>85</v>
      </c>
      <c r="B67" s="197">
        <f>B3</f>
        <v>0</v>
      </c>
      <c r="C67" s="198"/>
      <c r="D67" s="1"/>
      <c r="E67" s="2" t="s">
        <v>86</v>
      </c>
      <c r="F67" s="199">
        <f>D3</f>
        <v>0</v>
      </c>
      <c r="G67" s="198"/>
      <c r="H67" s="1"/>
      <c r="I67" s="2" t="s">
        <v>111</v>
      </c>
      <c r="J67" s="1"/>
      <c r="K67" s="200">
        <f>B8</f>
        <v>0</v>
      </c>
      <c r="L67" s="198"/>
      <c r="M67" s="125"/>
    </row>
    <row r="68" spans="1:18" x14ac:dyDescent="0.25">
      <c r="A68" s="90"/>
      <c r="B68" s="90"/>
      <c r="C68" s="1"/>
      <c r="D68" s="1"/>
      <c r="E68" s="1"/>
      <c r="F68" s="1"/>
      <c r="G68" s="1"/>
      <c r="H68" s="1"/>
      <c r="I68" s="1"/>
      <c r="J68" s="1"/>
      <c r="K68" s="1"/>
    </row>
    <row r="69" spans="1:18" x14ac:dyDescent="0.25">
      <c r="A69" s="22"/>
      <c r="B69" s="74">
        <v>26.11</v>
      </c>
      <c r="C69" s="192">
        <f>A69*B69*B8</f>
        <v>0</v>
      </c>
      <c r="D69" s="193"/>
      <c r="E69" s="1"/>
      <c r="F69" s="1"/>
      <c r="G69" s="1"/>
      <c r="H69" s="1"/>
      <c r="I69" s="1"/>
      <c r="J69" s="1"/>
      <c r="K69" s="1"/>
    </row>
    <row r="70" spans="1:18" x14ac:dyDescent="0.25">
      <c r="A70" s="23"/>
      <c r="B70" s="74">
        <v>23.4</v>
      </c>
      <c r="C70" s="192">
        <f>A70*B70*B8</f>
        <v>0</v>
      </c>
      <c r="D70" s="193"/>
      <c r="E70" s="1"/>
      <c r="F70" s="1"/>
      <c r="G70" s="2" t="s">
        <v>172</v>
      </c>
      <c r="H70" s="1"/>
      <c r="I70" s="194">
        <f>SUM(K58:K63)</f>
        <v>0</v>
      </c>
      <c r="J70" s="195"/>
      <c r="K70" s="1"/>
      <c r="L70" s="2" t="s">
        <v>173</v>
      </c>
      <c r="M70" s="1"/>
      <c r="N70" s="75">
        <f>25.15*I70</f>
        <v>0</v>
      </c>
      <c r="O70" s="75"/>
      <c r="P70" s="76"/>
      <c r="Q70" s="1"/>
    </row>
    <row r="71" spans="1:18" x14ac:dyDescent="0.25">
      <c r="A71" s="23"/>
      <c r="B71" s="74">
        <v>21.89</v>
      </c>
      <c r="C71" s="192">
        <f>A71*B71*B8</f>
        <v>0</v>
      </c>
      <c r="D71" s="193"/>
      <c r="E71" s="1"/>
      <c r="F71" s="1"/>
      <c r="G71" s="1"/>
      <c r="H71" s="1"/>
      <c r="I71" s="1"/>
      <c r="J71" s="1"/>
      <c r="K71" s="1"/>
      <c r="L71" s="1"/>
      <c r="M71" s="1"/>
      <c r="N71" s="1"/>
      <c r="O71" s="1"/>
      <c r="P71" s="1"/>
      <c r="Q71" s="1"/>
    </row>
    <row r="72" spans="1:18" x14ac:dyDescent="0.25">
      <c r="A72" s="23"/>
      <c r="B72" s="74">
        <v>20.41</v>
      </c>
      <c r="C72" s="192">
        <f>A72*B72*B8</f>
        <v>0</v>
      </c>
      <c r="D72" s="193"/>
      <c r="E72" s="1"/>
      <c r="F72" s="1"/>
      <c r="G72" s="2" t="s">
        <v>174</v>
      </c>
      <c r="H72" s="1"/>
      <c r="I72" s="194">
        <f>SUM(K21:K52)+K54+K55</f>
        <v>0</v>
      </c>
      <c r="J72" s="195"/>
      <c r="K72" s="1"/>
      <c r="L72" s="2" t="s">
        <v>173</v>
      </c>
      <c r="M72" s="1"/>
      <c r="N72" s="75">
        <f>SUM(J21:J55)</f>
        <v>0</v>
      </c>
      <c r="O72" s="75"/>
      <c r="P72" s="76"/>
      <c r="Q72" s="1"/>
    </row>
    <row r="73" spans="1:18" x14ac:dyDescent="0.25">
      <c r="A73" s="23"/>
      <c r="B73" s="74">
        <v>18.66</v>
      </c>
      <c r="C73" s="192">
        <f>A73*B73*B8</f>
        <v>0</v>
      </c>
      <c r="D73" s="193"/>
      <c r="E73" s="1"/>
      <c r="F73" s="1"/>
      <c r="G73" s="1"/>
      <c r="H73" s="1"/>
      <c r="I73" s="1"/>
      <c r="J73" s="1"/>
      <c r="K73" s="1"/>
      <c r="L73" s="1"/>
      <c r="M73" s="1"/>
      <c r="N73" s="1"/>
      <c r="O73" s="1"/>
      <c r="P73" s="1"/>
      <c r="Q73" s="1"/>
    </row>
    <row r="74" spans="1:18" x14ac:dyDescent="0.25">
      <c r="A74" s="23"/>
      <c r="B74" s="74">
        <v>16.45</v>
      </c>
      <c r="C74" s="192">
        <f>A74*B74*B8</f>
        <v>0</v>
      </c>
      <c r="D74" s="19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164" t="s">
        <v>177</v>
      </c>
      <c r="B79" s="164"/>
      <c r="C79" s="164"/>
      <c r="D79" s="164"/>
      <c r="E79" s="164"/>
      <c r="F79" s="164"/>
      <c r="G79" s="164"/>
      <c r="H79" s="164"/>
      <c r="I79" s="164"/>
      <c r="J79" s="164"/>
      <c r="K79" s="164"/>
      <c r="L79" s="164"/>
      <c r="M79" s="164"/>
      <c r="N79" s="164"/>
      <c r="O79" s="164"/>
      <c r="P79" s="164"/>
      <c r="Q79" s="164"/>
      <c r="R79" s="164"/>
    </row>
    <row r="81" spans="1:18" x14ac:dyDescent="0.25">
      <c r="A81" s="166" t="s">
        <v>179</v>
      </c>
      <c r="B81" s="166"/>
      <c r="C81" s="166"/>
      <c r="D81" s="166"/>
      <c r="E81" s="166"/>
      <c r="F81" s="166"/>
      <c r="G81" s="166"/>
      <c r="H81" s="166"/>
      <c r="I81" s="166"/>
      <c r="J81" s="166"/>
      <c r="K81" s="32"/>
      <c r="L81" s="32"/>
      <c r="M81" s="32"/>
      <c r="N81" s="32"/>
      <c r="O81" s="32"/>
      <c r="P81" s="32"/>
      <c r="Q81" s="32"/>
    </row>
    <row r="82" spans="1:18" x14ac:dyDescent="0.25">
      <c r="A82" s="182"/>
      <c r="B82" s="183"/>
      <c r="C82" s="183"/>
      <c r="D82" s="183"/>
      <c r="E82" s="183"/>
      <c r="F82" s="183"/>
      <c r="G82" s="183"/>
      <c r="H82" s="183"/>
      <c r="I82" s="183"/>
      <c r="J82" s="183"/>
      <c r="K82" s="183"/>
      <c r="L82" s="183"/>
      <c r="M82" s="183"/>
      <c r="N82" s="183"/>
      <c r="O82" s="183"/>
      <c r="P82" s="183"/>
      <c r="Q82" s="183"/>
      <c r="R82" s="184"/>
    </row>
    <row r="83" spans="1:18" x14ac:dyDescent="0.25">
      <c r="A83" s="185"/>
      <c r="B83" s="186"/>
      <c r="C83" s="186"/>
      <c r="D83" s="186"/>
      <c r="E83" s="186"/>
      <c r="F83" s="186"/>
      <c r="G83" s="186"/>
      <c r="H83" s="186"/>
      <c r="I83" s="186"/>
      <c r="J83" s="186"/>
      <c r="K83" s="186"/>
      <c r="L83" s="186"/>
      <c r="M83" s="186"/>
      <c r="N83" s="186"/>
      <c r="O83" s="186"/>
      <c r="P83" s="186"/>
      <c r="Q83" s="186"/>
      <c r="R83" s="187"/>
    </row>
    <row r="84" spans="1:18" x14ac:dyDescent="0.25">
      <c r="A84" s="166" t="s">
        <v>180</v>
      </c>
      <c r="B84" s="166"/>
      <c r="C84" s="166"/>
      <c r="D84" s="166"/>
      <c r="E84" s="166"/>
    </row>
    <row r="85" spans="1:18" x14ac:dyDescent="0.25">
      <c r="A85" s="182">
        <f>B7</f>
        <v>0</v>
      </c>
      <c r="B85" s="183"/>
      <c r="C85" s="183"/>
      <c r="D85" s="183"/>
      <c r="E85" s="183"/>
      <c r="F85" s="183"/>
      <c r="G85" s="183"/>
      <c r="H85" s="183"/>
      <c r="I85" s="183"/>
      <c r="J85" s="183"/>
      <c r="K85" s="183"/>
      <c r="L85" s="183"/>
      <c r="M85" s="183"/>
      <c r="N85" s="183"/>
      <c r="O85" s="183"/>
      <c r="P85" s="183"/>
      <c r="Q85" s="183"/>
      <c r="R85" s="184"/>
    </row>
    <row r="86" spans="1:18" x14ac:dyDescent="0.25">
      <c r="A86" s="185"/>
      <c r="B86" s="186"/>
      <c r="C86" s="186"/>
      <c r="D86" s="186"/>
      <c r="E86" s="186"/>
      <c r="F86" s="186"/>
      <c r="G86" s="186"/>
      <c r="H86" s="186"/>
      <c r="I86" s="186"/>
      <c r="J86" s="186"/>
      <c r="K86" s="186"/>
      <c r="L86" s="186"/>
      <c r="M86" s="186"/>
      <c r="N86" s="186"/>
      <c r="O86" s="186"/>
      <c r="P86" s="186"/>
      <c r="Q86" s="186"/>
      <c r="R86" s="187"/>
    </row>
    <row r="87" spans="1:18" x14ac:dyDescent="0.25">
      <c r="A87" s="166" t="s">
        <v>181</v>
      </c>
      <c r="B87" s="166"/>
      <c r="C87" s="166"/>
      <c r="D87" s="166"/>
      <c r="E87" s="166"/>
      <c r="F87" s="166"/>
      <c r="G87" s="166"/>
      <c r="H87" s="156"/>
      <c r="I87" s="156"/>
      <c r="J87" s="156"/>
      <c r="K87" s="156"/>
      <c r="L87" s="156"/>
      <c r="M87" s="156"/>
      <c r="N87" s="156"/>
      <c r="O87" s="156"/>
      <c r="P87" s="156"/>
      <c r="Q87" s="156"/>
    </row>
    <row r="88" spans="1:18" x14ac:dyDescent="0.25">
      <c r="A88" s="182"/>
      <c r="B88" s="183"/>
      <c r="C88" s="183"/>
      <c r="D88" s="183"/>
      <c r="E88" s="183"/>
      <c r="F88" s="183"/>
      <c r="G88" s="183"/>
      <c r="H88" s="183"/>
      <c r="I88" s="183"/>
      <c r="J88" s="183"/>
      <c r="K88" s="183"/>
      <c r="L88" s="183"/>
      <c r="M88" s="183"/>
      <c r="N88" s="183"/>
      <c r="O88" s="183"/>
      <c r="P88" s="183"/>
      <c r="Q88" s="183"/>
      <c r="R88" s="184"/>
    </row>
    <row r="89" spans="1:18" x14ac:dyDescent="0.25">
      <c r="A89" s="185"/>
      <c r="B89" s="186"/>
      <c r="C89" s="186"/>
      <c r="D89" s="186"/>
      <c r="E89" s="186"/>
      <c r="F89" s="186"/>
      <c r="G89" s="186"/>
      <c r="H89" s="186"/>
      <c r="I89" s="186"/>
      <c r="J89" s="186"/>
      <c r="K89" s="186"/>
      <c r="L89" s="186"/>
      <c r="M89" s="186"/>
      <c r="N89" s="186"/>
      <c r="O89" s="186"/>
      <c r="P89" s="186"/>
      <c r="Q89" s="186"/>
      <c r="R89" s="187"/>
    </row>
    <row r="90" spans="1:18" x14ac:dyDescent="0.25">
      <c r="A90" s="166" t="s">
        <v>182</v>
      </c>
      <c r="B90" s="166"/>
      <c r="C90" s="166"/>
      <c r="D90" s="166"/>
      <c r="E90" s="166"/>
      <c r="F90" s="166"/>
      <c r="G90" s="166"/>
      <c r="H90" s="166"/>
      <c r="I90" s="166"/>
      <c r="J90" s="166"/>
      <c r="K90" s="166"/>
      <c r="L90" s="166"/>
      <c r="M90" s="166"/>
      <c r="N90" s="166"/>
    </row>
    <row r="91" spans="1:18" x14ac:dyDescent="0.25">
      <c r="A91" s="182"/>
      <c r="B91" s="183"/>
      <c r="C91" s="183"/>
      <c r="D91" s="183"/>
      <c r="E91" s="183"/>
      <c r="F91" s="183"/>
      <c r="G91" s="183"/>
      <c r="H91" s="183"/>
      <c r="I91" s="183"/>
      <c r="J91" s="183"/>
      <c r="K91" s="183"/>
      <c r="L91" s="183"/>
      <c r="M91" s="183"/>
      <c r="N91" s="183"/>
      <c r="O91" s="183"/>
      <c r="P91" s="183"/>
      <c r="Q91" s="183"/>
      <c r="R91" s="184"/>
    </row>
    <row r="92" spans="1:18" x14ac:dyDescent="0.25">
      <c r="A92" s="185"/>
      <c r="B92" s="186"/>
      <c r="C92" s="186"/>
      <c r="D92" s="186"/>
      <c r="E92" s="186"/>
      <c r="F92" s="186"/>
      <c r="G92" s="186"/>
      <c r="H92" s="186"/>
      <c r="I92" s="186"/>
      <c r="J92" s="186"/>
      <c r="K92" s="186"/>
      <c r="L92" s="186"/>
      <c r="M92" s="186"/>
      <c r="N92" s="186"/>
      <c r="O92" s="186"/>
      <c r="P92" s="186"/>
      <c r="Q92" s="186"/>
      <c r="R92" s="187"/>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66" t="s">
        <v>183</v>
      </c>
      <c r="B94" s="166"/>
      <c r="C94" s="166"/>
      <c r="D94" s="166"/>
      <c r="E94" s="166"/>
      <c r="F94" s="166"/>
      <c r="G94" s="166"/>
      <c r="H94" s="166"/>
      <c r="I94" s="166"/>
      <c r="J94" s="156"/>
      <c r="K94" s="156"/>
      <c r="L94" s="156"/>
      <c r="M94" s="156"/>
      <c r="N94" s="156"/>
      <c r="O94" s="156"/>
      <c r="P94" s="156"/>
      <c r="Q94" s="156"/>
    </row>
    <row r="95" spans="1:18" x14ac:dyDescent="0.25">
      <c r="A95" s="182"/>
      <c r="B95" s="183"/>
      <c r="C95" s="183"/>
      <c r="D95" s="183"/>
      <c r="E95" s="183"/>
      <c r="F95" s="183"/>
      <c r="G95" s="183"/>
      <c r="H95" s="183"/>
      <c r="I95" s="183"/>
      <c r="J95" s="183"/>
      <c r="K95" s="183"/>
      <c r="L95" s="183"/>
      <c r="M95" s="183"/>
      <c r="N95" s="183"/>
      <c r="O95" s="183"/>
      <c r="P95" s="183"/>
      <c r="Q95" s="183"/>
      <c r="R95" s="184"/>
    </row>
    <row r="96" spans="1:18" x14ac:dyDescent="0.25">
      <c r="A96" s="185"/>
      <c r="B96" s="186"/>
      <c r="C96" s="186"/>
      <c r="D96" s="186"/>
      <c r="E96" s="186"/>
      <c r="F96" s="186"/>
      <c r="G96" s="186"/>
      <c r="H96" s="186"/>
      <c r="I96" s="186"/>
      <c r="J96" s="186"/>
      <c r="K96" s="186"/>
      <c r="L96" s="186"/>
      <c r="M96" s="186"/>
      <c r="N96" s="186"/>
      <c r="O96" s="186"/>
      <c r="P96" s="186"/>
      <c r="Q96" s="186"/>
      <c r="R96" s="187"/>
    </row>
    <row r="97" spans="1:18" x14ac:dyDescent="0.25">
      <c r="A97" s="166" t="s">
        <v>184</v>
      </c>
      <c r="B97" s="166"/>
      <c r="C97" s="166"/>
      <c r="D97" s="166"/>
      <c r="E97" s="166"/>
      <c r="F97" s="166"/>
      <c r="G97" s="166"/>
      <c r="H97" s="166"/>
      <c r="I97" s="166"/>
      <c r="J97" s="166"/>
      <c r="K97" s="166"/>
      <c r="L97" s="166"/>
    </row>
    <row r="98" spans="1:18" x14ac:dyDescent="0.25">
      <c r="A98" s="182"/>
      <c r="B98" s="183"/>
      <c r="C98" s="183"/>
      <c r="D98" s="183"/>
      <c r="E98" s="183"/>
      <c r="F98" s="183"/>
      <c r="G98" s="183"/>
      <c r="H98" s="183"/>
      <c r="I98" s="183"/>
      <c r="J98" s="183"/>
      <c r="K98" s="183"/>
      <c r="L98" s="183"/>
      <c r="M98" s="183"/>
      <c r="N98" s="183"/>
      <c r="O98" s="183"/>
      <c r="P98" s="183"/>
      <c r="Q98" s="183"/>
      <c r="R98" s="184"/>
    </row>
    <row r="99" spans="1:18" x14ac:dyDescent="0.25">
      <c r="A99" s="185"/>
      <c r="B99" s="186"/>
      <c r="C99" s="186"/>
      <c r="D99" s="186"/>
      <c r="E99" s="186"/>
      <c r="F99" s="186"/>
      <c r="G99" s="186"/>
      <c r="H99" s="186"/>
      <c r="I99" s="186"/>
      <c r="J99" s="186"/>
      <c r="K99" s="186"/>
      <c r="L99" s="186"/>
      <c r="M99" s="186"/>
      <c r="N99" s="186"/>
      <c r="O99" s="186"/>
      <c r="P99" s="186"/>
      <c r="Q99" s="186"/>
      <c r="R99" s="187"/>
    </row>
    <row r="100" spans="1:18" ht="15.75" x14ac:dyDescent="0.25">
      <c r="A100" s="188" t="s">
        <v>185</v>
      </c>
      <c r="B100" s="188"/>
      <c r="C100" s="188"/>
      <c r="D100" s="188"/>
      <c r="E100" s="188"/>
      <c r="F100" s="188"/>
      <c r="G100" s="188"/>
      <c r="H100" s="188"/>
      <c r="I100" s="188"/>
      <c r="J100" s="188"/>
      <c r="K100" s="188"/>
      <c r="L100" s="188"/>
      <c r="M100" s="188"/>
      <c r="N100" s="188"/>
      <c r="O100" s="188"/>
      <c r="P100" s="188"/>
      <c r="Q100" s="188"/>
      <c r="R100" s="188"/>
    </row>
    <row r="129" spans="1:18" ht="15.75" x14ac:dyDescent="0.25">
      <c r="A129" s="180" t="s">
        <v>186</v>
      </c>
      <c r="B129" s="180"/>
      <c r="C129" s="180"/>
      <c r="D129" s="32" t="s">
        <v>187</v>
      </c>
      <c r="E129" s="174"/>
      <c r="F129" s="174"/>
      <c r="G129" s="181" t="s">
        <v>188</v>
      </c>
      <c r="H129" s="181"/>
      <c r="I129" s="174"/>
      <c r="J129" s="174"/>
      <c r="K129" s="181" t="s">
        <v>189</v>
      </c>
      <c r="L129" s="181"/>
      <c r="M129" s="181"/>
      <c r="N129" s="181"/>
      <c r="O129" s="181"/>
      <c r="P129" s="174"/>
      <c r="Q129" s="174"/>
    </row>
    <row r="130" spans="1:18" ht="15.75" x14ac:dyDescent="0.25">
      <c r="A130" s="180" t="s">
        <v>190</v>
      </c>
      <c r="B130" s="180"/>
      <c r="C130" s="180"/>
      <c r="D130" s="32" t="s">
        <v>187</v>
      </c>
      <c r="E130" s="174"/>
      <c r="F130" s="174"/>
      <c r="G130" s="181" t="s">
        <v>188</v>
      </c>
      <c r="H130" s="181"/>
      <c r="I130" s="174"/>
      <c r="J130" s="174"/>
      <c r="K130" s="181" t="s">
        <v>189</v>
      </c>
      <c r="L130" s="181"/>
      <c r="M130" s="181"/>
      <c r="N130" s="181"/>
      <c r="O130" s="181"/>
      <c r="P130" s="174"/>
      <c r="Q130" s="174"/>
    </row>
    <row r="131" spans="1:18" ht="377.45" customHeight="1" x14ac:dyDescent="0.35">
      <c r="A131" s="251" t="s">
        <v>228</v>
      </c>
      <c r="B131" s="251"/>
      <c r="C131" s="251"/>
      <c r="D131" s="251"/>
      <c r="E131" s="251"/>
      <c r="F131" s="251"/>
      <c r="G131" s="251"/>
      <c r="H131" s="251"/>
      <c r="I131" s="251"/>
      <c r="J131" s="251"/>
      <c r="K131" s="251"/>
      <c r="L131" s="251"/>
      <c r="M131" s="251"/>
      <c r="N131" s="251"/>
      <c r="O131" s="251"/>
      <c r="P131" s="251"/>
      <c r="Q131" s="251"/>
      <c r="R131" s="251"/>
    </row>
    <row r="132" spans="1:18" ht="23.25" x14ac:dyDescent="0.35">
      <c r="A132" s="165" t="s">
        <v>229</v>
      </c>
      <c r="B132" s="165"/>
      <c r="C132" s="165"/>
      <c r="D132" s="165"/>
      <c r="E132" s="165"/>
      <c r="F132" s="165"/>
      <c r="G132" s="165"/>
      <c r="H132" s="165"/>
      <c r="I132" s="165"/>
      <c r="J132" s="165"/>
      <c r="K132" s="165"/>
      <c r="L132" s="165"/>
      <c r="M132" s="165"/>
      <c r="N132" s="165"/>
      <c r="O132" s="165"/>
      <c r="P132" s="165"/>
      <c r="Q132" s="165"/>
      <c r="R132" s="165"/>
    </row>
    <row r="133" spans="1:18" x14ac:dyDescent="0.25">
      <c r="A133" s="31" t="s">
        <v>230</v>
      </c>
      <c r="B133" s="31"/>
      <c r="C133" s="31"/>
      <c r="D133" s="233"/>
      <c r="E133" s="234"/>
      <c r="F133" s="234"/>
      <c r="G133" s="235"/>
      <c r="H133" s="31"/>
      <c r="I133" s="31"/>
      <c r="J133" s="31"/>
      <c r="K133" s="31"/>
      <c r="L133" s="31"/>
      <c r="M133" s="31"/>
      <c r="N133" s="31"/>
      <c r="O133" s="31"/>
      <c r="P133" s="31"/>
      <c r="Q133" s="31"/>
    </row>
    <row r="134" spans="1:18" x14ac:dyDescent="0.25">
      <c r="A134" s="31" t="s">
        <v>231</v>
      </c>
      <c r="B134" s="31"/>
      <c r="C134" s="31"/>
      <c r="D134" s="31"/>
      <c r="E134" s="31"/>
      <c r="F134" s="31"/>
      <c r="G134" s="31"/>
      <c r="H134" s="31"/>
      <c r="I134" s="31"/>
      <c r="J134" s="31"/>
      <c r="K134" s="31"/>
      <c r="L134" s="31"/>
      <c r="M134" s="31"/>
      <c r="N134" s="31"/>
      <c r="O134" s="31"/>
      <c r="P134" s="31"/>
      <c r="Q134" s="31"/>
    </row>
    <row r="135" spans="1:18" x14ac:dyDescent="0.25">
      <c r="A135" s="255" t="s">
        <v>232</v>
      </c>
      <c r="B135" s="255"/>
      <c r="C135" s="255"/>
      <c r="D135" s="255"/>
      <c r="E135" s="255"/>
      <c r="F135" s="255"/>
      <c r="G135" s="89" t="s">
        <v>233</v>
      </c>
      <c r="H135" s="25"/>
      <c r="I135" s="252" t="s">
        <v>234</v>
      </c>
      <c r="J135" s="252"/>
      <c r="K135" s="25"/>
      <c r="L135" s="31"/>
      <c r="M135" s="31"/>
      <c r="N135" s="31"/>
      <c r="O135" s="31"/>
      <c r="P135" s="31"/>
      <c r="Q135" s="31"/>
    </row>
    <row r="136" spans="1:18" x14ac:dyDescent="0.25">
      <c r="A136" s="156" t="s">
        <v>235</v>
      </c>
      <c r="B136" s="156"/>
      <c r="C136" s="156"/>
      <c r="D136" s="89" t="s">
        <v>233</v>
      </c>
      <c r="E136" s="25"/>
      <c r="F136" s="89" t="s">
        <v>234</v>
      </c>
      <c r="G136" s="25"/>
      <c r="H136" s="156" t="s">
        <v>236</v>
      </c>
      <c r="I136" s="156"/>
      <c r="J136" s="156"/>
      <c r="K136" s="89" t="s">
        <v>233</v>
      </c>
      <c r="L136" s="25"/>
      <c r="M136" s="252" t="s">
        <v>234</v>
      </c>
      <c r="N136" s="252"/>
      <c r="O136" s="233"/>
      <c r="P136" s="235"/>
      <c r="Q136" s="31"/>
    </row>
    <row r="137" spans="1:18" x14ac:dyDescent="0.25">
      <c r="A137" s="156" t="s">
        <v>237</v>
      </c>
      <c r="B137" s="156"/>
      <c r="C137" s="156"/>
      <c r="D137" s="89" t="s">
        <v>233</v>
      </c>
      <c r="E137" s="25"/>
      <c r="F137" s="89" t="s">
        <v>234</v>
      </c>
      <c r="G137" s="25"/>
      <c r="H137" s="156" t="s">
        <v>238</v>
      </c>
      <c r="I137" s="156"/>
      <c r="J137" s="156"/>
      <c r="K137" s="89" t="s">
        <v>233</v>
      </c>
      <c r="L137" s="25"/>
      <c r="M137" s="252" t="s">
        <v>234</v>
      </c>
      <c r="N137" s="252"/>
      <c r="O137" s="233"/>
      <c r="P137" s="235"/>
      <c r="Q137" s="31"/>
    </row>
    <row r="138" spans="1:18" x14ac:dyDescent="0.25">
      <c r="A138" s="156" t="s">
        <v>239</v>
      </c>
      <c r="B138" s="156"/>
      <c r="C138" s="156"/>
      <c r="D138" s="89" t="s">
        <v>233</v>
      </c>
      <c r="E138" s="25"/>
      <c r="F138" s="89" t="s">
        <v>234</v>
      </c>
      <c r="G138" s="25"/>
      <c r="H138" s="156" t="s">
        <v>240</v>
      </c>
      <c r="I138" s="156"/>
      <c r="J138" s="156"/>
      <c r="K138" s="89" t="s">
        <v>233</v>
      </c>
      <c r="L138" s="25"/>
      <c r="M138" s="252" t="s">
        <v>234</v>
      </c>
      <c r="N138" s="252"/>
      <c r="O138" s="233"/>
      <c r="P138" s="235"/>
      <c r="Q138" s="31"/>
    </row>
    <row r="139" spans="1:18" x14ac:dyDescent="0.25">
      <c r="A139" s="253" t="s">
        <v>241</v>
      </c>
      <c r="B139" s="253"/>
      <c r="C139" s="253"/>
      <c r="D139" s="253"/>
      <c r="E139" s="253"/>
      <c r="F139" s="253"/>
      <c r="G139" s="253"/>
      <c r="H139" s="253"/>
      <c r="I139" s="253"/>
      <c r="J139" s="253"/>
      <c r="K139" s="253"/>
      <c r="L139" s="253"/>
      <c r="M139" s="253"/>
      <c r="N139" s="253"/>
      <c r="O139" s="253"/>
      <c r="P139" s="253"/>
      <c r="Q139" s="253"/>
      <c r="R139" s="253"/>
    </row>
    <row r="140" spans="1:18" x14ac:dyDescent="0.25">
      <c r="A140" s="255" t="s">
        <v>242</v>
      </c>
      <c r="B140" s="255"/>
      <c r="C140" s="255"/>
      <c r="D140" s="255"/>
      <c r="E140" s="255"/>
      <c r="F140" s="255"/>
      <c r="G140" s="255"/>
      <c r="H140" s="255"/>
      <c r="I140" s="252" t="s">
        <v>233</v>
      </c>
      <c r="J140" s="256"/>
      <c r="K140" s="26"/>
      <c r="L140" s="89" t="s">
        <v>234</v>
      </c>
      <c r="M140" s="167"/>
      <c r="N140" s="169"/>
      <c r="O140" s="31"/>
      <c r="P140" s="31"/>
      <c r="Q140" s="31"/>
    </row>
    <row r="141" spans="1:18" x14ac:dyDescent="0.25">
      <c r="A141" s="255" t="s">
        <v>243</v>
      </c>
      <c r="B141" s="255"/>
      <c r="C141" s="255"/>
      <c r="D141" s="255"/>
      <c r="E141" s="255"/>
      <c r="F141" s="255"/>
      <c r="G141" s="255"/>
      <c r="H141" s="255"/>
      <c r="I141" s="236"/>
      <c r="J141" s="237"/>
      <c r="K141" s="237"/>
      <c r="L141" s="237"/>
      <c r="M141" s="237"/>
      <c r="N141" s="237"/>
      <c r="O141" s="237"/>
      <c r="P141" s="237"/>
      <c r="Q141" s="237"/>
      <c r="R141" s="238"/>
    </row>
    <row r="142" spans="1:18" x14ac:dyDescent="0.25">
      <c r="A142" s="255" t="s">
        <v>244</v>
      </c>
      <c r="B142" s="255"/>
      <c r="C142" s="255"/>
      <c r="D142" s="255"/>
      <c r="E142" s="255"/>
      <c r="F142" s="255"/>
      <c r="G142" s="255"/>
      <c r="H142" s="255"/>
      <c r="I142" s="236"/>
      <c r="J142" s="237"/>
      <c r="K142" s="237"/>
      <c r="L142" s="237"/>
      <c r="M142" s="237"/>
      <c r="N142" s="237"/>
      <c r="O142" s="237"/>
      <c r="P142" s="237"/>
      <c r="Q142" s="237"/>
      <c r="R142" s="238"/>
    </row>
    <row r="143" spans="1:18" x14ac:dyDescent="0.25">
      <c r="A143" s="255" t="s">
        <v>245</v>
      </c>
      <c r="B143" s="255"/>
      <c r="C143" s="255"/>
      <c r="D143" s="255"/>
      <c r="E143" s="236"/>
      <c r="F143" s="237"/>
      <c r="G143" s="237"/>
      <c r="H143" s="237"/>
      <c r="I143" s="237"/>
      <c r="J143" s="237"/>
      <c r="K143" s="237"/>
      <c r="L143" s="237"/>
      <c r="M143" s="237"/>
      <c r="N143" s="237"/>
      <c r="O143" s="237"/>
      <c r="P143" s="237"/>
      <c r="Q143" s="237"/>
      <c r="R143" s="238"/>
    </row>
    <row r="144" spans="1:18" x14ac:dyDescent="0.25">
      <c r="A144" s="255" t="s">
        <v>246</v>
      </c>
      <c r="B144" s="255"/>
      <c r="C144" s="236"/>
      <c r="D144" s="237"/>
      <c r="E144" s="237"/>
      <c r="F144" s="237"/>
      <c r="G144" s="237"/>
      <c r="H144" s="237"/>
      <c r="I144" s="237"/>
      <c r="J144" s="237"/>
      <c r="K144" s="237"/>
      <c r="L144" s="237"/>
      <c r="M144" s="237"/>
      <c r="N144" s="237"/>
      <c r="O144" s="237"/>
      <c r="P144" s="237"/>
      <c r="Q144" s="237"/>
      <c r="R144" s="238"/>
    </row>
    <row r="145" spans="1:18" x14ac:dyDescent="0.25">
      <c r="A145" s="255" t="s">
        <v>247</v>
      </c>
      <c r="B145" s="255"/>
      <c r="C145" s="236"/>
      <c r="D145" s="237"/>
      <c r="E145" s="237"/>
      <c r="F145" s="237"/>
      <c r="G145" s="237"/>
      <c r="H145" s="237"/>
      <c r="I145" s="237"/>
      <c r="J145" s="237"/>
      <c r="K145" s="237"/>
      <c r="L145" s="237"/>
      <c r="M145" s="237"/>
      <c r="N145" s="237"/>
      <c r="O145" s="237"/>
      <c r="P145" s="237"/>
      <c r="Q145" s="237"/>
      <c r="R145" s="238"/>
    </row>
    <row r="146" spans="1:18" x14ac:dyDescent="0.25">
      <c r="A146" s="255" t="s">
        <v>248</v>
      </c>
      <c r="B146" s="255"/>
      <c r="C146" s="255"/>
      <c r="D146" s="255"/>
      <c r="E146" s="236"/>
      <c r="F146" s="237"/>
      <c r="G146" s="237"/>
      <c r="H146" s="237"/>
      <c r="I146" s="237"/>
      <c r="J146" s="237"/>
      <c r="K146" s="237"/>
      <c r="L146" s="237"/>
      <c r="M146" s="237"/>
      <c r="N146" s="237"/>
      <c r="O146" s="237"/>
      <c r="P146" s="237"/>
      <c r="Q146" s="237"/>
      <c r="R146" s="238"/>
    </row>
    <row r="147" spans="1:18" x14ac:dyDescent="0.25">
      <c r="A147" s="166" t="s">
        <v>249</v>
      </c>
      <c r="B147" s="166"/>
      <c r="C147" s="166"/>
      <c r="D147" s="166"/>
      <c r="E147" s="89" t="s">
        <v>233</v>
      </c>
      <c r="F147" s="27"/>
      <c r="G147" s="89" t="s">
        <v>234</v>
      </c>
      <c r="H147" s="27"/>
      <c r="I147" s="166" t="s">
        <v>250</v>
      </c>
      <c r="J147" s="166"/>
      <c r="K147" s="233"/>
      <c r="L147" s="234"/>
      <c r="M147" s="234"/>
      <c r="N147" s="234"/>
      <c r="O147" s="234"/>
      <c r="P147" s="235"/>
      <c r="Q147" s="31"/>
    </row>
    <row r="148" spans="1:18" x14ac:dyDescent="0.25">
      <c r="A148" s="166" t="s">
        <v>251</v>
      </c>
      <c r="B148" s="166"/>
      <c r="C148" s="166"/>
      <c r="D148" s="31"/>
      <c r="E148" s="89" t="s">
        <v>233</v>
      </c>
      <c r="F148" s="25"/>
      <c r="G148" s="89" t="s">
        <v>234</v>
      </c>
      <c r="H148" s="25"/>
      <c r="I148" s="31"/>
      <c r="J148" s="31"/>
      <c r="K148" s="31"/>
      <c r="L148" s="31"/>
      <c r="M148" s="31"/>
      <c r="N148" s="31"/>
      <c r="O148" s="31"/>
      <c r="P148" s="31"/>
      <c r="Q148" s="31"/>
    </row>
    <row r="149" spans="1:18" x14ac:dyDescent="0.25">
      <c r="A149" s="31"/>
      <c r="B149" s="31"/>
      <c r="C149" s="31"/>
      <c r="D149" s="31"/>
      <c r="E149" s="31"/>
      <c r="F149" s="31"/>
      <c r="G149" s="31"/>
      <c r="H149" s="31"/>
      <c r="I149" s="31"/>
      <c r="J149" s="31"/>
      <c r="K149" s="31"/>
      <c r="L149" s="31"/>
      <c r="M149" s="31"/>
      <c r="N149" s="31"/>
      <c r="O149" s="31"/>
      <c r="P149" s="31"/>
      <c r="Q149" s="31"/>
    </row>
    <row r="150" spans="1:18" x14ac:dyDescent="0.25">
      <c r="A150" s="253" t="s">
        <v>252</v>
      </c>
      <c r="B150" s="253"/>
      <c r="C150" s="253"/>
      <c r="D150" s="253"/>
      <c r="E150" s="253"/>
      <c r="F150" s="253"/>
      <c r="G150" s="253"/>
      <c r="H150" s="31"/>
      <c r="I150" s="31"/>
      <c r="J150" s="254" t="s">
        <v>253</v>
      </c>
      <c r="K150" s="254"/>
      <c r="L150" s="254"/>
      <c r="M150" s="31"/>
      <c r="N150" s="31"/>
      <c r="O150" s="31"/>
      <c r="P150" s="254" t="s">
        <v>254</v>
      </c>
      <c r="Q150" s="254"/>
    </row>
    <row r="151" spans="1:18" x14ac:dyDescent="0.25">
      <c r="A151" s="246" t="s">
        <v>255</v>
      </c>
      <c r="B151" s="246"/>
      <c r="C151" s="246"/>
      <c r="D151" s="246"/>
      <c r="E151" s="246"/>
      <c r="F151" s="246"/>
      <c r="G151" s="246"/>
      <c r="H151" s="31"/>
      <c r="I151" s="31"/>
      <c r="J151" s="233"/>
      <c r="K151" s="234"/>
      <c r="L151" s="235"/>
      <c r="M151" s="31"/>
      <c r="N151" s="156"/>
      <c r="O151" s="156"/>
      <c r="P151" s="233"/>
      <c r="Q151" s="235"/>
    </row>
    <row r="152" spans="1:18" x14ac:dyDescent="0.25">
      <c r="A152" s="246" t="s">
        <v>256</v>
      </c>
      <c r="B152" s="246"/>
      <c r="C152" s="246"/>
      <c r="D152" s="246"/>
      <c r="E152" s="246"/>
      <c r="F152" s="246"/>
      <c r="G152" s="246"/>
      <c r="H152" s="31"/>
      <c r="I152" s="31"/>
      <c r="J152" s="233"/>
      <c r="K152" s="234"/>
      <c r="L152" s="235"/>
      <c r="M152" s="31"/>
      <c r="N152" s="156"/>
      <c r="O152" s="156"/>
      <c r="P152" s="233"/>
      <c r="Q152" s="235"/>
    </row>
    <row r="153" spans="1:18" x14ac:dyDescent="0.25">
      <c r="A153" s="246" t="s">
        <v>257</v>
      </c>
      <c r="B153" s="246"/>
      <c r="C153" s="246"/>
      <c r="D153" s="246"/>
      <c r="E153" s="246"/>
      <c r="F153" s="246"/>
      <c r="G153" s="246"/>
      <c r="H153" s="31"/>
      <c r="I153" s="31"/>
      <c r="J153" s="233"/>
      <c r="K153" s="234"/>
      <c r="L153" s="235"/>
      <c r="M153" s="31"/>
      <c r="N153" s="156"/>
      <c r="O153" s="156"/>
      <c r="P153" s="233"/>
      <c r="Q153" s="235"/>
    </row>
    <row r="154" spans="1:18" x14ac:dyDescent="0.25">
      <c r="A154" s="252" t="s">
        <v>258</v>
      </c>
      <c r="B154" s="252"/>
      <c r="C154" s="28"/>
      <c r="D154" s="252" t="s">
        <v>259</v>
      </c>
      <c r="E154" s="252"/>
      <c r="F154" s="252"/>
      <c r="G154" s="28"/>
      <c r="H154" s="31"/>
      <c r="I154" s="31"/>
      <c r="J154" s="31"/>
      <c r="K154" s="31"/>
      <c r="L154" s="31"/>
      <c r="M154" s="31"/>
      <c r="N154" s="31"/>
      <c r="O154" s="31"/>
      <c r="P154" s="31"/>
      <c r="Q154" s="31"/>
    </row>
    <row r="155" spans="1:18" x14ac:dyDescent="0.25">
      <c r="A155" s="246" t="s">
        <v>260</v>
      </c>
      <c r="B155" s="246"/>
      <c r="C155" s="246"/>
      <c r="D155" s="246"/>
      <c r="E155" s="246"/>
      <c r="F155" s="246"/>
      <c r="G155" s="246"/>
      <c r="H155" s="31"/>
      <c r="I155" s="31"/>
      <c r="J155" s="233"/>
      <c r="K155" s="234"/>
      <c r="L155" s="235"/>
      <c r="M155" s="31"/>
      <c r="N155" s="156"/>
      <c r="O155" s="156"/>
      <c r="P155" s="233"/>
      <c r="Q155" s="235"/>
    </row>
    <row r="156" spans="1:18" x14ac:dyDescent="0.25">
      <c r="B156" s="89" t="s">
        <v>261</v>
      </c>
      <c r="C156" s="29"/>
      <c r="D156" s="89" t="s">
        <v>262</v>
      </c>
      <c r="E156" s="29"/>
      <c r="F156" s="31"/>
      <c r="G156" s="31"/>
      <c r="H156" s="31"/>
      <c r="I156" s="31"/>
      <c r="J156" s="31"/>
      <c r="K156" s="31"/>
      <c r="L156" s="31"/>
      <c r="M156" s="31"/>
      <c r="N156" s="31"/>
      <c r="O156" s="31"/>
      <c r="P156" s="31"/>
      <c r="Q156" s="31"/>
    </row>
    <row r="157" spans="1:18" x14ac:dyDescent="0.25">
      <c r="A157" s="246" t="s">
        <v>263</v>
      </c>
      <c r="B157" s="246"/>
      <c r="C157" s="246"/>
      <c r="D157" s="246"/>
      <c r="E157" s="246"/>
      <c r="F157" s="246"/>
      <c r="G157" s="246"/>
      <c r="H157" s="31"/>
      <c r="I157" s="31"/>
      <c r="J157" s="233"/>
      <c r="K157" s="234"/>
      <c r="L157" s="235"/>
      <c r="M157" s="31"/>
      <c r="N157" s="156"/>
      <c r="O157" s="156"/>
      <c r="P157" s="233"/>
      <c r="Q157" s="235"/>
    </row>
    <row r="158" spans="1:18" x14ac:dyDescent="0.25">
      <c r="A158" s="246" t="s">
        <v>264</v>
      </c>
      <c r="B158" s="246"/>
      <c r="C158" s="246"/>
      <c r="D158" s="246"/>
      <c r="E158" s="246"/>
      <c r="F158" s="246"/>
      <c r="G158" s="246"/>
      <c r="H158" s="31"/>
      <c r="I158" s="31"/>
      <c r="J158" s="233"/>
      <c r="K158" s="234"/>
      <c r="L158" s="235"/>
      <c r="M158" s="31"/>
      <c r="N158" s="156"/>
      <c r="O158" s="156"/>
      <c r="P158" s="233"/>
      <c r="Q158" s="235"/>
    </row>
    <row r="159" spans="1:18" x14ac:dyDescent="0.25">
      <c r="A159" s="246" t="s">
        <v>265</v>
      </c>
      <c r="B159" s="246"/>
      <c r="C159" s="246"/>
      <c r="D159" s="246"/>
      <c r="E159" s="246"/>
      <c r="F159" s="246"/>
      <c r="G159" s="246"/>
      <c r="H159" s="31"/>
      <c r="I159" s="31"/>
      <c r="J159" s="233"/>
      <c r="K159" s="234"/>
      <c r="L159" s="235"/>
      <c r="M159" s="31"/>
      <c r="N159" s="156"/>
      <c r="O159" s="156"/>
      <c r="P159" s="233"/>
      <c r="Q159" s="235"/>
    </row>
    <row r="160" spans="1:18" x14ac:dyDescent="0.25">
      <c r="A160" s="246" t="s">
        <v>266</v>
      </c>
      <c r="B160" s="246"/>
      <c r="C160" s="246"/>
      <c r="D160" s="246"/>
      <c r="E160" s="246"/>
      <c r="F160" s="246"/>
      <c r="G160" s="246"/>
      <c r="H160" s="31"/>
      <c r="I160" s="31"/>
      <c r="J160" s="233"/>
      <c r="K160" s="234"/>
      <c r="L160" s="235"/>
      <c r="M160" s="31"/>
      <c r="N160" s="156"/>
      <c r="O160" s="156"/>
      <c r="P160" s="233"/>
      <c r="Q160" s="235"/>
    </row>
    <row r="161" spans="1:17" x14ac:dyDescent="0.25">
      <c r="A161" s="246" t="s">
        <v>267</v>
      </c>
      <c r="B161" s="246"/>
      <c r="C161" s="246"/>
      <c r="D161" s="246"/>
      <c r="E161" s="246"/>
      <c r="F161" s="246"/>
      <c r="G161" s="246"/>
      <c r="H161" s="31"/>
      <c r="I161" s="31"/>
      <c r="J161" s="233"/>
      <c r="K161" s="234"/>
      <c r="L161" s="235"/>
      <c r="M161" s="31"/>
      <c r="N161" s="156"/>
      <c r="O161" s="156"/>
      <c r="P161" s="233"/>
      <c r="Q161" s="235"/>
    </row>
    <row r="162" spans="1:17" x14ac:dyDescent="0.25">
      <c r="A162" s="246" t="s">
        <v>268</v>
      </c>
      <c r="B162" s="246"/>
      <c r="C162" s="246"/>
      <c r="D162" s="246"/>
      <c r="E162" s="246"/>
      <c r="F162" s="246"/>
      <c r="G162" s="246"/>
      <c r="H162" s="31"/>
      <c r="I162" s="31"/>
      <c r="J162" s="233"/>
      <c r="K162" s="234"/>
      <c r="L162" s="235"/>
      <c r="M162" s="31"/>
      <c r="N162" s="156"/>
      <c r="O162" s="156"/>
      <c r="P162" s="233"/>
      <c r="Q162" s="235"/>
    </row>
    <row r="163" spans="1:17" x14ac:dyDescent="0.25">
      <c r="A163" s="89" t="s">
        <v>261</v>
      </c>
      <c r="B163" s="25"/>
      <c r="C163" s="252" t="s">
        <v>269</v>
      </c>
      <c r="D163" s="252"/>
      <c r="E163" s="25"/>
      <c r="F163" s="31"/>
      <c r="G163" s="31"/>
      <c r="H163" s="31"/>
      <c r="I163" s="31"/>
      <c r="J163" s="31"/>
      <c r="K163" s="31"/>
      <c r="L163" s="31"/>
      <c r="M163" s="31"/>
      <c r="N163" s="31"/>
      <c r="O163" s="31"/>
      <c r="P163" s="31"/>
      <c r="Q163" s="31"/>
    </row>
    <row r="164" spans="1:17" x14ac:dyDescent="0.25">
      <c r="A164" s="89" t="s">
        <v>270</v>
      </c>
      <c r="B164" s="25"/>
      <c r="C164" s="252" t="s">
        <v>271</v>
      </c>
      <c r="D164" s="252"/>
      <c r="E164" s="25"/>
      <c r="F164" s="31"/>
      <c r="G164" s="31"/>
      <c r="H164" s="31"/>
      <c r="I164" s="31"/>
      <c r="J164" s="31"/>
      <c r="K164" s="31"/>
      <c r="L164" s="31"/>
      <c r="M164" s="31"/>
      <c r="N164" s="31"/>
      <c r="O164" s="31"/>
      <c r="P164" s="31"/>
      <c r="Q164" s="31"/>
    </row>
    <row r="165" spans="1:17" x14ac:dyDescent="0.25">
      <c r="A165" s="246" t="s">
        <v>272</v>
      </c>
      <c r="B165" s="246"/>
      <c r="C165" s="246"/>
      <c r="D165" s="246"/>
      <c r="E165" s="246"/>
      <c r="F165" s="246"/>
      <c r="G165" s="246"/>
      <c r="H165" s="31"/>
      <c r="I165" s="31"/>
      <c r="J165" s="233"/>
      <c r="K165" s="234"/>
      <c r="L165" s="235"/>
      <c r="M165" s="31"/>
      <c r="N165" s="156"/>
      <c r="O165" s="156"/>
      <c r="P165" s="233"/>
      <c r="Q165" s="235"/>
    </row>
    <row r="166" spans="1:17" x14ac:dyDescent="0.25">
      <c r="A166" s="252" t="s">
        <v>273</v>
      </c>
      <c r="B166" s="252"/>
      <c r="C166" s="89" t="s">
        <v>233</v>
      </c>
      <c r="D166" s="25"/>
      <c r="E166" s="89" t="s">
        <v>234</v>
      </c>
      <c r="F166" s="25"/>
      <c r="G166" s="31"/>
      <c r="H166" s="31"/>
      <c r="I166" s="31"/>
      <c r="J166" s="31"/>
      <c r="K166" s="31"/>
      <c r="L166" s="31"/>
      <c r="M166" s="31"/>
      <c r="N166" s="31"/>
      <c r="O166" s="31"/>
      <c r="P166" s="31"/>
      <c r="Q166" s="31"/>
    </row>
    <row r="167" spans="1:17" x14ac:dyDescent="0.25">
      <c r="A167" s="246" t="s">
        <v>274</v>
      </c>
      <c r="B167" s="246"/>
      <c r="C167" s="246"/>
      <c r="D167" s="246"/>
      <c r="E167" s="246"/>
      <c r="F167" s="246"/>
      <c r="G167" s="246"/>
      <c r="H167" s="31"/>
      <c r="I167" s="31"/>
      <c r="J167" s="233"/>
      <c r="K167" s="234"/>
      <c r="L167" s="235"/>
      <c r="M167" s="31"/>
      <c r="N167" s="156"/>
      <c r="O167" s="156"/>
      <c r="P167" s="233"/>
      <c r="Q167" s="235"/>
    </row>
    <row r="168" spans="1:17" x14ac:dyDescent="0.25">
      <c r="A168" s="252" t="s">
        <v>275</v>
      </c>
      <c r="B168" s="252"/>
      <c r="C168" s="252"/>
      <c r="D168" s="89" t="s">
        <v>233</v>
      </c>
      <c r="E168" s="28"/>
      <c r="F168" s="89" t="s">
        <v>234</v>
      </c>
      <c r="G168" s="25"/>
      <c r="H168" s="31"/>
      <c r="I168" s="31"/>
      <c r="J168" s="31"/>
      <c r="K168" s="31"/>
      <c r="L168" s="31"/>
      <c r="M168" s="31"/>
      <c r="N168" s="31"/>
      <c r="O168" s="31"/>
      <c r="P168" s="31"/>
      <c r="Q168" s="31"/>
    </row>
    <row r="169" spans="1:17" x14ac:dyDescent="0.25">
      <c r="A169" s="246" t="s">
        <v>276</v>
      </c>
      <c r="B169" s="246"/>
      <c r="C169" s="246"/>
      <c r="D169" s="246"/>
      <c r="E169" s="246"/>
      <c r="F169" s="246"/>
      <c r="G169" s="246"/>
      <c r="H169" s="31"/>
      <c r="I169" s="31"/>
      <c r="J169" s="233"/>
      <c r="K169" s="234"/>
      <c r="L169" s="235"/>
      <c r="M169" s="31"/>
      <c r="O169" s="37"/>
      <c r="P169" s="234"/>
      <c r="Q169" s="235"/>
    </row>
    <row r="170" spans="1:17" x14ac:dyDescent="0.25">
      <c r="A170" s="88"/>
      <c r="B170" s="88"/>
      <c r="C170" s="88"/>
      <c r="D170" s="88"/>
      <c r="E170" s="88"/>
      <c r="F170" s="88"/>
      <c r="G170" s="88"/>
      <c r="H170" s="31"/>
      <c r="I170" s="31"/>
      <c r="J170" s="71"/>
      <c r="K170" s="71"/>
      <c r="L170" s="84"/>
      <c r="M170" s="31"/>
      <c r="N170" s="71"/>
      <c r="O170" s="71"/>
      <c r="P170" s="71"/>
      <c r="Q170" s="87"/>
    </row>
    <row r="171" spans="1:17" x14ac:dyDescent="0.25">
      <c r="A171" s="156" t="s">
        <v>277</v>
      </c>
      <c r="B171" s="156"/>
      <c r="C171" s="84" t="s">
        <v>278</v>
      </c>
      <c r="D171" s="233"/>
      <c r="E171" s="235"/>
      <c r="F171" s="156" t="s">
        <v>279</v>
      </c>
      <c r="G171" s="156"/>
      <c r="H171" s="233"/>
      <c r="I171" s="234"/>
      <c r="J171" s="174"/>
      <c r="K171" s="175"/>
      <c r="L171" s="156" t="s">
        <v>280</v>
      </c>
      <c r="M171" s="156"/>
      <c r="N171" s="233"/>
      <c r="O171" s="234"/>
      <c r="P171" s="174"/>
      <c r="Q171" s="175"/>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A173" s="156" t="s">
        <v>281</v>
      </c>
      <c r="B173" s="156"/>
      <c r="C173" s="156"/>
      <c r="D173" s="156"/>
      <c r="E173" s="156"/>
      <c r="F173" s="233"/>
      <c r="G173" s="234"/>
      <c r="H173" s="234"/>
      <c r="I173" s="234"/>
      <c r="J173" s="235"/>
      <c r="K173" s="156" t="s">
        <v>282</v>
      </c>
      <c r="L173" s="156"/>
      <c r="M173" s="233"/>
      <c r="N173" s="234"/>
      <c r="O173" s="234"/>
      <c r="P173" s="234"/>
      <c r="Q173" s="235"/>
    </row>
    <row r="174" spans="1:17" x14ac:dyDescent="0.25">
      <c r="A174" s="156" t="s">
        <v>283</v>
      </c>
      <c r="B174" s="156"/>
      <c r="C174" s="156"/>
      <c r="D174" s="156"/>
      <c r="E174" s="156"/>
      <c r="F174" s="167"/>
      <c r="G174" s="168"/>
      <c r="H174" s="168"/>
      <c r="I174" s="168"/>
      <c r="J174" s="169"/>
      <c r="K174" s="31"/>
      <c r="L174" s="31"/>
      <c r="M174" s="31"/>
      <c r="N174" s="31"/>
      <c r="O174" s="31"/>
      <c r="P174" s="31"/>
      <c r="Q174" s="31"/>
    </row>
    <row r="175" spans="1:17" x14ac:dyDescent="0.25">
      <c r="A175" s="156" t="s">
        <v>284</v>
      </c>
      <c r="B175" s="156"/>
      <c r="C175" s="156"/>
      <c r="D175" s="156"/>
      <c r="E175" s="156"/>
      <c r="F175" s="240"/>
      <c r="G175" s="241"/>
      <c r="H175" s="241"/>
      <c r="I175" s="241"/>
      <c r="J175" s="241"/>
      <c r="K175" s="241"/>
      <c r="L175" s="241"/>
      <c r="M175" s="241"/>
      <c r="N175" s="241"/>
      <c r="O175" s="241"/>
      <c r="P175" s="241"/>
      <c r="Q175" s="247"/>
    </row>
    <row r="176" spans="1:17" x14ac:dyDescent="0.25">
      <c r="A176" s="31"/>
      <c r="B176" s="31"/>
      <c r="C176" s="31"/>
      <c r="D176" s="31"/>
      <c r="E176" s="31"/>
      <c r="F176" s="248"/>
      <c r="G176" s="249"/>
      <c r="H176" s="249"/>
      <c r="I176" s="249"/>
      <c r="J176" s="249"/>
      <c r="K176" s="249"/>
      <c r="L176" s="249"/>
      <c r="M176" s="249"/>
      <c r="N176" s="249"/>
      <c r="O176" s="249"/>
      <c r="P176" s="249"/>
      <c r="Q176" s="250"/>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51" t="s">
        <v>285</v>
      </c>
      <c r="B178" s="251"/>
      <c r="C178" s="251"/>
      <c r="D178" s="251"/>
      <c r="E178" s="251"/>
      <c r="F178" s="251"/>
      <c r="G178" s="251"/>
      <c r="H178" s="251"/>
      <c r="I178" s="251"/>
      <c r="J178" s="251"/>
      <c r="K178" s="251"/>
      <c r="L178" s="251"/>
      <c r="M178" s="251"/>
      <c r="N178" s="251"/>
      <c r="O178" s="251"/>
      <c r="P178" s="251"/>
      <c r="Q178" s="251"/>
      <c r="R178" s="251"/>
    </row>
    <row r="179" spans="1:18" ht="23.25" x14ac:dyDescent="0.35">
      <c r="A179" s="165" t="s">
        <v>191</v>
      </c>
      <c r="B179" s="165"/>
      <c r="C179" s="165"/>
      <c r="D179" s="165"/>
      <c r="E179" s="165"/>
      <c r="F179" s="165"/>
      <c r="G179" s="165"/>
      <c r="H179" s="165"/>
      <c r="I179" s="165"/>
      <c r="J179" s="165"/>
      <c r="K179" s="165"/>
      <c r="L179" s="165"/>
      <c r="M179" s="165"/>
      <c r="N179" s="165"/>
      <c r="O179" s="165"/>
      <c r="P179" s="165"/>
      <c r="Q179" s="165"/>
      <c r="R179" s="165"/>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66" t="s">
        <v>192</v>
      </c>
      <c r="B181" s="166"/>
      <c r="C181" s="166"/>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161" t="s">
        <v>193</v>
      </c>
      <c r="B183" s="161"/>
      <c r="C183" s="161"/>
      <c r="D183" s="167"/>
      <c r="E183" s="168"/>
      <c r="F183" s="168"/>
      <c r="G183" s="168"/>
      <c r="H183" s="168"/>
      <c r="I183" s="168"/>
      <c r="J183" s="168"/>
      <c r="K183" s="168"/>
      <c r="L183" s="168"/>
      <c r="M183" s="168"/>
      <c r="N183" s="168"/>
      <c r="O183" s="168"/>
      <c r="P183" s="168"/>
      <c r="Q183" s="168"/>
      <c r="R183" s="169"/>
    </row>
    <row r="184" spans="1:18" x14ac:dyDescent="0.25">
      <c r="A184" s="31"/>
      <c r="B184" s="31"/>
      <c r="C184" s="31"/>
      <c r="D184" s="170"/>
      <c r="E184" s="171"/>
      <c r="F184" s="171"/>
      <c r="G184" s="171"/>
      <c r="H184" s="171"/>
      <c r="I184" s="171"/>
      <c r="J184" s="171"/>
      <c r="K184" s="171"/>
      <c r="L184" s="171"/>
      <c r="M184" s="171"/>
      <c r="N184" s="171"/>
      <c r="O184" s="171"/>
      <c r="P184" s="171"/>
      <c r="Q184" s="171"/>
      <c r="R184" s="172"/>
    </row>
    <row r="185" spans="1:18" x14ac:dyDescent="0.25">
      <c r="A185" s="31"/>
      <c r="B185" s="31"/>
      <c r="C185" s="31"/>
      <c r="D185" s="173"/>
      <c r="E185" s="174"/>
      <c r="F185" s="174"/>
      <c r="G185" s="174"/>
      <c r="H185" s="174"/>
      <c r="I185" s="174"/>
      <c r="J185" s="174"/>
      <c r="K185" s="174"/>
      <c r="L185" s="174"/>
      <c r="M185" s="174"/>
      <c r="N185" s="174"/>
      <c r="O185" s="174"/>
      <c r="P185" s="174"/>
      <c r="Q185" s="174"/>
      <c r="R185" s="175"/>
    </row>
    <row r="186" spans="1:18" x14ac:dyDescent="0.25">
      <c r="A186" s="161" t="s">
        <v>194</v>
      </c>
      <c r="B186" s="161"/>
      <c r="C186" s="161"/>
      <c r="D186" s="152"/>
      <c r="E186" s="153"/>
      <c r="F186" s="153"/>
      <c r="G186" s="153"/>
      <c r="H186" s="153"/>
      <c r="I186" s="153"/>
      <c r="J186" s="153"/>
      <c r="K186" s="153"/>
      <c r="L186" s="153"/>
      <c r="M186" s="153"/>
      <c r="N186" s="153"/>
      <c r="O186" s="153"/>
      <c r="P186" s="153"/>
      <c r="Q186" s="153"/>
      <c r="R186" s="154"/>
    </row>
    <row r="187" spans="1:18" x14ac:dyDescent="0.25">
      <c r="A187" s="31"/>
      <c r="B187" s="31"/>
      <c r="C187" s="31"/>
      <c r="D187" s="155"/>
      <c r="E187" s="156"/>
      <c r="F187" s="156"/>
      <c r="G187" s="156"/>
      <c r="H187" s="156"/>
      <c r="I187" s="156"/>
      <c r="J187" s="156"/>
      <c r="K187" s="156"/>
      <c r="L187" s="156"/>
      <c r="M187" s="156"/>
      <c r="N187" s="156"/>
      <c r="O187" s="156"/>
      <c r="P187" s="156"/>
      <c r="Q187" s="156"/>
      <c r="R187" s="157"/>
    </row>
    <row r="188" spans="1:18" x14ac:dyDescent="0.25">
      <c r="A188" s="31"/>
      <c r="B188" s="31"/>
      <c r="C188" s="31"/>
      <c r="D188" s="155"/>
      <c r="E188" s="156"/>
      <c r="F188" s="156"/>
      <c r="G188" s="156"/>
      <c r="H188" s="156"/>
      <c r="I188" s="156"/>
      <c r="J188" s="156"/>
      <c r="K188" s="156"/>
      <c r="L188" s="156"/>
      <c r="M188" s="156"/>
      <c r="N188" s="156"/>
      <c r="O188" s="156"/>
      <c r="P188" s="156"/>
      <c r="Q188" s="156"/>
      <c r="R188" s="157"/>
    </row>
    <row r="189" spans="1:18" x14ac:dyDescent="0.25">
      <c r="A189" s="31"/>
      <c r="B189" s="31"/>
      <c r="C189" s="31"/>
      <c r="D189" s="155"/>
      <c r="E189" s="156"/>
      <c r="F189" s="156"/>
      <c r="G189" s="156"/>
      <c r="H189" s="156"/>
      <c r="I189" s="156"/>
      <c r="J189" s="156"/>
      <c r="K189" s="156"/>
      <c r="L189" s="156"/>
      <c r="M189" s="156"/>
      <c r="N189" s="156"/>
      <c r="O189" s="156"/>
      <c r="P189" s="156"/>
      <c r="Q189" s="156"/>
      <c r="R189" s="157"/>
    </row>
    <row r="190" spans="1:18" x14ac:dyDescent="0.25">
      <c r="A190" s="31"/>
      <c r="B190" s="31"/>
      <c r="C190" s="31"/>
      <c r="D190" s="155"/>
      <c r="E190" s="156"/>
      <c r="F190" s="156"/>
      <c r="G190" s="156"/>
      <c r="H190" s="156"/>
      <c r="I190" s="156"/>
      <c r="J190" s="156"/>
      <c r="K190" s="156"/>
      <c r="L190" s="156"/>
      <c r="M190" s="156"/>
      <c r="N190" s="156"/>
      <c r="O190" s="156"/>
      <c r="P190" s="156"/>
      <c r="Q190" s="156"/>
      <c r="R190" s="157"/>
    </row>
    <row r="191" spans="1:18" x14ac:dyDescent="0.25">
      <c r="A191" s="31"/>
      <c r="B191" s="31"/>
      <c r="C191" s="31"/>
      <c r="D191" s="155"/>
      <c r="E191" s="156"/>
      <c r="F191" s="156"/>
      <c r="G191" s="156"/>
      <c r="H191" s="156"/>
      <c r="I191" s="156"/>
      <c r="J191" s="156"/>
      <c r="K191" s="156"/>
      <c r="L191" s="156"/>
      <c r="M191" s="156"/>
      <c r="N191" s="156"/>
      <c r="O191" s="156"/>
      <c r="P191" s="156"/>
      <c r="Q191" s="156"/>
      <c r="R191" s="157"/>
    </row>
    <row r="192" spans="1:18" x14ac:dyDescent="0.25">
      <c r="A192" s="31"/>
      <c r="B192" s="31"/>
      <c r="C192" s="31"/>
      <c r="D192" s="155"/>
      <c r="E192" s="156"/>
      <c r="F192" s="156"/>
      <c r="G192" s="156"/>
      <c r="H192" s="156"/>
      <c r="I192" s="156"/>
      <c r="J192" s="156"/>
      <c r="K192" s="156"/>
      <c r="L192" s="156"/>
      <c r="M192" s="156"/>
      <c r="N192" s="156"/>
      <c r="O192" s="156"/>
      <c r="P192" s="156"/>
      <c r="Q192" s="156"/>
      <c r="R192" s="157"/>
    </row>
    <row r="193" spans="1:18" x14ac:dyDescent="0.25">
      <c r="A193" s="31"/>
      <c r="B193" s="31"/>
      <c r="C193" s="31"/>
      <c r="D193" s="158"/>
      <c r="E193" s="159"/>
      <c r="F193" s="159"/>
      <c r="G193" s="159"/>
      <c r="H193" s="159"/>
      <c r="I193" s="159"/>
      <c r="J193" s="159"/>
      <c r="K193" s="159"/>
      <c r="L193" s="159"/>
      <c r="M193" s="159"/>
      <c r="N193" s="159"/>
      <c r="O193" s="159"/>
      <c r="P193" s="159"/>
      <c r="Q193" s="159"/>
      <c r="R193" s="160"/>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66" t="s">
        <v>195</v>
      </c>
      <c r="B195" s="166"/>
      <c r="C195" s="166"/>
      <c r="D195" s="152"/>
      <c r="E195" s="153"/>
      <c r="F195" s="153"/>
      <c r="G195" s="153"/>
      <c r="H195" s="153"/>
      <c r="I195" s="153"/>
      <c r="J195" s="153"/>
      <c r="K195" s="153"/>
      <c r="L195" s="153"/>
      <c r="M195" s="153"/>
      <c r="N195" s="153"/>
      <c r="O195" s="153"/>
      <c r="P195" s="153"/>
      <c r="Q195" s="153"/>
      <c r="R195" s="154"/>
    </row>
    <row r="196" spans="1:18" x14ac:dyDescent="0.25">
      <c r="A196" s="31"/>
      <c r="B196" s="31"/>
      <c r="C196" s="31"/>
      <c r="D196" s="155"/>
      <c r="E196" s="156"/>
      <c r="F196" s="156"/>
      <c r="G196" s="156"/>
      <c r="H196" s="156"/>
      <c r="I196" s="156"/>
      <c r="J196" s="156"/>
      <c r="K196" s="156"/>
      <c r="L196" s="156"/>
      <c r="M196" s="156"/>
      <c r="N196" s="156"/>
      <c r="O196" s="156"/>
      <c r="P196" s="156"/>
      <c r="Q196" s="156"/>
      <c r="R196" s="157"/>
    </row>
    <row r="197" spans="1:18" x14ac:dyDescent="0.25">
      <c r="A197" s="31"/>
      <c r="B197" s="31"/>
      <c r="C197" s="31"/>
      <c r="D197" s="158"/>
      <c r="E197" s="159"/>
      <c r="F197" s="159"/>
      <c r="G197" s="159"/>
      <c r="H197" s="159"/>
      <c r="I197" s="159"/>
      <c r="J197" s="159"/>
      <c r="K197" s="159"/>
      <c r="L197" s="159"/>
      <c r="M197" s="159"/>
      <c r="N197" s="159"/>
      <c r="O197" s="159"/>
      <c r="P197" s="159"/>
      <c r="Q197" s="159"/>
      <c r="R197" s="160"/>
    </row>
    <row r="198" spans="1:18" x14ac:dyDescent="0.25">
      <c r="A198" s="161" t="s">
        <v>194</v>
      </c>
      <c r="B198" s="161"/>
      <c r="C198" s="161"/>
      <c r="D198" s="152"/>
      <c r="E198" s="153"/>
      <c r="F198" s="153"/>
      <c r="G198" s="153"/>
      <c r="H198" s="153"/>
      <c r="I198" s="153"/>
      <c r="J198" s="153"/>
      <c r="K198" s="153"/>
      <c r="L198" s="153"/>
      <c r="M198" s="153"/>
      <c r="N198" s="153"/>
      <c r="O198" s="153"/>
      <c r="P198" s="153"/>
      <c r="Q198" s="153"/>
      <c r="R198" s="154"/>
    </row>
    <row r="199" spans="1:18" x14ac:dyDescent="0.25">
      <c r="A199" s="31"/>
      <c r="B199" s="31"/>
      <c r="C199" s="31"/>
      <c r="D199" s="155"/>
      <c r="E199" s="156"/>
      <c r="F199" s="156"/>
      <c r="G199" s="156"/>
      <c r="H199" s="156"/>
      <c r="I199" s="156"/>
      <c r="J199" s="156"/>
      <c r="K199" s="156"/>
      <c r="L199" s="156"/>
      <c r="M199" s="156"/>
      <c r="N199" s="156"/>
      <c r="O199" s="156"/>
      <c r="P199" s="156"/>
      <c r="Q199" s="156"/>
      <c r="R199" s="157"/>
    </row>
    <row r="200" spans="1:18" x14ac:dyDescent="0.25">
      <c r="A200" s="31"/>
      <c r="B200" s="31"/>
      <c r="C200" s="31"/>
      <c r="D200" s="155"/>
      <c r="E200" s="156"/>
      <c r="F200" s="156"/>
      <c r="G200" s="156"/>
      <c r="H200" s="156"/>
      <c r="I200" s="156"/>
      <c r="J200" s="156"/>
      <c r="K200" s="156"/>
      <c r="L200" s="156"/>
      <c r="M200" s="156"/>
      <c r="N200" s="156"/>
      <c r="O200" s="156"/>
      <c r="P200" s="156"/>
      <c r="Q200" s="156"/>
      <c r="R200" s="157"/>
    </row>
    <row r="201" spans="1:18" x14ac:dyDescent="0.25">
      <c r="A201" s="31"/>
      <c r="B201" s="31"/>
      <c r="C201" s="31"/>
      <c r="D201" s="155"/>
      <c r="E201" s="156"/>
      <c r="F201" s="156"/>
      <c r="G201" s="156"/>
      <c r="H201" s="156"/>
      <c r="I201" s="156"/>
      <c r="J201" s="156"/>
      <c r="K201" s="156"/>
      <c r="L201" s="156"/>
      <c r="M201" s="156"/>
      <c r="N201" s="156"/>
      <c r="O201" s="156"/>
      <c r="P201" s="156"/>
      <c r="Q201" s="156"/>
      <c r="R201" s="157"/>
    </row>
    <row r="202" spans="1:18" x14ac:dyDescent="0.25">
      <c r="A202" s="31"/>
      <c r="B202" s="31"/>
      <c r="C202" s="31"/>
      <c r="D202" s="155"/>
      <c r="E202" s="156"/>
      <c r="F202" s="156"/>
      <c r="G202" s="156"/>
      <c r="H202" s="156"/>
      <c r="I202" s="156"/>
      <c r="J202" s="156"/>
      <c r="K202" s="156"/>
      <c r="L202" s="156"/>
      <c r="M202" s="156"/>
      <c r="N202" s="156"/>
      <c r="O202" s="156"/>
      <c r="P202" s="156"/>
      <c r="Q202" s="156"/>
      <c r="R202" s="157"/>
    </row>
    <row r="203" spans="1:18" x14ac:dyDescent="0.25">
      <c r="A203" s="31"/>
      <c r="B203" s="31"/>
      <c r="C203" s="31"/>
      <c r="D203" s="155"/>
      <c r="E203" s="156"/>
      <c r="F203" s="156"/>
      <c r="G203" s="156"/>
      <c r="H203" s="156"/>
      <c r="I203" s="156"/>
      <c r="J203" s="156"/>
      <c r="K203" s="156"/>
      <c r="L203" s="156"/>
      <c r="M203" s="156"/>
      <c r="N203" s="156"/>
      <c r="O203" s="156"/>
      <c r="P203" s="156"/>
      <c r="Q203" s="156"/>
      <c r="R203" s="157"/>
    </row>
    <row r="204" spans="1:18" x14ac:dyDescent="0.25">
      <c r="A204" s="31"/>
      <c r="B204" s="31"/>
      <c r="C204" s="31"/>
      <c r="D204" s="155"/>
      <c r="E204" s="156"/>
      <c r="F204" s="156"/>
      <c r="G204" s="156"/>
      <c r="H204" s="156"/>
      <c r="I204" s="156"/>
      <c r="J204" s="156"/>
      <c r="K204" s="156"/>
      <c r="L204" s="156"/>
      <c r="M204" s="156"/>
      <c r="N204" s="156"/>
      <c r="O204" s="156"/>
      <c r="P204" s="156"/>
      <c r="Q204" s="156"/>
      <c r="R204" s="157"/>
    </row>
    <row r="205" spans="1:18" x14ac:dyDescent="0.25">
      <c r="A205" s="31"/>
      <c r="B205" s="31"/>
      <c r="C205" s="31"/>
      <c r="D205" s="158"/>
      <c r="E205" s="159"/>
      <c r="F205" s="159"/>
      <c r="G205" s="159"/>
      <c r="H205" s="159"/>
      <c r="I205" s="159"/>
      <c r="J205" s="159"/>
      <c r="K205" s="159"/>
      <c r="L205" s="159"/>
      <c r="M205" s="159"/>
      <c r="N205" s="159"/>
      <c r="O205" s="159"/>
      <c r="P205" s="159"/>
      <c r="Q205" s="159"/>
      <c r="R205" s="160"/>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7" spans="1:18" ht="33" customHeight="1" x14ac:dyDescent="0.45">
      <c r="A257" s="162" t="s">
        <v>191</v>
      </c>
      <c r="B257" s="162"/>
      <c r="C257" s="162"/>
      <c r="D257" s="162"/>
      <c r="E257" s="162"/>
      <c r="F257" s="162"/>
      <c r="G257" s="162"/>
      <c r="H257" s="162"/>
      <c r="I257" s="162"/>
      <c r="J257" s="162"/>
      <c r="K257" s="162"/>
      <c r="L257" s="162"/>
      <c r="M257" s="162"/>
      <c r="N257" s="162"/>
      <c r="O257" s="162"/>
      <c r="P257" s="162"/>
      <c r="Q257" s="162"/>
      <c r="R257" s="162"/>
    </row>
  </sheetData>
  <mergeCells count="23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A1:R1"/>
    <mergeCell ref="F11:H11"/>
    <mergeCell ref="L11:N11"/>
    <mergeCell ref="F12:G12"/>
    <mergeCell ref="L12:M12"/>
    <mergeCell ref="B4:D4"/>
    <mergeCell ref="A6:D6"/>
    <mergeCell ref="F13:G13"/>
    <mergeCell ref="L13:M13"/>
    <mergeCell ref="O2:R2"/>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B45:C45"/>
    <mergeCell ref="B46:C46"/>
    <mergeCell ref="B47:C47"/>
    <mergeCell ref="B48:C48"/>
    <mergeCell ref="B49:C49"/>
    <mergeCell ref="B50:C50"/>
    <mergeCell ref="B37:C37"/>
    <mergeCell ref="B38:C38"/>
    <mergeCell ref="B39:C39"/>
    <mergeCell ref="B40:C40"/>
    <mergeCell ref="B41:C41"/>
    <mergeCell ref="C71:D71"/>
    <mergeCell ref="C72:D72"/>
    <mergeCell ref="A79:R79"/>
    <mergeCell ref="C74:D74"/>
    <mergeCell ref="A88:R89"/>
    <mergeCell ref="A90:N90"/>
    <mergeCell ref="A91:R92"/>
    <mergeCell ref="A94:I94"/>
    <mergeCell ref="J94:Q94"/>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A131:R131"/>
    <mergeCell ref="A132:R132"/>
    <mergeCell ref="D133:G133"/>
    <mergeCell ref="A135:F135"/>
    <mergeCell ref="I135:J135"/>
    <mergeCell ref="A136:C136"/>
    <mergeCell ref="H136:J136"/>
    <mergeCell ref="M136:N136"/>
    <mergeCell ref="O136:P136"/>
    <mergeCell ref="A139:R139"/>
    <mergeCell ref="A140:H140"/>
    <mergeCell ref="I140:J140"/>
    <mergeCell ref="M140:N140"/>
    <mergeCell ref="A141:H141"/>
    <mergeCell ref="I141:R141"/>
    <mergeCell ref="A137:C137"/>
    <mergeCell ref="H137:J137"/>
    <mergeCell ref="M137:N137"/>
    <mergeCell ref="O137:P137"/>
    <mergeCell ref="A138:C138"/>
    <mergeCell ref="H138:J138"/>
    <mergeCell ref="M138:N138"/>
    <mergeCell ref="O138:P138"/>
    <mergeCell ref="A145:B145"/>
    <mergeCell ref="C145:R145"/>
    <mergeCell ref="A146:D146"/>
    <mergeCell ref="E146:R146"/>
    <mergeCell ref="A147:D147"/>
    <mergeCell ref="I147:J147"/>
    <mergeCell ref="K147:P147"/>
    <mergeCell ref="A142:H142"/>
    <mergeCell ref="I142:R142"/>
    <mergeCell ref="A143:D143"/>
    <mergeCell ref="E143:R143"/>
    <mergeCell ref="A144:B144"/>
    <mergeCell ref="C144:R144"/>
    <mergeCell ref="A152:G152"/>
    <mergeCell ref="J152:L152"/>
    <mergeCell ref="N152:O152"/>
    <mergeCell ref="P152:Q152"/>
    <mergeCell ref="A153:G153"/>
    <mergeCell ref="J153:L153"/>
    <mergeCell ref="N153:O153"/>
    <mergeCell ref="P153:Q153"/>
    <mergeCell ref="A148:C148"/>
    <mergeCell ref="A150:G150"/>
    <mergeCell ref="J150:L150"/>
    <mergeCell ref="P150:Q150"/>
    <mergeCell ref="A151:G151"/>
    <mergeCell ref="J151:L151"/>
    <mergeCell ref="N151:O151"/>
    <mergeCell ref="P151:Q151"/>
    <mergeCell ref="A157:G157"/>
    <mergeCell ref="J157:L157"/>
    <mergeCell ref="N157:O157"/>
    <mergeCell ref="P157:Q157"/>
    <mergeCell ref="A158:G158"/>
    <mergeCell ref="J158:L158"/>
    <mergeCell ref="N158:O158"/>
    <mergeCell ref="P158:Q158"/>
    <mergeCell ref="A154:B154"/>
    <mergeCell ref="D154:F154"/>
    <mergeCell ref="A155:G155"/>
    <mergeCell ref="J155:L155"/>
    <mergeCell ref="N155:O155"/>
    <mergeCell ref="P155:Q155"/>
    <mergeCell ref="A161:G161"/>
    <mergeCell ref="J161:L161"/>
    <mergeCell ref="N161:O161"/>
    <mergeCell ref="P161:Q161"/>
    <mergeCell ref="A162:G162"/>
    <mergeCell ref="J162:L162"/>
    <mergeCell ref="N162:O162"/>
    <mergeCell ref="P162:Q162"/>
    <mergeCell ref="A159:G159"/>
    <mergeCell ref="J159:L159"/>
    <mergeCell ref="N159:O159"/>
    <mergeCell ref="P159:Q159"/>
    <mergeCell ref="A160:G160"/>
    <mergeCell ref="J160:L160"/>
    <mergeCell ref="N160:O160"/>
    <mergeCell ref="P160:Q160"/>
    <mergeCell ref="A166:B166"/>
    <mergeCell ref="A167:G167"/>
    <mergeCell ref="J167:L167"/>
    <mergeCell ref="N167:O167"/>
    <mergeCell ref="P167:Q167"/>
    <mergeCell ref="A168:C168"/>
    <mergeCell ref="C163:D163"/>
    <mergeCell ref="C164:D164"/>
    <mergeCell ref="A165:G165"/>
    <mergeCell ref="J165:L165"/>
    <mergeCell ref="N165:O165"/>
    <mergeCell ref="P165:Q165"/>
    <mergeCell ref="A186:C186"/>
    <mergeCell ref="D186:R193"/>
    <mergeCell ref="A195:C195"/>
    <mergeCell ref="A198:C198"/>
    <mergeCell ref="D198:R205"/>
    <mergeCell ref="A257:R257"/>
    <mergeCell ref="D195:R197"/>
    <mergeCell ref="A175:E175"/>
    <mergeCell ref="F175:Q176"/>
    <mergeCell ref="A178:R178"/>
    <mergeCell ref="A179:R179"/>
    <mergeCell ref="A181:C181"/>
    <mergeCell ref="A183:C183"/>
    <mergeCell ref="D183:R185"/>
    <mergeCell ref="A173:E173"/>
    <mergeCell ref="F173:J173"/>
    <mergeCell ref="K173:L173"/>
    <mergeCell ref="M173:Q173"/>
    <mergeCell ref="A174:E174"/>
    <mergeCell ref="F174:J174"/>
    <mergeCell ref="A169:G169"/>
    <mergeCell ref="J169:L169"/>
    <mergeCell ref="P169:Q169"/>
    <mergeCell ref="A171:B171"/>
    <mergeCell ref="D171:E171"/>
    <mergeCell ref="F171:G171"/>
    <mergeCell ref="H171:K171"/>
    <mergeCell ref="L171:M171"/>
    <mergeCell ref="N171:Q171"/>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53"/>
  <sheetViews>
    <sheetView view="pageBreakPreview" topLeftCell="A22" zoomScale="85" zoomScaleNormal="100" zoomScaleSheetLayoutView="85" zoomScalePageLayoutView="57" workbookViewId="0">
      <selection activeCell="K65" sqref="K65"/>
    </sheetView>
  </sheetViews>
  <sheetFormatPr defaultRowHeight="15" x14ac:dyDescent="0.25"/>
  <cols>
    <col min="12" max="12" width="15" customWidth="1"/>
    <col min="13" max="13" width="2.7109375" customWidth="1"/>
  </cols>
  <sheetData>
    <row r="1" spans="1:18" ht="27" thickBot="1" x14ac:dyDescent="0.45">
      <c r="A1" s="163" t="s">
        <v>83</v>
      </c>
      <c r="B1" s="163"/>
      <c r="C1" s="163"/>
      <c r="D1" s="163"/>
      <c r="E1" s="163"/>
      <c r="F1" s="163"/>
      <c r="G1" s="163"/>
      <c r="H1" s="163"/>
      <c r="I1" s="163"/>
      <c r="J1" s="163"/>
      <c r="K1" s="163"/>
      <c r="L1" s="163"/>
      <c r="M1" s="163"/>
      <c r="N1" s="163"/>
      <c r="O1" s="163"/>
      <c r="P1" s="163"/>
      <c r="Q1" s="163"/>
      <c r="R1" s="163"/>
    </row>
    <row r="2" spans="1:18" ht="15.75" thickBot="1" x14ac:dyDescent="0.3">
      <c r="O2" s="176" t="s">
        <v>84</v>
      </c>
      <c r="P2" s="177"/>
      <c r="Q2" s="177"/>
      <c r="R2" s="178"/>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214" t="s">
        <v>93</v>
      </c>
      <c r="C4" s="214"/>
      <c r="D4" s="214"/>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214" t="s">
        <v>106</v>
      </c>
      <c r="B6" s="214"/>
      <c r="C6" s="214"/>
      <c r="D6" s="214"/>
      <c r="E6" s="113" t="s">
        <v>94</v>
      </c>
      <c r="F6" s="114"/>
      <c r="G6" s="113" t="s">
        <v>95</v>
      </c>
      <c r="H6" s="114"/>
      <c r="K6" s="115"/>
      <c r="L6" s="132"/>
      <c r="N6" s="91" t="s">
        <v>107</v>
      </c>
      <c r="O6" s="45"/>
      <c r="Q6" s="45"/>
      <c r="R6" s="48" t="s">
        <v>108</v>
      </c>
    </row>
    <row r="7" spans="1:18" ht="15.75" thickBot="1" x14ac:dyDescent="0.3">
      <c r="A7" s="1" t="s">
        <v>109</v>
      </c>
      <c r="B7" s="217"/>
      <c r="C7" s="218"/>
      <c r="D7" s="218"/>
      <c r="E7" s="218"/>
      <c r="F7" s="218"/>
      <c r="G7" s="218"/>
      <c r="H7" s="218"/>
      <c r="I7" s="218"/>
      <c r="J7" s="218"/>
      <c r="K7" s="218"/>
      <c r="L7" s="218"/>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219" t="s">
        <v>113</v>
      </c>
      <c r="B10" s="156"/>
      <c r="C10" s="156"/>
      <c r="D10" s="156"/>
      <c r="E10" s="1"/>
      <c r="F10" s="1"/>
      <c r="G10" s="1"/>
      <c r="H10" s="1"/>
      <c r="I10" s="1"/>
      <c r="J10" s="1"/>
      <c r="K10" s="220" t="s">
        <v>114</v>
      </c>
      <c r="L10" s="220"/>
      <c r="R10" s="133"/>
    </row>
    <row r="11" spans="1:18" ht="15.75" thickBot="1" x14ac:dyDescent="0.3">
      <c r="A11" s="124" t="s">
        <v>115</v>
      </c>
      <c r="B11" s="124" t="s">
        <v>116</v>
      </c>
      <c r="C11" s="124" t="s">
        <v>117</v>
      </c>
      <c r="D11" s="124" t="s">
        <v>118</v>
      </c>
      <c r="E11" s="1"/>
      <c r="F11" s="221" t="s">
        <v>119</v>
      </c>
      <c r="G11" s="222"/>
      <c r="H11" s="223"/>
      <c r="I11" s="51" t="s">
        <v>120</v>
      </c>
      <c r="J11" s="51" t="s">
        <v>121</v>
      </c>
      <c r="L11" s="221" t="s">
        <v>122</v>
      </c>
      <c r="M11" s="222"/>
      <c r="N11" s="223"/>
      <c r="O11" s="51" t="s">
        <v>120</v>
      </c>
      <c r="P11" s="51" t="s">
        <v>121</v>
      </c>
    </row>
    <row r="12" spans="1:18" ht="15.75" thickBot="1" x14ac:dyDescent="0.3">
      <c r="A12" s="124" t="s">
        <v>123</v>
      </c>
      <c r="B12" s="124" t="s">
        <v>124</v>
      </c>
      <c r="C12" s="142" t="s">
        <v>125</v>
      </c>
      <c r="D12" s="142" t="s">
        <v>126</v>
      </c>
      <c r="E12" s="1"/>
      <c r="F12" s="215" t="s">
        <v>127</v>
      </c>
      <c r="G12" s="215"/>
      <c r="H12" s="101">
        <v>90002</v>
      </c>
      <c r="I12" s="52"/>
      <c r="J12" s="52"/>
      <c r="L12" s="215" t="s">
        <v>128</v>
      </c>
      <c r="M12" s="215"/>
      <c r="N12" s="102">
        <v>90003</v>
      </c>
      <c r="O12" s="52"/>
      <c r="P12" s="52"/>
    </row>
    <row r="13" spans="1:18" ht="15.75" thickBot="1" x14ac:dyDescent="0.3">
      <c r="A13" s="124" t="s">
        <v>129</v>
      </c>
      <c r="B13" s="124" t="s">
        <v>130</v>
      </c>
      <c r="C13" s="124" t="s">
        <v>131</v>
      </c>
      <c r="D13" s="124" t="s">
        <v>132</v>
      </c>
      <c r="E13" s="1"/>
      <c r="F13" s="215" t="s">
        <v>133</v>
      </c>
      <c r="G13" s="215"/>
      <c r="H13" s="101">
        <v>90004</v>
      </c>
      <c r="I13" s="52"/>
      <c r="J13" s="52"/>
      <c r="L13" s="215" t="s">
        <v>134</v>
      </c>
      <c r="M13" s="215"/>
      <c r="N13" s="102">
        <v>90006</v>
      </c>
      <c r="O13" s="52"/>
      <c r="P13" s="52"/>
    </row>
    <row r="14" spans="1:18" ht="15.75" thickBot="1" x14ac:dyDescent="0.3">
      <c r="A14" s="124" t="s">
        <v>135</v>
      </c>
      <c r="B14" s="124" t="s">
        <v>136</v>
      </c>
      <c r="C14" s="224" t="s">
        <v>137</v>
      </c>
      <c r="D14" s="224"/>
      <c r="E14" s="1"/>
      <c r="F14" s="215" t="s">
        <v>138</v>
      </c>
      <c r="G14" s="215"/>
      <c r="H14" s="101">
        <v>90005</v>
      </c>
      <c r="I14" s="52"/>
      <c r="J14" s="52"/>
      <c r="L14" s="215" t="s">
        <v>139</v>
      </c>
      <c r="M14" s="215"/>
      <c r="N14" s="102" t="s">
        <v>140</v>
      </c>
      <c r="O14" s="52"/>
      <c r="P14" s="52"/>
    </row>
    <row r="15" spans="1:18" ht="15.75" thickBot="1" x14ac:dyDescent="0.3">
      <c r="A15" s="219" t="s">
        <v>141</v>
      </c>
      <c r="B15" s="156"/>
      <c r="C15" s="156"/>
      <c r="D15" s="156"/>
      <c r="E15" s="1"/>
      <c r="F15" s="215" t="s">
        <v>142</v>
      </c>
      <c r="G15" s="215"/>
      <c r="H15" s="102" t="s">
        <v>143</v>
      </c>
      <c r="I15" s="52"/>
      <c r="J15" s="52"/>
      <c r="L15" s="215" t="s">
        <v>144</v>
      </c>
      <c r="M15" s="215"/>
      <c r="N15" s="102" t="s">
        <v>145</v>
      </c>
      <c r="O15" s="52"/>
      <c r="P15" s="52"/>
    </row>
    <row r="16" spans="1:18" ht="15.75" thickBot="1" x14ac:dyDescent="0.3">
      <c r="A16" s="225" t="s">
        <v>146</v>
      </c>
      <c r="B16" s="226"/>
      <c r="C16" s="231" t="s">
        <v>147</v>
      </c>
      <c r="D16" s="232"/>
      <c r="E16" s="1"/>
      <c r="F16" s="215" t="s">
        <v>148</v>
      </c>
      <c r="G16" s="215"/>
      <c r="H16" s="102" t="s">
        <v>149</v>
      </c>
      <c r="I16" s="52"/>
      <c r="J16" s="52"/>
      <c r="L16" s="215" t="s">
        <v>150</v>
      </c>
      <c r="M16" s="215"/>
      <c r="N16" s="102" t="s">
        <v>151</v>
      </c>
      <c r="O16" s="52"/>
      <c r="P16" s="52"/>
    </row>
    <row r="17" spans="1:18" ht="15.75" thickBot="1" x14ac:dyDescent="0.3">
      <c r="A17" s="134" t="s">
        <v>152</v>
      </c>
      <c r="B17" s="117"/>
      <c r="C17" s="135" t="s">
        <v>152</v>
      </c>
      <c r="D17" s="118"/>
      <c r="E17" s="1"/>
      <c r="F17" s="215" t="s">
        <v>153</v>
      </c>
      <c r="G17" s="215"/>
      <c r="H17" s="102" t="s">
        <v>154</v>
      </c>
      <c r="I17" s="52"/>
      <c r="J17" s="52"/>
      <c r="L17" s="215" t="s">
        <v>155</v>
      </c>
      <c r="M17" s="215"/>
      <c r="N17" s="102" t="s">
        <v>156</v>
      </c>
      <c r="O17" s="52"/>
      <c r="P17" s="52"/>
    </row>
    <row r="18" spans="1:18" x14ac:dyDescent="0.25">
      <c r="A18" s="134" t="s">
        <v>157</v>
      </c>
      <c r="B18" s="119"/>
      <c r="C18" s="136" t="s">
        <v>157</v>
      </c>
      <c r="D18" s="120"/>
      <c r="E18" s="1"/>
      <c r="F18" s="1"/>
      <c r="I18" s="35"/>
      <c r="J18" s="53"/>
      <c r="P18" s="54"/>
    </row>
    <row r="19" spans="1:18" ht="15.75" thickBot="1" x14ac:dyDescent="0.3">
      <c r="A19" s="211" t="s">
        <v>158</v>
      </c>
      <c r="B19" s="212"/>
      <c r="C19" s="212"/>
      <c r="D19" s="213"/>
      <c r="E19" s="216" t="s">
        <v>158</v>
      </c>
      <c r="F19" s="216"/>
      <c r="G19" s="216"/>
      <c r="H19" s="21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79"/>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79"/>
      <c r="D22" s="138"/>
      <c r="E22" s="137"/>
      <c r="F22" s="137"/>
      <c r="G22" s="137"/>
      <c r="H22" s="62">
        <f>[1]Pay!D3</f>
        <v>26.11</v>
      </c>
      <c r="I22" s="61"/>
      <c r="J22" s="62">
        <f t="shared" ref="J22:J55" si="0">H22*K22*F22</f>
        <v>0</v>
      </c>
      <c r="K22" s="16">
        <f>F22*B8-O22</f>
        <v>0</v>
      </c>
      <c r="L22" s="210" t="s">
        <v>11</v>
      </c>
      <c r="M22" s="60"/>
      <c r="N22" s="60"/>
      <c r="O22" s="63"/>
      <c r="Q22" s="84"/>
    </row>
    <row r="23" spans="1:18" ht="15" customHeight="1" x14ac:dyDescent="0.25">
      <c r="A23" s="68">
        <f>[1]Pay!A4</f>
        <v>413</v>
      </c>
      <c r="B23" s="147" t="str">
        <f>[1]Pay!B4</f>
        <v>Lt. J. Ehrman - F9</v>
      </c>
      <c r="C23" s="149"/>
      <c r="D23" s="104"/>
      <c r="E23" s="105"/>
      <c r="F23" s="105"/>
      <c r="G23" s="105"/>
      <c r="H23" s="64">
        <f>[1]Pay!D4</f>
        <v>21.89</v>
      </c>
      <c r="I23" s="60"/>
      <c r="J23" s="64">
        <f t="shared" si="0"/>
        <v>0</v>
      </c>
      <c r="K23" s="65">
        <f>F23*B8-O23</f>
        <v>0</v>
      </c>
      <c r="L23" s="205"/>
      <c r="M23" s="60"/>
      <c r="N23" s="60"/>
      <c r="O23" s="67"/>
      <c r="Q23" s="84"/>
    </row>
    <row r="24" spans="1:18" ht="15" customHeight="1" x14ac:dyDescent="0.25">
      <c r="A24" s="68" t="str">
        <f>[1]Pay!A5</f>
        <v>513</v>
      </c>
      <c r="B24" s="147" t="str">
        <f>[1]Pay!B5</f>
        <v>K. Morphew</v>
      </c>
      <c r="C24" s="149"/>
      <c r="D24" s="104"/>
      <c r="E24" s="105"/>
      <c r="F24" s="105"/>
      <c r="G24" s="105"/>
      <c r="H24" s="64">
        <f>[1]Pay!D5</f>
        <v>21.89</v>
      </c>
      <c r="I24" s="60"/>
      <c r="J24" s="64">
        <f t="shared" si="0"/>
        <v>0</v>
      </c>
      <c r="K24" s="65">
        <f>F24*B8-O24</f>
        <v>0</v>
      </c>
      <c r="L24" s="205"/>
      <c r="M24" s="60"/>
      <c r="N24" s="60"/>
      <c r="O24" s="67"/>
      <c r="Q24" s="84"/>
    </row>
    <row r="25" spans="1:18" ht="15" customHeight="1" x14ac:dyDescent="0.25">
      <c r="A25" s="68">
        <f>[1]Pay!A6</f>
        <v>716</v>
      </c>
      <c r="B25" s="147" t="str">
        <f>[1]Pay!B6</f>
        <v>B. Speidel</v>
      </c>
      <c r="C25" s="149"/>
      <c r="D25" s="104"/>
      <c r="E25" s="105"/>
      <c r="F25" s="105"/>
      <c r="G25" s="105"/>
      <c r="H25" s="64">
        <f>[1]Pay!D6</f>
        <v>20.41</v>
      </c>
      <c r="I25" s="60"/>
      <c r="J25" s="64">
        <f t="shared" si="0"/>
        <v>0</v>
      </c>
      <c r="K25" s="65">
        <f>F25*B8-O25</f>
        <v>0</v>
      </c>
      <c r="L25" s="205"/>
      <c r="M25" s="60"/>
      <c r="N25" s="92"/>
      <c r="O25" s="67"/>
      <c r="Q25" s="84"/>
    </row>
    <row r="26" spans="1:18" ht="15" customHeight="1" x14ac:dyDescent="0.25">
      <c r="A26" s="68" t="str">
        <f>[1]Pay!A7</f>
        <v>317</v>
      </c>
      <c r="B26" s="147" t="str">
        <f>[1]Pay!B7</f>
        <v>D. Moser</v>
      </c>
      <c r="C26" s="149"/>
      <c r="D26" s="104"/>
      <c r="E26" s="105"/>
      <c r="F26" s="105"/>
      <c r="G26" s="105"/>
      <c r="H26" s="64">
        <f>[1]Pay!D7</f>
        <v>18.66</v>
      </c>
      <c r="I26" s="60"/>
      <c r="J26" s="64">
        <f t="shared" si="0"/>
        <v>0</v>
      </c>
      <c r="K26" s="65">
        <f>F26*B8-O26</f>
        <v>0</v>
      </c>
      <c r="L26" s="205"/>
      <c r="M26" s="60"/>
      <c r="N26" s="92"/>
      <c r="O26" s="67"/>
      <c r="Q26" s="84"/>
    </row>
    <row r="27" spans="1:18" ht="15" customHeight="1" x14ac:dyDescent="0.25">
      <c r="A27" s="68" t="str">
        <f>[1]Pay!A8</f>
        <v>218</v>
      </c>
      <c r="B27" s="147" t="str">
        <f>[1]Pay!B8</f>
        <v>D. Fiscus</v>
      </c>
      <c r="C27" s="149"/>
      <c r="D27" s="104"/>
      <c r="E27" s="105"/>
      <c r="F27" s="105"/>
      <c r="G27" s="105"/>
      <c r="H27" s="64">
        <f>[1]Pay!D8</f>
        <v>18.66</v>
      </c>
      <c r="I27" s="60"/>
      <c r="J27" s="64">
        <f t="shared" si="0"/>
        <v>0</v>
      </c>
      <c r="K27" s="65">
        <f>F27*B8-O27</f>
        <v>0</v>
      </c>
      <c r="L27" s="205"/>
      <c r="M27" s="60"/>
      <c r="N27" s="92"/>
      <c r="O27" s="67"/>
      <c r="Q27" s="84"/>
    </row>
    <row r="28" spans="1:18" ht="15" customHeight="1" x14ac:dyDescent="0.25">
      <c r="A28" s="68" t="str">
        <f>[1]Pay!A9</f>
        <v>418</v>
      </c>
      <c r="B28" s="147" t="str">
        <f>[1]Pay!B9</f>
        <v>S. Gehring</v>
      </c>
      <c r="C28" s="149"/>
      <c r="D28" s="104"/>
      <c r="E28" s="105"/>
      <c r="F28" s="105"/>
      <c r="G28" s="105"/>
      <c r="H28" s="64">
        <f>[1]Pay!D9</f>
        <v>18.66</v>
      </c>
      <c r="I28" s="60"/>
      <c r="J28" s="64">
        <f t="shared" si="0"/>
        <v>0</v>
      </c>
      <c r="K28" s="65">
        <f>F28*B8-O28</f>
        <v>0</v>
      </c>
      <c r="L28" s="205"/>
      <c r="N28" s="92"/>
      <c r="O28" s="67"/>
    </row>
    <row r="29" spans="1:18" ht="15" customHeight="1" x14ac:dyDescent="0.25">
      <c r="A29" s="68" t="str">
        <f>[1]Pay!A10</f>
        <v>221</v>
      </c>
      <c r="B29" s="147" t="str">
        <f>[1]Pay!B10</f>
        <v>C. Harris</v>
      </c>
      <c r="C29" s="149"/>
      <c r="D29" s="104"/>
      <c r="E29" s="105"/>
      <c r="F29" s="105"/>
      <c r="G29" s="105"/>
      <c r="H29" s="64">
        <f>[1]Pay!D10</f>
        <v>16.45</v>
      </c>
      <c r="I29" s="60"/>
      <c r="J29" s="64">
        <f t="shared" si="0"/>
        <v>0</v>
      </c>
      <c r="K29" s="65">
        <f>F29*B8-O29</f>
        <v>0</v>
      </c>
      <c r="L29" s="205"/>
      <c r="O29" s="67"/>
    </row>
    <row r="30" spans="1:18" ht="15" customHeight="1" x14ac:dyDescent="0.25">
      <c r="A30" s="68" t="str">
        <f>[1]Pay!A11</f>
        <v>1021</v>
      </c>
      <c r="B30" s="147" t="str">
        <f>[1]Pay!B11</f>
        <v>E. Duffey</v>
      </c>
      <c r="C30" s="149"/>
      <c r="D30" s="104"/>
      <c r="E30" s="105"/>
      <c r="F30" s="105"/>
      <c r="G30" s="105"/>
      <c r="H30" s="64">
        <f>[1]Pay!D11</f>
        <v>16.45</v>
      </c>
      <c r="I30" s="60"/>
      <c r="J30" s="64">
        <f t="shared" si="0"/>
        <v>0</v>
      </c>
      <c r="K30" s="65">
        <f>F30*B8-O30</f>
        <v>0</v>
      </c>
      <c r="L30" s="206"/>
      <c r="O30" s="66"/>
    </row>
    <row r="31" spans="1:18" ht="15" customHeight="1" x14ac:dyDescent="0.25">
      <c r="A31" s="79" t="str">
        <f>[1]Pay!A13</f>
        <v>111</v>
      </c>
      <c r="B31" s="148" t="str">
        <f>[1]Pay!B13</f>
        <v>R. Crist - F4</v>
      </c>
      <c r="C31" s="179"/>
      <c r="D31" s="138" t="s">
        <v>167</v>
      </c>
      <c r="E31" s="137"/>
      <c r="F31" s="137"/>
      <c r="G31" s="137"/>
      <c r="H31" s="62">
        <f>[1]Pay!D13</f>
        <v>26.11</v>
      </c>
      <c r="I31" s="61"/>
      <c r="J31" s="62">
        <f t="shared" si="0"/>
        <v>0</v>
      </c>
      <c r="K31" s="16">
        <f>F31*B8-O31</f>
        <v>0</v>
      </c>
      <c r="L31" s="209" t="s">
        <v>29</v>
      </c>
      <c r="O31" s="63"/>
    </row>
    <row r="32" spans="1:18" ht="15" customHeight="1" x14ac:dyDescent="0.25">
      <c r="A32" s="68" t="str">
        <f>[1]Pay!A14</f>
        <v>115</v>
      </c>
      <c r="B32" s="147" t="str">
        <f>[1]Pay!B14</f>
        <v>Lt. J. Heckel - F10</v>
      </c>
      <c r="C32" s="149"/>
      <c r="D32" s="104"/>
      <c r="E32" s="105"/>
      <c r="F32" s="105"/>
      <c r="G32" s="105"/>
      <c r="H32" s="64">
        <f>[1]Pay!D14</f>
        <v>20.41</v>
      </c>
      <c r="I32" s="60"/>
      <c r="J32" s="64">
        <f t="shared" si="0"/>
        <v>0</v>
      </c>
      <c r="K32" s="65">
        <f>F32*B8-O32</f>
        <v>0</v>
      </c>
      <c r="L32" s="205"/>
      <c r="O32" s="67"/>
    </row>
    <row r="33" spans="1:17" ht="15" customHeight="1" x14ac:dyDescent="0.25">
      <c r="A33" s="68">
        <f>[1]Pay!A15</f>
        <v>406</v>
      </c>
      <c r="B33" s="147" t="str">
        <f>[1]Pay!B15</f>
        <v>D. Gerwig</v>
      </c>
      <c r="C33" s="149"/>
      <c r="D33" s="104"/>
      <c r="E33" s="105"/>
      <c r="F33" s="105"/>
      <c r="G33" s="105"/>
      <c r="H33" s="64">
        <f>[1]Pay!D15</f>
        <v>23.4</v>
      </c>
      <c r="I33" s="60"/>
      <c r="J33" s="64">
        <f t="shared" si="0"/>
        <v>0</v>
      </c>
      <c r="K33" s="65">
        <f>F33*B8-O33</f>
        <v>0</v>
      </c>
      <c r="L33" s="205"/>
      <c r="O33" s="67"/>
    </row>
    <row r="34" spans="1:17" ht="15" customHeight="1" x14ac:dyDescent="0.25">
      <c r="A34" s="68" t="str">
        <f>[1]Pay!A16</f>
        <v>409</v>
      </c>
      <c r="B34" s="147" t="str">
        <f>[1]Pay!B16</f>
        <v>S. Bennett</v>
      </c>
      <c r="C34" s="149"/>
      <c r="D34" s="104"/>
      <c r="E34" s="105"/>
      <c r="F34" s="105"/>
      <c r="G34" s="105"/>
      <c r="H34" s="64">
        <f>[1]Pay!D16</f>
        <v>23.4</v>
      </c>
      <c r="I34" s="60"/>
      <c r="J34" s="64">
        <f t="shared" si="0"/>
        <v>0</v>
      </c>
      <c r="K34" s="65">
        <f>F34*B8-O34</f>
        <v>0</v>
      </c>
      <c r="L34" s="205"/>
      <c r="O34" s="67"/>
    </row>
    <row r="35" spans="1:17" ht="15" customHeight="1" x14ac:dyDescent="0.25">
      <c r="A35" s="68" t="str">
        <f>[1]Pay!A17</f>
        <v>417</v>
      </c>
      <c r="B35" s="147" t="str">
        <f>[1]Pay!B17</f>
        <v>L. Eads</v>
      </c>
      <c r="C35" s="149"/>
      <c r="D35" s="104"/>
      <c r="E35" s="105"/>
      <c r="F35" s="105"/>
      <c r="G35" s="105"/>
      <c r="H35" s="64">
        <f>[1]Pay!D17</f>
        <v>18.66</v>
      </c>
      <c r="I35" s="60"/>
      <c r="J35" s="64">
        <f t="shared" si="0"/>
        <v>0</v>
      </c>
      <c r="K35" s="65">
        <f>F35*B8-O35</f>
        <v>0</v>
      </c>
      <c r="L35" s="205"/>
      <c r="O35" s="67"/>
    </row>
    <row r="36" spans="1:17" ht="15" customHeight="1" x14ac:dyDescent="0.25">
      <c r="A36" s="68" t="str">
        <f>[1]Pay!A18</f>
        <v>318</v>
      </c>
      <c r="B36" s="147" t="str">
        <f>[1]Pay!B18</f>
        <v>C. Rittmeyer</v>
      </c>
      <c r="C36" s="149"/>
      <c r="D36" s="104"/>
      <c r="E36" s="105"/>
      <c r="F36" s="105"/>
      <c r="G36" s="105"/>
      <c r="H36" s="64">
        <f>[1]Pay!D18</f>
        <v>18.66</v>
      </c>
      <c r="I36" s="60"/>
      <c r="J36" s="64">
        <f t="shared" si="0"/>
        <v>0</v>
      </c>
      <c r="K36" s="65">
        <f>F36*B8-O36</f>
        <v>0</v>
      </c>
      <c r="L36" s="205"/>
      <c r="M36" s="60"/>
      <c r="N36" s="60"/>
      <c r="O36" s="67"/>
      <c r="Q36" s="60"/>
    </row>
    <row r="37" spans="1:17" ht="15" customHeight="1" x14ac:dyDescent="0.25">
      <c r="A37" s="68" t="str">
        <f>[1]Pay!A19</f>
        <v>220</v>
      </c>
      <c r="B37" s="147" t="str">
        <f>[1]Pay!B19</f>
        <v>C. Herndon</v>
      </c>
      <c r="C37" s="149"/>
      <c r="D37" s="104"/>
      <c r="E37" s="105"/>
      <c r="F37" s="105"/>
      <c r="G37" s="105"/>
      <c r="H37" s="64">
        <f>[1]Pay!D19</f>
        <v>18.66</v>
      </c>
      <c r="I37" s="60"/>
      <c r="J37" s="64">
        <f t="shared" si="0"/>
        <v>0</v>
      </c>
      <c r="K37" s="65">
        <f>F37*B8-O37</f>
        <v>0</v>
      </c>
      <c r="L37" s="205"/>
      <c r="M37" s="60"/>
      <c r="N37" s="60"/>
      <c r="O37" s="67"/>
      <c r="Q37" s="84"/>
    </row>
    <row r="38" spans="1:17" ht="15" customHeight="1" x14ac:dyDescent="0.25">
      <c r="A38" s="68" t="str">
        <f>[1]Pay!A20</f>
        <v>121</v>
      </c>
      <c r="B38" s="147" t="str">
        <f>[1]Pay!B20</f>
        <v>F. Leist</v>
      </c>
      <c r="C38" s="149"/>
      <c r="D38" s="104"/>
      <c r="E38" s="105"/>
      <c r="F38" s="105"/>
      <c r="G38" s="105"/>
      <c r="H38" s="64">
        <f>[1]Pay!D20</f>
        <v>16.45</v>
      </c>
      <c r="I38" s="60"/>
      <c r="J38" s="64">
        <f t="shared" si="0"/>
        <v>0</v>
      </c>
      <c r="K38" s="65">
        <f>F38*B8-O38</f>
        <v>0</v>
      </c>
      <c r="L38" s="205"/>
      <c r="M38" s="60"/>
      <c r="N38" s="60"/>
      <c r="O38" s="67"/>
      <c r="Q38" s="84"/>
    </row>
    <row r="39" spans="1:17" ht="15" customHeight="1" x14ac:dyDescent="0.25">
      <c r="A39" s="68" t="str">
        <f>[1]Pay!A21</f>
        <v>321</v>
      </c>
      <c r="B39" s="147" t="str">
        <f>[1]Pay!B21</f>
        <v>S. Breide</v>
      </c>
      <c r="C39" s="149"/>
      <c r="D39" s="104"/>
      <c r="E39" s="105"/>
      <c r="F39" s="105"/>
      <c r="G39" s="105"/>
      <c r="H39" s="64">
        <f>[1]Pay!D21</f>
        <v>16.45</v>
      </c>
      <c r="I39" s="60"/>
      <c r="J39" s="64">
        <f t="shared" si="0"/>
        <v>0</v>
      </c>
      <c r="K39" s="65">
        <f>F39*B8-O39</f>
        <v>0</v>
      </c>
      <c r="L39" s="206"/>
      <c r="M39" s="60"/>
      <c r="N39" s="60"/>
      <c r="O39" s="66"/>
      <c r="Q39" s="84"/>
    </row>
    <row r="40" spans="1:17" ht="15" customHeight="1" x14ac:dyDescent="0.25">
      <c r="A40" s="79">
        <f>[1]Pay!A23</f>
        <v>211</v>
      </c>
      <c r="B40" s="148" t="str">
        <f>[1]Pay!B23</f>
        <v>Capt. M. Harris - F5</v>
      </c>
      <c r="C40" s="179"/>
      <c r="D40" s="138"/>
      <c r="E40" s="137"/>
      <c r="F40" s="137"/>
      <c r="G40" s="137"/>
      <c r="H40" s="62">
        <f>[1]Pay!D23</f>
        <v>26.11</v>
      </c>
      <c r="I40" s="61"/>
      <c r="J40" s="62">
        <f t="shared" si="0"/>
        <v>0</v>
      </c>
      <c r="K40" s="16">
        <f>F40*B8-O40</f>
        <v>0</v>
      </c>
      <c r="L40" s="204" t="s">
        <v>46</v>
      </c>
      <c r="M40" s="60"/>
      <c r="N40" s="60"/>
      <c r="O40" s="63"/>
      <c r="Q40" s="84"/>
    </row>
    <row r="41" spans="1:17" ht="15" customHeight="1" x14ac:dyDescent="0.25">
      <c r="A41" s="68" t="str">
        <f>[1]Pay!A24</f>
        <v>210</v>
      </c>
      <c r="B41" s="147" t="str">
        <f>[1]Pay!B24</f>
        <v>Lt. J. Gerdom - F7</v>
      </c>
      <c r="C41" s="149"/>
      <c r="D41" s="104"/>
      <c r="E41" s="105"/>
      <c r="F41" s="105"/>
      <c r="G41" s="105"/>
      <c r="H41" s="64">
        <f>[1]Pay!D24</f>
        <v>23.4</v>
      </c>
      <c r="I41" s="60"/>
      <c r="J41" s="64">
        <f t="shared" si="0"/>
        <v>0</v>
      </c>
      <c r="K41" s="65">
        <f>F41*B8-O41</f>
        <v>0</v>
      </c>
      <c r="L41" s="205"/>
      <c r="M41" s="60"/>
      <c r="N41" s="203"/>
      <c r="O41" s="67"/>
      <c r="Q41" s="84"/>
    </row>
    <row r="42" spans="1:17" ht="15" customHeight="1" x14ac:dyDescent="0.25">
      <c r="A42" s="68">
        <f>[1]Pay!A25</f>
        <v>385</v>
      </c>
      <c r="B42" s="147" t="str">
        <f>[1]Pay!B25</f>
        <v>K. Thompson</v>
      </c>
      <c r="C42" s="149"/>
      <c r="D42" s="104"/>
      <c r="E42" s="105"/>
      <c r="F42" s="105"/>
      <c r="G42" s="105"/>
      <c r="H42" s="64">
        <f>[1]Pay!D25</f>
        <v>23.4</v>
      </c>
      <c r="I42" s="60"/>
      <c r="J42" s="64">
        <f t="shared" si="0"/>
        <v>0</v>
      </c>
      <c r="K42" s="65">
        <f>F42*B8-O42</f>
        <v>0</v>
      </c>
      <c r="L42" s="205"/>
      <c r="M42" s="60"/>
      <c r="N42" s="203"/>
      <c r="O42" s="67"/>
      <c r="Q42" s="84"/>
    </row>
    <row r="43" spans="1:17" ht="15" customHeight="1" x14ac:dyDescent="0.25">
      <c r="A43" s="68" t="str">
        <f>[1]Pay!A26</f>
        <v>314</v>
      </c>
      <c r="B43" s="147" t="str">
        <f>[1]Pay!B26</f>
        <v>Z. Gaskill</v>
      </c>
      <c r="C43" s="149"/>
      <c r="D43" s="104"/>
      <c r="E43" s="105"/>
      <c r="F43" s="105"/>
      <c r="G43" s="105"/>
      <c r="H43" s="64">
        <f>[1]Pay!D26</f>
        <v>16.45</v>
      </c>
      <c r="I43" s="60"/>
      <c r="J43" s="64">
        <f t="shared" si="0"/>
        <v>0</v>
      </c>
      <c r="K43" s="65">
        <f>F43*B8-O43</f>
        <v>0</v>
      </c>
      <c r="L43" s="205"/>
      <c r="M43" s="60"/>
      <c r="N43" s="203"/>
      <c r="O43" s="67"/>
      <c r="Q43" s="84"/>
    </row>
    <row r="44" spans="1:17" ht="15" customHeight="1" x14ac:dyDescent="0.25">
      <c r="A44" s="68" t="str">
        <f>[1]Pay!A27</f>
        <v>414</v>
      </c>
      <c r="B44" s="147" t="str">
        <f>[1]Pay!B27</f>
        <v>J. Wolf</v>
      </c>
      <c r="C44" s="149"/>
      <c r="D44" s="104"/>
      <c r="E44" s="105"/>
      <c r="F44" s="105"/>
      <c r="G44" s="105"/>
      <c r="H44" s="64">
        <f>[1]Pay!D27</f>
        <v>20.41</v>
      </c>
      <c r="I44" s="60"/>
      <c r="J44" s="64">
        <f t="shared" si="0"/>
        <v>0</v>
      </c>
      <c r="K44" s="65">
        <f>F44*B8-O44</f>
        <v>0</v>
      </c>
      <c r="L44" s="205"/>
      <c r="N44" s="203"/>
      <c r="O44" s="67"/>
    </row>
    <row r="45" spans="1:17" ht="15" customHeight="1" x14ac:dyDescent="0.25">
      <c r="A45" s="68" t="str">
        <f>[1]Pay!A28</f>
        <v>516</v>
      </c>
      <c r="B45" s="147" t="str">
        <f>[1]Pay!B28</f>
        <v>J. Moriarity</v>
      </c>
      <c r="C45" s="149"/>
      <c r="D45" s="104"/>
      <c r="E45" s="105"/>
      <c r="F45" s="105"/>
      <c r="G45" s="105"/>
      <c r="H45" s="64">
        <f>[1]Pay!D28</f>
        <v>20.41</v>
      </c>
      <c r="I45" s="60"/>
      <c r="J45" s="64">
        <f t="shared" si="0"/>
        <v>0</v>
      </c>
      <c r="K45" s="65">
        <f>F45*B8-O45</f>
        <v>0</v>
      </c>
      <c r="L45" s="205"/>
      <c r="O45" s="67"/>
    </row>
    <row r="46" spans="1:17" ht="15" customHeight="1" x14ac:dyDescent="0.25">
      <c r="A46" s="68" t="str">
        <f>[1]Pay!A29</f>
        <v>421</v>
      </c>
      <c r="B46" s="147" t="str">
        <f>[1]Pay!B29</f>
        <v>M. Burkholder</v>
      </c>
      <c r="C46" s="149"/>
      <c r="D46" s="104"/>
      <c r="E46" s="105"/>
      <c r="F46" s="105"/>
      <c r="G46" s="105"/>
      <c r="H46" s="64">
        <f>[1]Pay!D29</f>
        <v>16.45</v>
      </c>
      <c r="I46" s="60"/>
      <c r="J46" s="64">
        <f t="shared" si="0"/>
        <v>0</v>
      </c>
      <c r="K46" s="65">
        <f>F46*B8-O46</f>
        <v>0</v>
      </c>
      <c r="L46" s="205"/>
      <c r="O46" s="67"/>
    </row>
    <row r="47" spans="1:17" ht="15" customHeight="1" x14ac:dyDescent="0.25">
      <c r="A47" s="68" t="str">
        <f>[1]Pay!A30</f>
        <v>921</v>
      </c>
      <c r="B47" s="147" t="str">
        <f>[1]Pay!B30</f>
        <v>N. Bueter</v>
      </c>
      <c r="C47" s="149"/>
      <c r="D47" s="104"/>
      <c r="E47" s="105"/>
      <c r="F47" s="105"/>
      <c r="G47" s="105"/>
      <c r="H47" s="64">
        <f>[1]Pay!D30</f>
        <v>16.45</v>
      </c>
      <c r="I47" s="60"/>
      <c r="J47" s="64">
        <f t="shared" si="0"/>
        <v>0</v>
      </c>
      <c r="K47" s="65">
        <f>F47*B8-O47</f>
        <v>0</v>
      </c>
      <c r="L47" s="205"/>
      <c r="O47" s="67"/>
    </row>
    <row r="48" spans="1:17" ht="15" customHeight="1" x14ac:dyDescent="0.25">
      <c r="A48" s="68" t="str">
        <f>[1]Pay!A31</f>
        <v>000</v>
      </c>
      <c r="B48" s="147" t="str">
        <f>[1]Pay!B31</f>
        <v>Blank</v>
      </c>
      <c r="C48" s="149"/>
      <c r="D48" s="99"/>
      <c r="E48" s="100"/>
      <c r="F48" s="100"/>
      <c r="G48" s="100"/>
      <c r="H48" s="64">
        <f>[1]Pay!D31</f>
        <v>0</v>
      </c>
      <c r="I48" s="70"/>
      <c r="J48" s="69">
        <f>H48*K48*F48</f>
        <v>0</v>
      </c>
      <c r="K48" s="123">
        <f>F48*B8-O48</f>
        <v>0</v>
      </c>
      <c r="L48" s="206"/>
      <c r="O48" s="66"/>
    </row>
    <row r="49" spans="1:15" x14ac:dyDescent="0.25">
      <c r="A49" s="79" t="str">
        <f>[1]Pay!A33</f>
        <v>420</v>
      </c>
      <c r="B49" s="148" t="str">
        <f>[1]Pay!B33</f>
        <v>T. Markley</v>
      </c>
      <c r="C49" s="179"/>
      <c r="D49" s="104"/>
      <c r="E49" s="105"/>
      <c r="F49" s="105"/>
      <c r="G49" s="105"/>
      <c r="H49" s="62">
        <f>[1]Pay!D33</f>
        <v>14.5</v>
      </c>
      <c r="I49" s="60"/>
      <c r="J49" s="64">
        <f t="shared" si="0"/>
        <v>0</v>
      </c>
      <c r="K49" s="65">
        <f>F49*B8-O49</f>
        <v>0</v>
      </c>
      <c r="L49" s="207" t="s">
        <v>169</v>
      </c>
      <c r="O49" s="67"/>
    </row>
    <row r="50" spans="1:15" x14ac:dyDescent="0.25">
      <c r="A50" s="68" t="str">
        <f>[1]Pay!A34</f>
        <v>521</v>
      </c>
      <c r="B50" s="147" t="str">
        <f>[1]Pay!B34</f>
        <v>A. Cossgrove</v>
      </c>
      <c r="C50" s="149"/>
      <c r="D50" s="104"/>
      <c r="E50" s="105"/>
      <c r="F50" s="105"/>
      <c r="G50" s="105"/>
      <c r="H50" s="64">
        <f>[1]Pay!D34</f>
        <v>14.5</v>
      </c>
      <c r="I50" s="60"/>
      <c r="J50" s="64">
        <f t="shared" si="0"/>
        <v>0</v>
      </c>
      <c r="K50" s="65">
        <f>F50*B8-O50</f>
        <v>0</v>
      </c>
      <c r="L50" s="208"/>
      <c r="O50" s="63"/>
    </row>
    <row r="51" spans="1:15" x14ac:dyDescent="0.25">
      <c r="A51" s="68" t="str">
        <f>[1]Pay!A35</f>
        <v>621</v>
      </c>
      <c r="B51" s="147" t="str">
        <f>[1]Pay!B35</f>
        <v>K. Gerber</v>
      </c>
      <c r="C51" s="149"/>
      <c r="D51" s="104"/>
      <c r="E51" s="105"/>
      <c r="F51" s="105"/>
      <c r="G51" s="105"/>
      <c r="H51" s="64">
        <f>[1]Pay!D35</f>
        <v>14.5</v>
      </c>
      <c r="I51" s="60"/>
      <c r="J51" s="64">
        <f t="shared" si="0"/>
        <v>0</v>
      </c>
      <c r="K51" s="65">
        <f>F51*B8-O51</f>
        <v>0</v>
      </c>
      <c r="L51" s="208"/>
      <c r="O51" s="67"/>
    </row>
    <row r="52" spans="1:15" x14ac:dyDescent="0.25">
      <c r="A52" s="68" t="str">
        <f>[1]Pay!A36</f>
        <v>821</v>
      </c>
      <c r="B52" s="147" t="str">
        <f>[1]Pay!B36</f>
        <v>B. Howe</v>
      </c>
      <c r="C52" s="149"/>
      <c r="D52" s="104"/>
      <c r="E52" s="105"/>
      <c r="F52" s="105"/>
      <c r="G52" s="105"/>
      <c r="H52" s="64">
        <f>[1]Pay!D36</f>
        <v>14.5</v>
      </c>
      <c r="I52" s="60"/>
      <c r="J52" s="64">
        <f t="shared" si="0"/>
        <v>0</v>
      </c>
      <c r="K52" s="65">
        <f>F52*B8-O52</f>
        <v>0</v>
      </c>
      <c r="L52" s="208"/>
      <c r="O52" s="66"/>
    </row>
    <row r="53" spans="1:15" x14ac:dyDescent="0.25">
      <c r="A53" s="68" t="str">
        <f>[1]Pay!A37</f>
        <v>721</v>
      </c>
      <c r="B53" s="147" t="str">
        <f>[1]Pay!B37</f>
        <v>H. Komarck</v>
      </c>
      <c r="C53" s="149"/>
      <c r="D53" s="104"/>
      <c r="E53" s="105"/>
      <c r="F53" s="105"/>
      <c r="G53" s="105"/>
      <c r="H53" s="64">
        <f>[1]Pay!D37</f>
        <v>14.5</v>
      </c>
      <c r="I53" s="60"/>
      <c r="J53" s="64">
        <f t="shared" si="0"/>
        <v>0</v>
      </c>
      <c r="K53" s="65">
        <f>F53*B8-O53</f>
        <v>0</v>
      </c>
      <c r="L53" s="208"/>
      <c r="O53" s="67"/>
    </row>
    <row r="54" spans="1:15" x14ac:dyDescent="0.25">
      <c r="A54" s="79">
        <f>[1]Pay!A55</f>
        <v>190</v>
      </c>
      <c r="B54" s="148" t="str">
        <f>[1]Pay!B55</f>
        <v>K. Osborn</v>
      </c>
      <c r="C54" s="179"/>
      <c r="D54" s="138"/>
      <c r="E54" s="137"/>
      <c r="F54" s="137"/>
      <c r="G54" s="137"/>
      <c r="H54" s="62">
        <f>[2]Pay!D51</f>
        <v>23.4</v>
      </c>
      <c r="I54" s="62"/>
      <c r="J54" s="62">
        <f t="shared" si="0"/>
        <v>0</v>
      </c>
      <c r="K54" s="18">
        <f>F54*B8-O54</f>
        <v>0</v>
      </c>
      <c r="L54" s="112" t="s">
        <v>80</v>
      </c>
      <c r="O54" s="63"/>
    </row>
    <row r="55" spans="1:15" x14ac:dyDescent="0.25">
      <c r="A55" s="80">
        <f>[1]Pay!A56</f>
        <v>204</v>
      </c>
      <c r="B55" s="190" t="str">
        <f>[1]Pay!B56</f>
        <v>M. Moriarity</v>
      </c>
      <c r="C55" s="191"/>
      <c r="D55" s="99"/>
      <c r="E55" s="100"/>
      <c r="F55" s="100"/>
      <c r="G55" s="100"/>
      <c r="H55" s="69">
        <f>[2]Pay!D52</f>
        <v>23.4</v>
      </c>
      <c r="I55" s="69"/>
      <c r="J55" s="69">
        <f t="shared" si="0"/>
        <v>0</v>
      </c>
      <c r="K55" s="19">
        <f>F55*B8-O55</f>
        <v>0</v>
      </c>
      <c r="L55" s="112" t="s">
        <v>80</v>
      </c>
      <c r="N55" s="58" t="s">
        <v>170</v>
      </c>
      <c r="O55" s="66"/>
    </row>
    <row r="56" spans="1:15" x14ac:dyDescent="0.25">
      <c r="A56" s="80">
        <f>[1]Pay!A41</f>
        <v>306</v>
      </c>
      <c r="B56" s="201" t="str">
        <f>[1]Pay!B41</f>
        <v>D. Craig F1</v>
      </c>
      <c r="C56" s="202"/>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79"/>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79"/>
      <c r="D58" s="138"/>
      <c r="E58" s="137"/>
      <c r="F58" s="137"/>
      <c r="G58" s="137"/>
      <c r="H58" s="62"/>
      <c r="I58" s="62"/>
      <c r="J58" s="62">
        <f>[1]Pay!D47</f>
        <v>27.48</v>
      </c>
      <c r="K58" s="18">
        <f>F58*B8-O58</f>
        <v>0</v>
      </c>
      <c r="L58" s="38" t="s">
        <v>70</v>
      </c>
      <c r="N58" s="43">
        <f>G58*B8-O58</f>
        <v>0</v>
      </c>
      <c r="O58" s="67"/>
    </row>
    <row r="59" spans="1:15" x14ac:dyDescent="0.25">
      <c r="A59" s="68">
        <f>[1]Pay!A48</f>
        <v>509</v>
      </c>
      <c r="B59" s="147"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7"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7"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7"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7"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90" t="str">
        <f>[1]Pay!B53</f>
        <v>A. Hannie - F18</v>
      </c>
      <c r="C64" s="19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6" t="s">
        <v>158</v>
      </c>
      <c r="F66" s="196"/>
      <c r="G66" s="196"/>
      <c r="H66" s="196"/>
      <c r="I66" s="4"/>
      <c r="J66" s="4"/>
      <c r="K66" s="1"/>
    </row>
    <row r="67" spans="1:18" x14ac:dyDescent="0.25">
      <c r="A67" s="141" t="s">
        <v>85</v>
      </c>
      <c r="B67" s="197">
        <f>B3</f>
        <v>0</v>
      </c>
      <c r="C67" s="198"/>
      <c r="D67" s="1"/>
      <c r="E67" s="2" t="s">
        <v>86</v>
      </c>
      <c r="F67" s="199">
        <f>D3</f>
        <v>0</v>
      </c>
      <c r="G67" s="198"/>
      <c r="H67" s="1"/>
      <c r="I67" s="2" t="s">
        <v>111</v>
      </c>
      <c r="J67" s="1"/>
      <c r="K67" s="200">
        <f>B8</f>
        <v>0</v>
      </c>
      <c r="L67" s="198"/>
      <c r="M67" s="125"/>
    </row>
    <row r="68" spans="1:18" x14ac:dyDescent="0.25">
      <c r="A68" s="90"/>
      <c r="B68" s="90"/>
      <c r="C68" s="1"/>
      <c r="D68" s="1"/>
      <c r="E68" s="1"/>
      <c r="F68" s="1"/>
      <c r="G68" s="1"/>
      <c r="H68" s="1"/>
      <c r="I68" s="1"/>
      <c r="J68" s="1"/>
      <c r="K68" s="1"/>
    </row>
    <row r="69" spans="1:18" x14ac:dyDescent="0.25">
      <c r="A69" s="22"/>
      <c r="B69" s="74">
        <v>26.11</v>
      </c>
      <c r="C69" s="192">
        <f>A69*B69*B8</f>
        <v>0</v>
      </c>
      <c r="D69" s="193"/>
      <c r="E69" s="1"/>
      <c r="F69" s="1"/>
      <c r="G69" s="1"/>
      <c r="H69" s="1"/>
      <c r="I69" s="1"/>
      <c r="J69" s="1"/>
      <c r="K69" s="1"/>
    </row>
    <row r="70" spans="1:18" x14ac:dyDescent="0.25">
      <c r="A70" s="23"/>
      <c r="B70" s="74">
        <v>23.4</v>
      </c>
      <c r="C70" s="192">
        <f>A70*B70*B8</f>
        <v>0</v>
      </c>
      <c r="D70" s="193"/>
      <c r="E70" s="1"/>
      <c r="F70" s="1"/>
      <c r="G70" s="2" t="s">
        <v>172</v>
      </c>
      <c r="H70" s="1"/>
      <c r="I70" s="194">
        <f>SUM(K58:K63)</f>
        <v>0</v>
      </c>
      <c r="J70" s="195"/>
      <c r="K70" s="1"/>
      <c r="L70" s="2" t="s">
        <v>173</v>
      </c>
      <c r="M70" s="1"/>
      <c r="N70" s="75">
        <f>25.15*I70</f>
        <v>0</v>
      </c>
      <c r="O70" s="75"/>
      <c r="P70" s="76"/>
      <c r="Q70" s="1"/>
    </row>
    <row r="71" spans="1:18" x14ac:dyDescent="0.25">
      <c r="A71" s="23"/>
      <c r="B71" s="74">
        <v>21.89</v>
      </c>
      <c r="C71" s="192">
        <f>A71*B71*B8</f>
        <v>0</v>
      </c>
      <c r="D71" s="193"/>
      <c r="E71" s="1"/>
      <c r="F71" s="1"/>
      <c r="G71" s="1"/>
      <c r="H71" s="1"/>
      <c r="I71" s="1"/>
      <c r="J71" s="1"/>
      <c r="K71" s="1"/>
      <c r="L71" s="1"/>
      <c r="M71" s="1"/>
      <c r="N71" s="1"/>
      <c r="O71" s="1"/>
      <c r="P71" s="1"/>
      <c r="Q71" s="1"/>
    </row>
    <row r="72" spans="1:18" x14ac:dyDescent="0.25">
      <c r="A72" s="23"/>
      <c r="B72" s="74">
        <v>20.41</v>
      </c>
      <c r="C72" s="192">
        <f>A72*B72*B8</f>
        <v>0</v>
      </c>
      <c r="D72" s="193"/>
      <c r="E72" s="1"/>
      <c r="F72" s="1"/>
      <c r="G72" s="2" t="s">
        <v>174</v>
      </c>
      <c r="H72" s="1"/>
      <c r="I72" s="194">
        <f>SUM(K21:K52)+K54+K55</f>
        <v>0</v>
      </c>
      <c r="J72" s="195"/>
      <c r="K72" s="1"/>
      <c r="L72" s="2" t="s">
        <v>173</v>
      </c>
      <c r="M72" s="1"/>
      <c r="N72" s="75">
        <f>SUM(J21:J55)</f>
        <v>0</v>
      </c>
      <c r="O72" s="75"/>
      <c r="P72" s="76"/>
      <c r="Q72" s="1"/>
    </row>
    <row r="73" spans="1:18" x14ac:dyDescent="0.25">
      <c r="A73" s="23"/>
      <c r="B73" s="74">
        <v>18.66</v>
      </c>
      <c r="C73" s="192">
        <f>A73*B73*B8</f>
        <v>0</v>
      </c>
      <c r="D73" s="193"/>
      <c r="E73" s="1"/>
      <c r="F73" s="1"/>
      <c r="G73" s="1"/>
      <c r="H73" s="1"/>
      <c r="I73" s="1"/>
      <c r="J73" s="1"/>
      <c r="K73" s="1"/>
      <c r="L73" s="1"/>
      <c r="M73" s="1"/>
      <c r="N73" s="1"/>
      <c r="O73" s="1"/>
      <c r="P73" s="1"/>
      <c r="Q73" s="1"/>
    </row>
    <row r="74" spans="1:18" x14ac:dyDescent="0.25">
      <c r="A74" s="23"/>
      <c r="B74" s="74">
        <v>16.45</v>
      </c>
      <c r="C74" s="192">
        <f>A74*B74*B8</f>
        <v>0</v>
      </c>
      <c r="D74" s="19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3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164" t="s">
        <v>177</v>
      </c>
      <c r="B79" s="164"/>
      <c r="C79" s="164"/>
      <c r="D79" s="164"/>
      <c r="E79" s="164"/>
      <c r="F79" s="164"/>
      <c r="G79" s="164"/>
      <c r="H79" s="164"/>
      <c r="I79" s="164"/>
      <c r="J79" s="164"/>
      <c r="K79" s="164"/>
      <c r="L79" s="164"/>
      <c r="M79" s="164"/>
      <c r="N79" s="164"/>
      <c r="O79" s="164"/>
      <c r="P79" s="164"/>
      <c r="Q79" s="164"/>
      <c r="R79" s="164"/>
    </row>
    <row r="81" spans="1:18" x14ac:dyDescent="0.25">
      <c r="A81" s="166" t="s">
        <v>179</v>
      </c>
      <c r="B81" s="166"/>
      <c r="C81" s="166"/>
      <c r="D81" s="166"/>
      <c r="E81" s="166"/>
      <c r="F81" s="166"/>
      <c r="G81" s="166"/>
      <c r="H81" s="166"/>
      <c r="I81" s="166"/>
      <c r="J81" s="166"/>
      <c r="K81" s="32"/>
      <c r="L81" s="32"/>
      <c r="M81" s="32"/>
      <c r="N81" s="32"/>
      <c r="O81" s="32"/>
      <c r="P81" s="32"/>
      <c r="Q81" s="32"/>
    </row>
    <row r="82" spans="1:18" x14ac:dyDescent="0.25">
      <c r="A82" s="182"/>
      <c r="B82" s="183"/>
      <c r="C82" s="183"/>
      <c r="D82" s="183"/>
      <c r="E82" s="183"/>
      <c r="F82" s="183"/>
      <c r="G82" s="183"/>
      <c r="H82" s="183"/>
      <c r="I82" s="183"/>
      <c r="J82" s="183"/>
      <c r="K82" s="183"/>
      <c r="L82" s="183"/>
      <c r="M82" s="183"/>
      <c r="N82" s="183"/>
      <c r="O82" s="183"/>
      <c r="P82" s="183"/>
      <c r="Q82" s="183"/>
      <c r="R82" s="184"/>
    </row>
    <row r="83" spans="1:18" x14ac:dyDescent="0.25">
      <c r="A83" s="185"/>
      <c r="B83" s="186"/>
      <c r="C83" s="186"/>
      <c r="D83" s="186"/>
      <c r="E83" s="186"/>
      <c r="F83" s="186"/>
      <c r="G83" s="186"/>
      <c r="H83" s="186"/>
      <c r="I83" s="186"/>
      <c r="J83" s="186"/>
      <c r="K83" s="186"/>
      <c r="L83" s="186"/>
      <c r="M83" s="186"/>
      <c r="N83" s="186"/>
      <c r="O83" s="186"/>
      <c r="P83" s="186"/>
      <c r="Q83" s="186"/>
      <c r="R83" s="187"/>
    </row>
    <row r="84" spans="1:18" x14ac:dyDescent="0.25">
      <c r="A84" s="166" t="s">
        <v>180</v>
      </c>
      <c r="B84" s="166"/>
      <c r="C84" s="166"/>
      <c r="D84" s="166"/>
      <c r="E84" s="166"/>
    </row>
    <row r="85" spans="1:18" x14ac:dyDescent="0.25">
      <c r="A85" s="182">
        <f>B7</f>
        <v>0</v>
      </c>
      <c r="B85" s="183"/>
      <c r="C85" s="183"/>
      <c r="D85" s="183"/>
      <c r="E85" s="183"/>
      <c r="F85" s="183"/>
      <c r="G85" s="183"/>
      <c r="H85" s="183"/>
      <c r="I85" s="183"/>
      <c r="J85" s="183"/>
      <c r="K85" s="183"/>
      <c r="L85" s="183"/>
      <c r="M85" s="183"/>
      <c r="N85" s="183"/>
      <c r="O85" s="183"/>
      <c r="P85" s="183"/>
      <c r="Q85" s="183"/>
      <c r="R85" s="184"/>
    </row>
    <row r="86" spans="1:18" x14ac:dyDescent="0.25">
      <c r="A86" s="185"/>
      <c r="B86" s="186"/>
      <c r="C86" s="186"/>
      <c r="D86" s="186"/>
      <c r="E86" s="186"/>
      <c r="F86" s="186"/>
      <c r="G86" s="186"/>
      <c r="H86" s="186"/>
      <c r="I86" s="186"/>
      <c r="J86" s="186"/>
      <c r="K86" s="186"/>
      <c r="L86" s="186"/>
      <c r="M86" s="186"/>
      <c r="N86" s="186"/>
      <c r="O86" s="186"/>
      <c r="P86" s="186"/>
      <c r="Q86" s="186"/>
      <c r="R86" s="187"/>
    </row>
    <row r="87" spans="1:18" x14ac:dyDescent="0.25">
      <c r="A87" s="166" t="s">
        <v>181</v>
      </c>
      <c r="B87" s="166"/>
      <c r="C87" s="166"/>
      <c r="D87" s="166"/>
      <c r="E87" s="166"/>
      <c r="F87" s="166"/>
      <c r="G87" s="166"/>
      <c r="H87" s="156"/>
      <c r="I87" s="156"/>
      <c r="J87" s="156"/>
      <c r="K87" s="156"/>
      <c r="L87" s="156"/>
      <c r="M87" s="156"/>
      <c r="N87" s="156"/>
      <c r="O87" s="156"/>
      <c r="P87" s="156"/>
      <c r="Q87" s="156"/>
    </row>
    <row r="88" spans="1:18" x14ac:dyDescent="0.25">
      <c r="A88" s="182"/>
      <c r="B88" s="183"/>
      <c r="C88" s="183"/>
      <c r="D88" s="183"/>
      <c r="E88" s="183"/>
      <c r="F88" s="183"/>
      <c r="G88" s="183"/>
      <c r="H88" s="183"/>
      <c r="I88" s="183"/>
      <c r="J88" s="183"/>
      <c r="K88" s="183"/>
      <c r="L88" s="183"/>
      <c r="M88" s="183"/>
      <c r="N88" s="183"/>
      <c r="O88" s="183"/>
      <c r="P88" s="183"/>
      <c r="Q88" s="183"/>
      <c r="R88" s="184"/>
    </row>
    <row r="89" spans="1:18" x14ac:dyDescent="0.25">
      <c r="A89" s="185"/>
      <c r="B89" s="186"/>
      <c r="C89" s="186"/>
      <c r="D89" s="186"/>
      <c r="E89" s="186"/>
      <c r="F89" s="186"/>
      <c r="G89" s="186"/>
      <c r="H89" s="186"/>
      <c r="I89" s="186"/>
      <c r="J89" s="186"/>
      <c r="K89" s="186"/>
      <c r="L89" s="186"/>
      <c r="M89" s="186"/>
      <c r="N89" s="186"/>
      <c r="O89" s="186"/>
      <c r="P89" s="186"/>
      <c r="Q89" s="186"/>
      <c r="R89" s="187"/>
    </row>
    <row r="90" spans="1:18" x14ac:dyDescent="0.25">
      <c r="A90" s="166" t="s">
        <v>286</v>
      </c>
      <c r="B90" s="166"/>
      <c r="C90" s="166"/>
      <c r="D90" s="166"/>
      <c r="E90" s="166"/>
      <c r="F90" s="166"/>
      <c r="G90" s="166"/>
      <c r="H90" s="166"/>
      <c r="I90" s="166"/>
      <c r="J90" s="166"/>
      <c r="K90" s="166"/>
      <c r="L90" s="166"/>
      <c r="M90" s="166"/>
      <c r="N90" s="166"/>
    </row>
    <row r="91" spans="1:18" x14ac:dyDescent="0.25">
      <c r="A91" s="182"/>
      <c r="B91" s="183"/>
      <c r="C91" s="183"/>
      <c r="D91" s="183"/>
      <c r="E91" s="183"/>
      <c r="F91" s="183"/>
      <c r="G91" s="183"/>
      <c r="H91" s="183"/>
      <c r="I91" s="183"/>
      <c r="J91" s="183"/>
      <c r="K91" s="183"/>
      <c r="L91" s="183"/>
      <c r="M91" s="183"/>
      <c r="N91" s="183"/>
      <c r="O91" s="183"/>
      <c r="P91" s="183"/>
      <c r="Q91" s="183"/>
      <c r="R91" s="184"/>
    </row>
    <row r="92" spans="1:18" x14ac:dyDescent="0.25">
      <c r="A92" s="185"/>
      <c r="B92" s="186"/>
      <c r="C92" s="186"/>
      <c r="D92" s="186"/>
      <c r="E92" s="186"/>
      <c r="F92" s="186"/>
      <c r="G92" s="186"/>
      <c r="H92" s="186"/>
      <c r="I92" s="186"/>
      <c r="J92" s="186"/>
      <c r="K92" s="186"/>
      <c r="L92" s="186"/>
      <c r="M92" s="186"/>
      <c r="N92" s="186"/>
      <c r="O92" s="186"/>
      <c r="P92" s="186"/>
      <c r="Q92" s="186"/>
      <c r="R92" s="187"/>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66" t="s">
        <v>183</v>
      </c>
      <c r="B94" s="166"/>
      <c r="C94" s="166"/>
      <c r="D94" s="166"/>
      <c r="E94" s="166"/>
      <c r="F94" s="166"/>
      <c r="G94" s="166"/>
      <c r="H94" s="166"/>
      <c r="I94" s="166"/>
      <c r="J94" s="156"/>
      <c r="K94" s="156"/>
      <c r="L94" s="156"/>
      <c r="M94" s="156"/>
      <c r="N94" s="156"/>
      <c r="O94" s="156"/>
      <c r="P94" s="156"/>
      <c r="Q94" s="156"/>
    </row>
    <row r="95" spans="1:18" x14ac:dyDescent="0.25">
      <c r="A95" s="182"/>
      <c r="B95" s="183"/>
      <c r="C95" s="183"/>
      <c r="D95" s="183"/>
      <c r="E95" s="183"/>
      <c r="F95" s="183"/>
      <c r="G95" s="183"/>
      <c r="H95" s="183"/>
      <c r="I95" s="183"/>
      <c r="J95" s="183"/>
      <c r="K95" s="183"/>
      <c r="L95" s="183"/>
      <c r="M95" s="183"/>
      <c r="N95" s="183"/>
      <c r="O95" s="183"/>
      <c r="P95" s="183"/>
      <c r="Q95" s="183"/>
      <c r="R95" s="184"/>
    </row>
    <row r="96" spans="1:18" x14ac:dyDescent="0.25">
      <c r="A96" s="185"/>
      <c r="B96" s="186"/>
      <c r="C96" s="186"/>
      <c r="D96" s="186"/>
      <c r="E96" s="186"/>
      <c r="F96" s="186"/>
      <c r="G96" s="186"/>
      <c r="H96" s="186"/>
      <c r="I96" s="186"/>
      <c r="J96" s="186"/>
      <c r="K96" s="186"/>
      <c r="L96" s="186"/>
      <c r="M96" s="186"/>
      <c r="N96" s="186"/>
      <c r="O96" s="186"/>
      <c r="P96" s="186"/>
      <c r="Q96" s="186"/>
      <c r="R96" s="187"/>
    </row>
    <row r="97" spans="1:18" x14ac:dyDescent="0.25">
      <c r="A97" s="166" t="s">
        <v>184</v>
      </c>
      <c r="B97" s="166"/>
      <c r="C97" s="166"/>
      <c r="D97" s="166"/>
      <c r="E97" s="166"/>
      <c r="F97" s="166"/>
      <c r="G97" s="166"/>
      <c r="H97" s="166"/>
      <c r="I97" s="166"/>
      <c r="J97" s="166"/>
      <c r="K97" s="166"/>
      <c r="L97" s="166"/>
    </row>
    <row r="98" spans="1:18" x14ac:dyDescent="0.25">
      <c r="A98" s="182"/>
      <c r="B98" s="183"/>
      <c r="C98" s="183"/>
      <c r="D98" s="183"/>
      <c r="E98" s="183"/>
      <c r="F98" s="183"/>
      <c r="G98" s="183"/>
      <c r="H98" s="183"/>
      <c r="I98" s="183"/>
      <c r="J98" s="183"/>
      <c r="K98" s="183"/>
      <c r="L98" s="183"/>
      <c r="M98" s="183"/>
      <c r="N98" s="183"/>
      <c r="O98" s="183"/>
      <c r="P98" s="183"/>
      <c r="Q98" s="183"/>
      <c r="R98" s="184"/>
    </row>
    <row r="99" spans="1:18" x14ac:dyDescent="0.25">
      <c r="A99" s="185"/>
      <c r="B99" s="186"/>
      <c r="C99" s="186"/>
      <c r="D99" s="186"/>
      <c r="E99" s="186"/>
      <c r="F99" s="186"/>
      <c r="G99" s="186"/>
      <c r="H99" s="186"/>
      <c r="I99" s="186"/>
      <c r="J99" s="186"/>
      <c r="K99" s="186"/>
      <c r="L99" s="186"/>
      <c r="M99" s="186"/>
      <c r="N99" s="186"/>
      <c r="O99" s="186"/>
      <c r="P99" s="186"/>
      <c r="Q99" s="186"/>
      <c r="R99" s="187"/>
    </row>
    <row r="100" spans="1:18" ht="15.75" x14ac:dyDescent="0.25">
      <c r="A100" s="188" t="s">
        <v>185</v>
      </c>
      <c r="B100" s="188"/>
      <c r="C100" s="188"/>
      <c r="D100" s="188"/>
      <c r="E100" s="188"/>
      <c r="F100" s="188"/>
      <c r="G100" s="188"/>
      <c r="H100" s="188"/>
      <c r="I100" s="188"/>
      <c r="J100" s="188"/>
      <c r="K100" s="188"/>
      <c r="L100" s="188"/>
      <c r="M100" s="188"/>
      <c r="N100" s="188"/>
      <c r="O100" s="188"/>
      <c r="P100" s="188"/>
      <c r="Q100" s="188"/>
      <c r="R100" s="188"/>
    </row>
    <row r="129" spans="1:18" ht="15.75" x14ac:dyDescent="0.25">
      <c r="A129" s="180" t="s">
        <v>186</v>
      </c>
      <c r="B129" s="180"/>
      <c r="C129" s="180"/>
      <c r="D129" s="32" t="s">
        <v>187</v>
      </c>
      <c r="E129" s="174"/>
      <c r="F129" s="174"/>
      <c r="G129" s="181" t="s">
        <v>188</v>
      </c>
      <c r="H129" s="181"/>
      <c r="I129" s="174"/>
      <c r="J129" s="174"/>
      <c r="K129" s="181" t="s">
        <v>189</v>
      </c>
      <c r="L129" s="181"/>
      <c r="M129" s="181"/>
      <c r="N129" s="181"/>
      <c r="O129" s="181"/>
      <c r="P129" s="174"/>
      <c r="Q129" s="174"/>
    </row>
    <row r="130" spans="1:18" ht="15.75" x14ac:dyDescent="0.25">
      <c r="A130" s="180" t="s">
        <v>190</v>
      </c>
      <c r="B130" s="180"/>
      <c r="C130" s="180"/>
      <c r="D130" s="32" t="s">
        <v>187</v>
      </c>
      <c r="E130" s="174"/>
      <c r="F130" s="174"/>
      <c r="G130" s="181" t="s">
        <v>188</v>
      </c>
      <c r="H130" s="181"/>
      <c r="I130" s="174"/>
      <c r="J130" s="174"/>
      <c r="K130" s="181" t="s">
        <v>189</v>
      </c>
      <c r="L130" s="181"/>
      <c r="M130" s="181"/>
      <c r="N130" s="181"/>
      <c r="O130" s="181"/>
      <c r="P130" s="174"/>
      <c r="Q130" s="174"/>
    </row>
    <row r="131" spans="1:18" ht="363.6" customHeight="1" x14ac:dyDescent="0.5">
      <c r="A131" s="258" t="s">
        <v>287</v>
      </c>
      <c r="B131" s="251"/>
      <c r="C131" s="251"/>
      <c r="D131" s="251"/>
      <c r="E131" s="251"/>
      <c r="F131" s="251"/>
      <c r="G131" s="251"/>
      <c r="H131" s="251"/>
      <c r="I131" s="251"/>
      <c r="J131" s="251"/>
      <c r="K131" s="251"/>
      <c r="L131" s="251"/>
      <c r="M131" s="251"/>
      <c r="N131" s="251"/>
      <c r="O131" s="251"/>
      <c r="P131" s="251"/>
      <c r="Q131" s="251"/>
      <c r="R131" s="251"/>
    </row>
    <row r="132" spans="1:18" ht="31.9" customHeight="1" x14ac:dyDescent="0.25">
      <c r="A132" s="262" t="s">
        <v>287</v>
      </c>
      <c r="B132" s="262"/>
      <c r="C132" s="262"/>
      <c r="D132" s="262"/>
      <c r="E132" s="262"/>
      <c r="F132" s="262"/>
      <c r="G132" s="262"/>
      <c r="H132" s="262"/>
      <c r="I132" s="262"/>
      <c r="J132" s="262"/>
      <c r="K132" s="262"/>
      <c r="L132" s="262"/>
      <c r="M132" s="262"/>
      <c r="N132" s="262"/>
      <c r="O132" s="262"/>
      <c r="P132" s="262"/>
      <c r="Q132" s="262"/>
      <c r="R132" s="262"/>
    </row>
    <row r="133" spans="1:18" x14ac:dyDescent="0.25">
      <c r="A133" s="166" t="s">
        <v>288</v>
      </c>
      <c r="B133" s="166"/>
      <c r="C133" s="236"/>
      <c r="D133" s="237"/>
      <c r="E133" s="237"/>
      <c r="F133" s="237"/>
      <c r="G133" s="237"/>
      <c r="H133" s="237"/>
      <c r="I133" s="237"/>
      <c r="J133" s="237"/>
      <c r="K133" s="237"/>
      <c r="L133" s="237"/>
      <c r="M133" s="237"/>
      <c r="N133" s="237"/>
      <c r="O133" s="237"/>
      <c r="P133" s="237"/>
      <c r="Q133" s="237"/>
      <c r="R133" s="238"/>
    </row>
    <row r="134" spans="1:18" x14ac:dyDescent="0.25">
      <c r="A134" s="82"/>
      <c r="B134" s="82"/>
      <c r="C134" s="33"/>
      <c r="D134" s="33"/>
      <c r="E134" s="33"/>
      <c r="F134" s="33"/>
      <c r="G134" s="33"/>
      <c r="H134" s="33"/>
      <c r="I134" s="33"/>
      <c r="J134" s="33"/>
      <c r="K134" s="33"/>
      <c r="L134" s="33"/>
      <c r="M134" s="33"/>
      <c r="N134" s="33"/>
      <c r="O134" s="33"/>
      <c r="P134" s="33"/>
      <c r="Q134" s="33"/>
    </row>
    <row r="135" spans="1:18" x14ac:dyDescent="0.25">
      <c r="A135" s="166" t="s">
        <v>289</v>
      </c>
      <c r="B135" s="166"/>
      <c r="C135" s="236"/>
      <c r="D135" s="237"/>
      <c r="E135" s="237"/>
      <c r="F135" s="237"/>
      <c r="G135" s="237"/>
      <c r="H135" s="237"/>
      <c r="I135" s="237"/>
      <c r="J135" s="237"/>
      <c r="K135" s="237"/>
      <c r="L135" s="237"/>
      <c r="M135" s="237"/>
      <c r="N135" s="237"/>
      <c r="O135" s="237"/>
      <c r="P135" s="237"/>
      <c r="Q135" s="237"/>
      <c r="R135" s="238"/>
    </row>
    <row r="136" spans="1:18" x14ac:dyDescent="0.25">
      <c r="A136" s="82"/>
      <c r="B136" s="82"/>
      <c r="C136" s="33"/>
      <c r="D136" s="33"/>
      <c r="E136" s="33"/>
      <c r="F136" s="33"/>
      <c r="G136" s="33"/>
      <c r="H136" s="33"/>
      <c r="I136" s="33"/>
      <c r="J136" s="33"/>
      <c r="K136" s="33"/>
      <c r="L136" s="33"/>
      <c r="M136" s="33"/>
      <c r="N136" s="33"/>
      <c r="O136" s="33"/>
      <c r="P136" s="33"/>
      <c r="Q136" s="33"/>
    </row>
    <row r="137" spans="1:18" x14ac:dyDescent="0.25">
      <c r="A137" s="166" t="s">
        <v>290</v>
      </c>
      <c r="B137" s="166"/>
      <c r="C137" s="166"/>
      <c r="D137" s="166"/>
      <c r="E137" s="236"/>
      <c r="F137" s="237"/>
      <c r="G137" s="237"/>
      <c r="H137" s="237"/>
      <c r="I137" s="237"/>
      <c r="J137" s="237"/>
      <c r="K137" s="237"/>
      <c r="L137" s="237"/>
      <c r="M137" s="237"/>
      <c r="N137" s="237"/>
      <c r="O137" s="237"/>
      <c r="P137" s="237"/>
      <c r="Q137" s="237"/>
      <c r="R137" s="238"/>
    </row>
    <row r="138" spans="1:18" x14ac:dyDescent="0.25">
      <c r="A138" s="82"/>
      <c r="B138" s="82"/>
      <c r="C138" s="82"/>
      <c r="D138" s="82"/>
      <c r="E138" s="33"/>
      <c r="F138" s="33"/>
      <c r="G138" s="33"/>
      <c r="H138" s="33"/>
      <c r="I138" s="33"/>
      <c r="J138" s="33"/>
      <c r="K138" s="33"/>
      <c r="L138" s="33"/>
      <c r="M138" s="33"/>
      <c r="N138" s="33"/>
      <c r="O138" s="33"/>
      <c r="P138" s="33"/>
      <c r="Q138" s="33"/>
    </row>
    <row r="139" spans="1:18" x14ac:dyDescent="0.25">
      <c r="A139" s="166" t="s">
        <v>291</v>
      </c>
      <c r="B139" s="166"/>
      <c r="C139" s="166"/>
      <c r="D139" s="166"/>
      <c r="E139" s="166"/>
      <c r="F139" s="166"/>
      <c r="G139" s="35"/>
      <c r="H139" s="35"/>
      <c r="I139" s="35"/>
      <c r="J139" s="35"/>
      <c r="K139" s="35"/>
      <c r="L139" s="35"/>
      <c r="M139" s="35"/>
      <c r="N139" s="35"/>
      <c r="O139" s="35"/>
      <c r="P139" s="35"/>
      <c r="Q139" s="35"/>
    </row>
    <row r="140" spans="1:18" x14ac:dyDescent="0.25">
      <c r="A140" s="182"/>
      <c r="B140" s="183"/>
      <c r="C140" s="183"/>
      <c r="D140" s="183"/>
      <c r="E140" s="183"/>
      <c r="F140" s="183"/>
      <c r="G140" s="183"/>
      <c r="H140" s="183"/>
      <c r="I140" s="183"/>
      <c r="J140" s="183"/>
      <c r="K140" s="183"/>
      <c r="L140" s="183"/>
      <c r="M140" s="183"/>
      <c r="N140" s="183"/>
      <c r="O140" s="183"/>
      <c r="P140" s="183"/>
      <c r="Q140" s="183"/>
      <c r="R140" s="184"/>
    </row>
    <row r="141" spans="1:18" x14ac:dyDescent="0.25">
      <c r="A141" s="185"/>
      <c r="B141" s="186"/>
      <c r="C141" s="186"/>
      <c r="D141" s="186"/>
      <c r="E141" s="186"/>
      <c r="F141" s="186"/>
      <c r="G141" s="186"/>
      <c r="H141" s="186"/>
      <c r="I141" s="186"/>
      <c r="J141" s="186"/>
      <c r="K141" s="186"/>
      <c r="L141" s="186"/>
      <c r="M141" s="186"/>
      <c r="N141" s="186"/>
      <c r="O141" s="186"/>
      <c r="P141" s="186"/>
      <c r="Q141" s="186"/>
      <c r="R141" s="187"/>
    </row>
    <row r="142" spans="1:18" x14ac:dyDescent="0.25">
      <c r="A142" s="33"/>
      <c r="B142" s="33"/>
      <c r="C142" s="33"/>
      <c r="D142" s="33"/>
      <c r="E142" s="33"/>
      <c r="F142" s="33"/>
      <c r="G142" s="33"/>
      <c r="H142" s="33"/>
      <c r="I142" s="33"/>
      <c r="J142" s="33"/>
      <c r="K142" s="33"/>
      <c r="L142" s="33"/>
      <c r="M142" s="33"/>
      <c r="N142" s="33"/>
      <c r="O142" s="33"/>
      <c r="P142" s="33"/>
      <c r="Q142" s="33"/>
    </row>
    <row r="143" spans="1:18" x14ac:dyDescent="0.25">
      <c r="A143" s="166" t="s">
        <v>292</v>
      </c>
      <c r="B143" s="166"/>
      <c r="C143" s="166"/>
      <c r="D143" s="166"/>
      <c r="E143" s="31"/>
      <c r="F143" s="31"/>
      <c r="G143" s="31"/>
      <c r="H143" s="31"/>
      <c r="I143" s="31"/>
      <c r="J143" s="31"/>
      <c r="K143" s="31"/>
      <c r="L143" s="31"/>
      <c r="M143" s="31"/>
      <c r="N143" s="31"/>
      <c r="O143" s="31"/>
      <c r="P143" s="31"/>
      <c r="Q143" s="31"/>
    </row>
    <row r="144" spans="1:18" x14ac:dyDescent="0.25">
      <c r="A144" s="182"/>
      <c r="B144" s="183"/>
      <c r="C144" s="183"/>
      <c r="D144" s="183"/>
      <c r="E144" s="183"/>
      <c r="F144" s="183"/>
      <c r="G144" s="183"/>
      <c r="H144" s="183"/>
      <c r="I144" s="183"/>
      <c r="J144" s="183"/>
      <c r="K144" s="183"/>
      <c r="L144" s="183"/>
      <c r="M144" s="183"/>
      <c r="N144" s="183"/>
      <c r="O144" s="183"/>
      <c r="P144" s="183"/>
      <c r="Q144" s="183"/>
      <c r="R144" s="184"/>
    </row>
    <row r="145" spans="1:18" x14ac:dyDescent="0.25">
      <c r="A145" s="185"/>
      <c r="B145" s="186"/>
      <c r="C145" s="186"/>
      <c r="D145" s="186"/>
      <c r="E145" s="186"/>
      <c r="F145" s="186"/>
      <c r="G145" s="186"/>
      <c r="H145" s="186"/>
      <c r="I145" s="186"/>
      <c r="J145" s="186"/>
      <c r="K145" s="186"/>
      <c r="L145" s="186"/>
      <c r="M145" s="186"/>
      <c r="N145" s="186"/>
      <c r="O145" s="186"/>
      <c r="P145" s="186"/>
      <c r="Q145" s="186"/>
      <c r="R145" s="187"/>
    </row>
    <row r="146" spans="1:18" x14ac:dyDescent="0.25">
      <c r="A146" s="33"/>
      <c r="B146" s="33"/>
      <c r="C146" s="33"/>
      <c r="D146" s="33"/>
      <c r="E146" s="33"/>
      <c r="F146" s="33"/>
      <c r="G146" s="33"/>
      <c r="H146" s="33"/>
      <c r="I146" s="33"/>
      <c r="J146" s="33"/>
      <c r="K146" s="33"/>
      <c r="L146" s="33"/>
      <c r="M146" s="33"/>
      <c r="N146" s="33"/>
      <c r="O146" s="33"/>
      <c r="P146" s="33"/>
      <c r="Q146" s="33"/>
    </row>
    <row r="147" spans="1:18" x14ac:dyDescent="0.25">
      <c r="A147" s="166" t="s">
        <v>293</v>
      </c>
      <c r="B147" s="166"/>
      <c r="C147" s="236"/>
      <c r="D147" s="237"/>
      <c r="E147" s="237"/>
      <c r="F147" s="237"/>
      <c r="G147" s="237"/>
      <c r="H147" s="237"/>
      <c r="I147" s="237"/>
      <c r="J147" s="237"/>
      <c r="K147" s="237"/>
      <c r="L147" s="237"/>
      <c r="M147" s="237"/>
      <c r="N147" s="237"/>
      <c r="O147" s="237"/>
      <c r="P147" s="237"/>
      <c r="Q147" s="237"/>
      <c r="R147" s="238"/>
    </row>
    <row r="148" spans="1:18" x14ac:dyDescent="0.25">
      <c r="A148" s="82"/>
      <c r="B148" s="82"/>
      <c r="C148" s="33"/>
      <c r="D148" s="33"/>
      <c r="E148" s="33"/>
      <c r="F148" s="33"/>
      <c r="G148" s="33"/>
      <c r="H148" s="33"/>
      <c r="I148" s="33"/>
      <c r="J148" s="33"/>
      <c r="K148" s="33"/>
      <c r="L148" s="33"/>
      <c r="M148" s="33"/>
      <c r="N148" s="33"/>
      <c r="O148" s="33"/>
      <c r="P148" s="33"/>
      <c r="Q148" s="33"/>
    </row>
    <row r="149" spans="1:18" x14ac:dyDescent="0.25">
      <c r="A149" s="166" t="s">
        <v>294</v>
      </c>
      <c r="B149" s="166"/>
      <c r="C149" s="166"/>
      <c r="D149" s="236"/>
      <c r="E149" s="237"/>
      <c r="F149" s="237"/>
      <c r="G149" s="237"/>
      <c r="H149" s="237"/>
      <c r="I149" s="237"/>
      <c r="J149" s="237"/>
      <c r="K149" s="237"/>
      <c r="L149" s="237"/>
      <c r="M149" s="237"/>
      <c r="N149" s="237"/>
      <c r="O149" s="237"/>
      <c r="P149" s="237"/>
      <c r="Q149" s="237"/>
      <c r="R149" s="238"/>
    </row>
    <row r="150" spans="1:18" x14ac:dyDescent="0.25">
      <c r="A150" s="82"/>
      <c r="B150" s="82"/>
      <c r="C150" s="82"/>
      <c r="D150" s="33"/>
      <c r="E150" s="33"/>
      <c r="F150" s="33"/>
      <c r="G150" s="33"/>
      <c r="H150" s="33"/>
      <c r="I150" s="33"/>
      <c r="J150" s="33"/>
      <c r="K150" s="33"/>
      <c r="L150" s="33"/>
      <c r="M150" s="33"/>
      <c r="N150" s="33"/>
      <c r="O150" s="33"/>
      <c r="P150" s="33"/>
      <c r="Q150" s="33"/>
    </row>
    <row r="151" spans="1:18" x14ac:dyDescent="0.25">
      <c r="A151" s="166" t="s">
        <v>295</v>
      </c>
      <c r="B151" s="166"/>
      <c r="C151" s="166"/>
      <c r="D151" s="236"/>
      <c r="E151" s="237"/>
      <c r="F151" s="237"/>
      <c r="G151" s="237"/>
      <c r="H151" s="237"/>
      <c r="I151" s="237"/>
      <c r="J151" s="237"/>
      <c r="K151" s="237"/>
      <c r="L151" s="237"/>
      <c r="M151" s="237"/>
      <c r="N151" s="237"/>
      <c r="O151" s="237"/>
      <c r="P151" s="237"/>
      <c r="Q151" s="237"/>
      <c r="R151" s="238"/>
    </row>
    <row r="152" spans="1:18" x14ac:dyDescent="0.25">
      <c r="A152" s="82"/>
      <c r="B152" s="82"/>
      <c r="C152" s="82"/>
      <c r="D152" s="33"/>
      <c r="E152" s="34"/>
      <c r="F152" s="34"/>
      <c r="G152" s="34"/>
      <c r="H152" s="33"/>
      <c r="I152" s="33"/>
      <c r="J152" s="33"/>
      <c r="K152" s="33"/>
      <c r="L152" s="33"/>
      <c r="M152" s="33"/>
      <c r="N152" s="33"/>
      <c r="O152" s="33"/>
      <c r="P152" s="33"/>
      <c r="Q152" s="33"/>
    </row>
    <row r="153" spans="1:18" x14ac:dyDescent="0.25">
      <c r="A153" s="166" t="s">
        <v>296</v>
      </c>
      <c r="B153" s="166"/>
      <c r="C153" s="166"/>
      <c r="D153" s="166"/>
      <c r="E153" s="259"/>
      <c r="F153" s="260"/>
      <c r="G153" s="261"/>
      <c r="H153" s="181" t="s">
        <v>297</v>
      </c>
      <c r="I153" s="181"/>
      <c r="J153" s="181"/>
      <c r="K153" s="236"/>
      <c r="L153" s="237"/>
      <c r="M153" s="237"/>
      <c r="N153" s="237"/>
      <c r="O153" s="237"/>
      <c r="P153" s="237"/>
      <c r="Q153" s="237"/>
      <c r="R153" s="238"/>
    </row>
    <row r="154" spans="1:18" x14ac:dyDescent="0.25">
      <c r="A154" s="82"/>
      <c r="B154" s="82"/>
      <c r="C154" s="82"/>
      <c r="D154" s="82"/>
      <c r="E154" s="33"/>
      <c r="F154" s="33"/>
      <c r="G154" s="33"/>
      <c r="H154" s="82"/>
      <c r="I154" s="82"/>
      <c r="J154" s="82"/>
      <c r="K154" s="33"/>
      <c r="L154" s="33"/>
      <c r="M154" s="33"/>
      <c r="N154" s="33"/>
      <c r="O154" s="33"/>
      <c r="P154" s="33"/>
      <c r="Q154" s="33"/>
    </row>
    <row r="155" spans="1:18" x14ac:dyDescent="0.25">
      <c r="A155" s="166" t="s">
        <v>298</v>
      </c>
      <c r="B155" s="166"/>
      <c r="C155" s="166"/>
      <c r="D155" s="166"/>
      <c r="E155" s="236"/>
      <c r="F155" s="237"/>
      <c r="G155" s="237"/>
      <c r="H155" s="237"/>
      <c r="I155" s="237"/>
      <c r="J155" s="237"/>
      <c r="K155" s="237"/>
      <c r="L155" s="237"/>
      <c r="M155" s="237"/>
      <c r="N155" s="237"/>
      <c r="O155" s="237"/>
      <c r="P155" s="237"/>
      <c r="Q155" s="237"/>
      <c r="R155" s="238"/>
    </row>
    <row r="156" spans="1:18" x14ac:dyDescent="0.25">
      <c r="A156" s="82"/>
      <c r="B156" s="82"/>
      <c r="C156" s="82"/>
      <c r="D156" s="82"/>
      <c r="E156" s="33"/>
      <c r="F156" s="33"/>
      <c r="G156" s="33"/>
      <c r="H156" s="33"/>
      <c r="I156" s="33"/>
      <c r="J156" s="33"/>
      <c r="K156" s="33"/>
      <c r="L156" s="33"/>
      <c r="M156" s="33"/>
      <c r="N156" s="33"/>
      <c r="O156" s="33"/>
      <c r="P156" s="33"/>
      <c r="Q156" s="33"/>
    </row>
    <row r="157" spans="1:18" x14ac:dyDescent="0.25">
      <c r="A157" s="82"/>
      <c r="B157" s="82"/>
      <c r="C157" s="82"/>
      <c r="D157" s="82"/>
      <c r="E157" s="33"/>
      <c r="F157" s="33"/>
      <c r="G157" s="33"/>
      <c r="H157" s="33"/>
      <c r="I157" s="33"/>
      <c r="J157" s="33"/>
      <c r="K157" s="33"/>
      <c r="L157" s="33"/>
      <c r="M157" s="33"/>
      <c r="N157" s="33"/>
      <c r="O157" s="33"/>
      <c r="P157" s="33"/>
      <c r="Q157" s="33"/>
    </row>
    <row r="158" spans="1:18" x14ac:dyDescent="0.25">
      <c r="A158" s="166" t="s">
        <v>299</v>
      </c>
      <c r="B158" s="166"/>
      <c r="C158" s="166"/>
      <c r="D158" s="236"/>
      <c r="E158" s="237"/>
      <c r="F158" s="237"/>
      <c r="G158" s="237"/>
      <c r="H158" s="237"/>
      <c r="I158" s="237"/>
      <c r="J158" s="237"/>
      <c r="K158" s="237"/>
      <c r="L158" s="237"/>
      <c r="M158" s="237"/>
      <c r="N158" s="237"/>
      <c r="O158" s="237"/>
      <c r="P158" s="237"/>
      <c r="Q158" s="237"/>
      <c r="R158" s="238"/>
    </row>
    <row r="159" spans="1:18" x14ac:dyDescent="0.25">
      <c r="A159" s="82"/>
      <c r="B159" s="82"/>
      <c r="C159" s="82"/>
      <c r="D159" s="33"/>
      <c r="E159" s="33"/>
      <c r="F159" s="33"/>
      <c r="G159" s="33"/>
      <c r="H159" s="33"/>
      <c r="I159" s="33"/>
      <c r="J159" s="33"/>
      <c r="K159" s="33"/>
      <c r="L159" s="33"/>
      <c r="M159" s="33"/>
      <c r="N159" s="33"/>
      <c r="O159" s="33"/>
      <c r="P159" s="33"/>
      <c r="Q159" s="33"/>
    </row>
    <row r="160" spans="1:18" x14ac:dyDescent="0.25">
      <c r="A160" s="166" t="s">
        <v>300</v>
      </c>
      <c r="B160" s="166"/>
      <c r="C160" s="166"/>
      <c r="D160" s="166"/>
      <c r="E160" s="166"/>
      <c r="F160" s="166"/>
      <c r="G160" s="166"/>
      <c r="H160" s="166"/>
      <c r="I160" s="166"/>
      <c r="J160" s="166"/>
      <c r="K160" s="166"/>
      <c r="L160" s="31"/>
      <c r="M160" s="31"/>
      <c r="N160" s="31"/>
      <c r="O160" s="31"/>
      <c r="P160" s="31"/>
      <c r="Q160" s="31"/>
    </row>
    <row r="161" spans="1:18" x14ac:dyDescent="0.25">
      <c r="A161" s="182"/>
      <c r="B161" s="183"/>
      <c r="C161" s="183"/>
      <c r="D161" s="183"/>
      <c r="E161" s="183"/>
      <c r="F161" s="183"/>
      <c r="G161" s="183"/>
      <c r="H161" s="183"/>
      <c r="I161" s="183"/>
      <c r="J161" s="183"/>
      <c r="K161" s="183"/>
      <c r="L161" s="183"/>
      <c r="M161" s="183"/>
      <c r="N161" s="183"/>
      <c r="O161" s="183"/>
      <c r="P161" s="183"/>
      <c r="Q161" s="183"/>
      <c r="R161" s="184"/>
    </row>
    <row r="162" spans="1:18" x14ac:dyDescent="0.25">
      <c r="A162" s="185"/>
      <c r="B162" s="186"/>
      <c r="C162" s="186"/>
      <c r="D162" s="186"/>
      <c r="E162" s="186"/>
      <c r="F162" s="186"/>
      <c r="G162" s="186"/>
      <c r="H162" s="186"/>
      <c r="I162" s="186"/>
      <c r="J162" s="186"/>
      <c r="K162" s="186"/>
      <c r="L162" s="186"/>
      <c r="M162" s="186"/>
      <c r="N162" s="186"/>
      <c r="O162" s="186"/>
      <c r="P162" s="186"/>
      <c r="Q162" s="186"/>
      <c r="R162" s="187"/>
    </row>
    <row r="163" spans="1:18" x14ac:dyDescent="0.25">
      <c r="A163" s="33"/>
      <c r="B163" s="33"/>
      <c r="C163" s="33"/>
      <c r="D163" s="33"/>
      <c r="E163" s="34"/>
      <c r="F163" s="34"/>
      <c r="G163" s="34"/>
      <c r="H163" s="33"/>
      <c r="I163" s="33"/>
      <c r="J163" s="33"/>
      <c r="K163" s="33"/>
      <c r="L163" s="33"/>
      <c r="M163" s="33"/>
      <c r="N163" s="33"/>
      <c r="O163" s="33"/>
      <c r="P163" s="33"/>
      <c r="Q163" s="33"/>
    </row>
    <row r="164" spans="1:18" x14ac:dyDescent="0.25">
      <c r="A164" s="166" t="s">
        <v>301</v>
      </c>
      <c r="B164" s="166"/>
      <c r="C164" s="166"/>
      <c r="D164" s="166"/>
      <c r="E164" s="259"/>
      <c r="F164" s="260"/>
      <c r="G164" s="261"/>
      <c r="H164" s="166" t="s">
        <v>302</v>
      </c>
      <c r="I164" s="166"/>
      <c r="J164" s="166"/>
      <c r="K164" s="166"/>
      <c r="L164" s="166"/>
      <c r="M164" s="236"/>
      <c r="N164" s="237"/>
      <c r="O164" s="237"/>
      <c r="P164" s="237"/>
      <c r="Q164" s="237"/>
      <c r="R164" s="238"/>
    </row>
    <row r="165" spans="1:18" x14ac:dyDescent="0.25">
      <c r="A165" s="82"/>
      <c r="B165" s="82"/>
      <c r="C165" s="82"/>
      <c r="D165" s="82"/>
      <c r="E165" s="33"/>
      <c r="F165" s="33"/>
      <c r="G165" s="33"/>
      <c r="H165" s="82"/>
      <c r="I165" s="82"/>
      <c r="J165" s="82"/>
      <c r="K165" s="82"/>
      <c r="L165" s="82"/>
      <c r="M165" s="33"/>
      <c r="N165" s="33"/>
      <c r="O165" s="33"/>
      <c r="P165" s="33"/>
      <c r="Q165" s="33"/>
    </row>
    <row r="166" spans="1:18" x14ac:dyDescent="0.25">
      <c r="A166" s="82" t="s">
        <v>303</v>
      </c>
      <c r="B166" s="31"/>
      <c r="C166" s="31"/>
      <c r="D166" s="31"/>
      <c r="E166" s="31"/>
      <c r="F166" s="31"/>
      <c r="G166" s="31"/>
      <c r="H166" s="31"/>
      <c r="I166" s="31"/>
      <c r="J166" s="31"/>
      <c r="K166" s="236"/>
      <c r="L166" s="237"/>
      <c r="M166" s="237"/>
      <c r="N166" s="237"/>
      <c r="O166" s="237"/>
      <c r="P166" s="237"/>
      <c r="Q166" s="237"/>
      <c r="R166" s="238"/>
    </row>
    <row r="167" spans="1:18" x14ac:dyDescent="0.25">
      <c r="A167" s="82"/>
      <c r="B167" s="31"/>
      <c r="C167" s="31"/>
      <c r="D167" s="31"/>
      <c r="E167" s="31"/>
      <c r="F167" s="31"/>
      <c r="G167" s="31"/>
      <c r="H167" s="31"/>
      <c r="I167" s="31"/>
      <c r="J167" s="31"/>
      <c r="K167" s="33"/>
      <c r="L167" s="33"/>
      <c r="M167" s="33"/>
      <c r="N167" s="33"/>
      <c r="O167" s="34"/>
      <c r="P167" s="34"/>
      <c r="Q167" s="34"/>
    </row>
    <row r="168" spans="1:18" x14ac:dyDescent="0.25">
      <c r="A168" s="166" t="s">
        <v>304</v>
      </c>
      <c r="B168" s="166"/>
      <c r="C168" s="259"/>
      <c r="D168" s="260"/>
      <c r="E168" s="261"/>
      <c r="F168" s="166" t="s">
        <v>305</v>
      </c>
      <c r="G168" s="166"/>
      <c r="H168" s="259"/>
      <c r="I168" s="260"/>
      <c r="J168" s="261"/>
      <c r="K168" s="166" t="s">
        <v>306</v>
      </c>
      <c r="L168" s="166"/>
      <c r="M168" s="166"/>
      <c r="N168" s="166"/>
      <c r="O168" s="259"/>
      <c r="P168" s="260"/>
      <c r="Q168" s="261"/>
    </row>
    <row r="169" spans="1:18" x14ac:dyDescent="0.25">
      <c r="A169" s="82"/>
      <c r="B169" s="82"/>
      <c r="C169" s="33"/>
      <c r="D169" s="36"/>
      <c r="E169" s="36"/>
      <c r="F169" s="82"/>
      <c r="G169" s="82"/>
      <c r="H169" s="36"/>
      <c r="I169" s="33"/>
      <c r="J169" s="33"/>
      <c r="K169" s="82"/>
      <c r="L169" s="82"/>
      <c r="M169" s="82"/>
      <c r="N169" s="82"/>
      <c r="O169" s="33"/>
      <c r="P169" s="33"/>
      <c r="Q169" s="33"/>
    </row>
    <row r="170" spans="1:18" x14ac:dyDescent="0.25">
      <c r="A170" s="166" t="s">
        <v>307</v>
      </c>
      <c r="B170" s="166"/>
      <c r="C170" s="166"/>
      <c r="D170" s="259"/>
      <c r="E170" s="260"/>
      <c r="F170" s="260"/>
      <c r="G170" s="260"/>
      <c r="H170" s="261"/>
      <c r="I170" s="31"/>
      <c r="J170" s="31"/>
      <c r="K170" s="31"/>
      <c r="L170" s="31"/>
      <c r="M170" s="31"/>
      <c r="N170" s="31"/>
      <c r="O170" s="31"/>
      <c r="P170" s="31"/>
      <c r="Q170" s="31"/>
    </row>
    <row r="171" spans="1:18" x14ac:dyDescent="0.25">
      <c r="A171" s="82"/>
      <c r="B171" s="82"/>
      <c r="C171" s="82"/>
      <c r="D171" s="33"/>
      <c r="E171" s="33"/>
      <c r="F171" s="33"/>
      <c r="G171" s="33"/>
      <c r="H171" s="33"/>
      <c r="I171" s="31"/>
      <c r="J171" s="31"/>
      <c r="K171" s="31"/>
      <c r="L171" s="31"/>
      <c r="M171" s="31"/>
      <c r="N171" s="31"/>
      <c r="O171" s="31"/>
      <c r="P171" s="31"/>
      <c r="Q171" s="31"/>
    </row>
    <row r="172" spans="1:18" x14ac:dyDescent="0.25">
      <c r="A172" s="82"/>
      <c r="B172" s="82"/>
      <c r="C172" s="82"/>
      <c r="D172" s="33"/>
      <c r="E172" s="33"/>
      <c r="F172" s="33"/>
      <c r="G172" s="33"/>
      <c r="H172" s="33"/>
      <c r="I172" s="31"/>
      <c r="J172" s="31"/>
      <c r="K172" s="31"/>
      <c r="L172" s="31"/>
      <c r="M172" s="31"/>
      <c r="N172" s="31"/>
      <c r="O172" s="31"/>
      <c r="P172" s="31"/>
      <c r="Q172" s="31"/>
    </row>
    <row r="173" spans="1:18" ht="77.45" customHeight="1" x14ac:dyDescent="0.25">
      <c r="A173" s="82"/>
      <c r="B173" s="82"/>
      <c r="C173" s="82"/>
      <c r="D173" s="33"/>
      <c r="E173" s="33"/>
      <c r="F173" s="33"/>
      <c r="G173" s="33"/>
      <c r="H173" s="33"/>
      <c r="I173" s="31"/>
      <c r="J173" s="31"/>
      <c r="K173" s="31"/>
      <c r="L173" s="31"/>
      <c r="M173" s="31"/>
      <c r="N173" s="31"/>
      <c r="O173" s="31"/>
      <c r="P173" s="31"/>
      <c r="Q173" s="31"/>
    </row>
    <row r="174" spans="1:18" ht="409.15" customHeight="1" x14ac:dyDescent="0.5">
      <c r="A174" s="258" t="s">
        <v>287</v>
      </c>
      <c r="B174" s="258"/>
      <c r="C174" s="258"/>
      <c r="D174" s="258"/>
      <c r="E174" s="258"/>
      <c r="F174" s="258"/>
      <c r="G174" s="258"/>
      <c r="H174" s="258"/>
      <c r="I174" s="258"/>
      <c r="J174" s="258"/>
      <c r="K174" s="258"/>
      <c r="L174" s="258"/>
      <c r="M174" s="258"/>
      <c r="N174" s="258"/>
      <c r="O174" s="258"/>
      <c r="P174" s="258"/>
      <c r="Q174" s="258"/>
      <c r="R174" s="258"/>
    </row>
    <row r="175" spans="1:18" ht="23.25" x14ac:dyDescent="0.35">
      <c r="A175" s="165" t="s">
        <v>191</v>
      </c>
      <c r="B175" s="165"/>
      <c r="C175" s="165"/>
      <c r="D175" s="165"/>
      <c r="E175" s="165"/>
      <c r="F175" s="165"/>
      <c r="G175" s="165"/>
      <c r="H175" s="165"/>
      <c r="I175" s="165"/>
      <c r="J175" s="165"/>
      <c r="K175" s="165"/>
      <c r="L175" s="165"/>
      <c r="M175" s="165"/>
      <c r="N175" s="165"/>
      <c r="O175" s="165"/>
      <c r="P175" s="165"/>
      <c r="Q175" s="165"/>
      <c r="R175" s="165"/>
    </row>
    <row r="176" spans="1:18" x14ac:dyDescent="0.25">
      <c r="A176" s="31"/>
      <c r="B176" s="31"/>
      <c r="C176" s="31"/>
      <c r="D176" s="31"/>
      <c r="E176" s="31"/>
      <c r="F176" s="31"/>
      <c r="G176" s="31"/>
      <c r="H176" s="31"/>
      <c r="I176" s="31"/>
      <c r="J176" s="31"/>
      <c r="K176" s="31"/>
      <c r="L176" s="31"/>
      <c r="M176" s="31"/>
      <c r="N176" s="31"/>
      <c r="O176" s="31"/>
      <c r="P176" s="31"/>
      <c r="Q176" s="31"/>
    </row>
    <row r="177" spans="1:18" x14ac:dyDescent="0.25">
      <c r="A177" s="166" t="s">
        <v>192</v>
      </c>
      <c r="B177" s="166"/>
      <c r="C177" s="166"/>
      <c r="D177" s="31"/>
      <c r="E177" s="31"/>
      <c r="F177" s="31"/>
      <c r="G177" s="31"/>
      <c r="H177" s="31"/>
      <c r="I177" s="31"/>
      <c r="J177" s="31"/>
      <c r="K177" s="31"/>
      <c r="L177" s="31"/>
      <c r="M177" s="31"/>
      <c r="N177" s="31"/>
      <c r="O177" s="31"/>
      <c r="P177" s="31"/>
      <c r="Q177" s="31"/>
    </row>
    <row r="178" spans="1:18" x14ac:dyDescent="0.25">
      <c r="A178" s="31"/>
      <c r="B178" s="31"/>
      <c r="C178" s="31"/>
      <c r="D178" s="31"/>
      <c r="E178" s="31"/>
      <c r="F178" s="31"/>
      <c r="G178" s="31"/>
      <c r="H178" s="31"/>
      <c r="I178" s="31"/>
      <c r="J178" s="31"/>
      <c r="K178" s="31"/>
      <c r="L178" s="31"/>
      <c r="M178" s="31"/>
      <c r="N178" s="31"/>
      <c r="O178" s="31"/>
      <c r="P178" s="31"/>
      <c r="Q178" s="31"/>
    </row>
    <row r="179" spans="1:18" x14ac:dyDescent="0.25">
      <c r="A179" s="161" t="s">
        <v>193</v>
      </c>
      <c r="B179" s="161"/>
      <c r="C179" s="161"/>
      <c r="D179" s="167"/>
      <c r="E179" s="168"/>
      <c r="F179" s="168"/>
      <c r="G179" s="168"/>
      <c r="H179" s="168"/>
      <c r="I179" s="168"/>
      <c r="J179" s="168"/>
      <c r="K179" s="168"/>
      <c r="L179" s="168"/>
      <c r="M179" s="168"/>
      <c r="N179" s="168"/>
      <c r="O179" s="168"/>
      <c r="P179" s="168"/>
      <c r="Q179" s="168"/>
      <c r="R179" s="169"/>
    </row>
    <row r="180" spans="1:18" x14ac:dyDescent="0.25">
      <c r="A180" s="31"/>
      <c r="B180" s="31"/>
      <c r="C180" s="31"/>
      <c r="D180" s="170"/>
      <c r="E180" s="171"/>
      <c r="F180" s="171"/>
      <c r="G180" s="171"/>
      <c r="H180" s="171"/>
      <c r="I180" s="171"/>
      <c r="J180" s="171"/>
      <c r="K180" s="171"/>
      <c r="L180" s="171"/>
      <c r="M180" s="171"/>
      <c r="N180" s="171"/>
      <c r="O180" s="171"/>
      <c r="P180" s="171"/>
      <c r="Q180" s="171"/>
      <c r="R180" s="172"/>
    </row>
    <row r="181" spans="1:18" x14ac:dyDescent="0.25">
      <c r="A181" s="31"/>
      <c r="B181" s="31"/>
      <c r="C181" s="31"/>
      <c r="D181" s="173"/>
      <c r="E181" s="174"/>
      <c r="F181" s="174"/>
      <c r="G181" s="174"/>
      <c r="H181" s="174"/>
      <c r="I181" s="174"/>
      <c r="J181" s="174"/>
      <c r="K181" s="174"/>
      <c r="L181" s="174"/>
      <c r="M181" s="174"/>
      <c r="N181" s="174"/>
      <c r="O181" s="174"/>
      <c r="P181" s="174"/>
      <c r="Q181" s="174"/>
      <c r="R181" s="175"/>
    </row>
    <row r="182" spans="1:18" x14ac:dyDescent="0.25">
      <c r="A182" s="161" t="s">
        <v>194</v>
      </c>
      <c r="B182" s="161"/>
      <c r="C182" s="161"/>
      <c r="D182" s="152"/>
      <c r="E182" s="153"/>
      <c r="F182" s="153"/>
      <c r="G182" s="153"/>
      <c r="H182" s="153"/>
      <c r="I182" s="153"/>
      <c r="J182" s="153"/>
      <c r="K182" s="153"/>
      <c r="L182" s="153"/>
      <c r="M182" s="153"/>
      <c r="N182" s="153"/>
      <c r="O182" s="153"/>
      <c r="P182" s="153"/>
      <c r="Q182" s="153"/>
      <c r="R182" s="154"/>
    </row>
    <row r="183" spans="1:18" x14ac:dyDescent="0.25">
      <c r="A183" s="31"/>
      <c r="B183" s="31"/>
      <c r="C183" s="31"/>
      <c r="D183" s="155"/>
      <c r="E183" s="156"/>
      <c r="F183" s="156"/>
      <c r="G183" s="156"/>
      <c r="H183" s="156"/>
      <c r="I183" s="156"/>
      <c r="J183" s="156"/>
      <c r="K183" s="156"/>
      <c r="L183" s="156"/>
      <c r="M183" s="156"/>
      <c r="N183" s="156"/>
      <c r="O183" s="156"/>
      <c r="P183" s="156"/>
      <c r="Q183" s="156"/>
      <c r="R183" s="157"/>
    </row>
    <row r="184" spans="1:18" x14ac:dyDescent="0.25">
      <c r="A184" s="31"/>
      <c r="B184" s="31"/>
      <c r="C184" s="31"/>
      <c r="D184" s="155"/>
      <c r="E184" s="156"/>
      <c r="F184" s="156"/>
      <c r="G184" s="156"/>
      <c r="H184" s="156"/>
      <c r="I184" s="156"/>
      <c r="J184" s="156"/>
      <c r="K184" s="156"/>
      <c r="L184" s="156"/>
      <c r="M184" s="156"/>
      <c r="N184" s="156"/>
      <c r="O184" s="156"/>
      <c r="P184" s="156"/>
      <c r="Q184" s="156"/>
      <c r="R184" s="157"/>
    </row>
    <row r="185" spans="1:18" x14ac:dyDescent="0.25">
      <c r="A185" s="31"/>
      <c r="B185" s="31"/>
      <c r="C185" s="31"/>
      <c r="D185" s="155"/>
      <c r="E185" s="156"/>
      <c r="F185" s="156"/>
      <c r="G185" s="156"/>
      <c r="H185" s="156"/>
      <c r="I185" s="156"/>
      <c r="J185" s="156"/>
      <c r="K185" s="156"/>
      <c r="L185" s="156"/>
      <c r="M185" s="156"/>
      <c r="N185" s="156"/>
      <c r="O185" s="156"/>
      <c r="P185" s="156"/>
      <c r="Q185" s="156"/>
      <c r="R185" s="157"/>
    </row>
    <row r="186" spans="1:18" x14ac:dyDescent="0.25">
      <c r="A186" s="31"/>
      <c r="B186" s="31"/>
      <c r="C186" s="31"/>
      <c r="D186" s="155"/>
      <c r="E186" s="156"/>
      <c r="F186" s="156"/>
      <c r="G186" s="156"/>
      <c r="H186" s="156"/>
      <c r="I186" s="156"/>
      <c r="J186" s="156"/>
      <c r="K186" s="156"/>
      <c r="L186" s="156"/>
      <c r="M186" s="156"/>
      <c r="N186" s="156"/>
      <c r="O186" s="156"/>
      <c r="P186" s="156"/>
      <c r="Q186" s="156"/>
      <c r="R186" s="157"/>
    </row>
    <row r="187" spans="1:18" x14ac:dyDescent="0.25">
      <c r="A187" s="31"/>
      <c r="B187" s="31"/>
      <c r="C187" s="31"/>
      <c r="D187" s="155"/>
      <c r="E187" s="156"/>
      <c r="F187" s="156"/>
      <c r="G187" s="156"/>
      <c r="H187" s="156"/>
      <c r="I187" s="156"/>
      <c r="J187" s="156"/>
      <c r="K187" s="156"/>
      <c r="L187" s="156"/>
      <c r="M187" s="156"/>
      <c r="N187" s="156"/>
      <c r="O187" s="156"/>
      <c r="P187" s="156"/>
      <c r="Q187" s="156"/>
      <c r="R187" s="157"/>
    </row>
    <row r="188" spans="1:18" x14ac:dyDescent="0.25">
      <c r="A188" s="31"/>
      <c r="B188" s="31"/>
      <c r="C188" s="31"/>
      <c r="D188" s="155"/>
      <c r="E188" s="156"/>
      <c r="F188" s="156"/>
      <c r="G188" s="156"/>
      <c r="H188" s="156"/>
      <c r="I188" s="156"/>
      <c r="J188" s="156"/>
      <c r="K188" s="156"/>
      <c r="L188" s="156"/>
      <c r="M188" s="156"/>
      <c r="N188" s="156"/>
      <c r="O188" s="156"/>
      <c r="P188" s="156"/>
      <c r="Q188" s="156"/>
      <c r="R188" s="157"/>
    </row>
    <row r="189" spans="1:18" x14ac:dyDescent="0.25">
      <c r="A189" s="31"/>
      <c r="B189" s="31"/>
      <c r="C189" s="31"/>
      <c r="D189" s="158"/>
      <c r="E189" s="159"/>
      <c r="F189" s="159"/>
      <c r="G189" s="159"/>
      <c r="H189" s="159"/>
      <c r="I189" s="159"/>
      <c r="J189" s="159"/>
      <c r="K189" s="159"/>
      <c r="L189" s="159"/>
      <c r="M189" s="159"/>
      <c r="N189" s="159"/>
      <c r="O189" s="159"/>
      <c r="P189" s="159"/>
      <c r="Q189" s="159"/>
      <c r="R189" s="160"/>
    </row>
    <row r="190" spans="1:18" x14ac:dyDescent="0.25">
      <c r="A190" s="31"/>
      <c r="B190" s="31"/>
      <c r="C190" s="31"/>
      <c r="D190" s="84"/>
      <c r="E190" s="84"/>
      <c r="F190" s="84"/>
      <c r="G190" s="84"/>
      <c r="H190" s="84"/>
      <c r="I190" s="84"/>
      <c r="J190" s="84"/>
      <c r="K190" s="84"/>
      <c r="L190" s="84"/>
      <c r="M190" s="84"/>
      <c r="N190" s="84"/>
      <c r="O190" s="84"/>
      <c r="P190" s="84"/>
      <c r="Q190" s="84"/>
      <c r="R190" s="84"/>
    </row>
    <row r="191" spans="1:18" x14ac:dyDescent="0.25">
      <c r="A191" s="166" t="s">
        <v>195</v>
      </c>
      <c r="B191" s="166"/>
      <c r="C191" s="166"/>
      <c r="D191" s="152"/>
      <c r="E191" s="153"/>
      <c r="F191" s="153"/>
      <c r="G191" s="153"/>
      <c r="H191" s="153"/>
      <c r="I191" s="153"/>
      <c r="J191" s="153"/>
      <c r="K191" s="153"/>
      <c r="L191" s="153"/>
      <c r="M191" s="153"/>
      <c r="N191" s="153"/>
      <c r="O191" s="153"/>
      <c r="P191" s="153"/>
      <c r="Q191" s="153"/>
      <c r="R191" s="154"/>
    </row>
    <row r="192" spans="1:18" x14ac:dyDescent="0.25">
      <c r="A192" s="31"/>
      <c r="B192" s="31"/>
      <c r="C192" s="31"/>
      <c r="D192" s="155"/>
      <c r="E192" s="156"/>
      <c r="F192" s="156"/>
      <c r="G192" s="156"/>
      <c r="H192" s="156"/>
      <c r="I192" s="156"/>
      <c r="J192" s="156"/>
      <c r="K192" s="156"/>
      <c r="L192" s="156"/>
      <c r="M192" s="156"/>
      <c r="N192" s="156"/>
      <c r="O192" s="156"/>
      <c r="P192" s="156"/>
      <c r="Q192" s="156"/>
      <c r="R192" s="157"/>
    </row>
    <row r="193" spans="1:18" x14ac:dyDescent="0.25">
      <c r="A193" s="31"/>
      <c r="B193" s="31"/>
      <c r="C193" s="31"/>
      <c r="D193" s="158"/>
      <c r="E193" s="159"/>
      <c r="F193" s="159"/>
      <c r="G193" s="159"/>
      <c r="H193" s="159"/>
      <c r="I193" s="159"/>
      <c r="J193" s="159"/>
      <c r="K193" s="159"/>
      <c r="L193" s="159"/>
      <c r="M193" s="159"/>
      <c r="N193" s="159"/>
      <c r="O193" s="159"/>
      <c r="P193" s="159"/>
      <c r="Q193" s="159"/>
      <c r="R193" s="160"/>
    </row>
    <row r="194" spans="1:18" x14ac:dyDescent="0.25">
      <c r="A194" s="161" t="s">
        <v>194</v>
      </c>
      <c r="B194" s="161"/>
      <c r="C194" s="161"/>
      <c r="D194" s="152"/>
      <c r="E194" s="153"/>
      <c r="F194" s="153"/>
      <c r="G194" s="153"/>
      <c r="H194" s="153"/>
      <c r="I194" s="153"/>
      <c r="J194" s="153"/>
      <c r="K194" s="153"/>
      <c r="L194" s="153"/>
      <c r="M194" s="153"/>
      <c r="N194" s="153"/>
      <c r="O194" s="153"/>
      <c r="P194" s="153"/>
      <c r="Q194" s="153"/>
      <c r="R194" s="154"/>
    </row>
    <row r="195" spans="1:18" x14ac:dyDescent="0.25">
      <c r="A195" s="31"/>
      <c r="B195" s="31"/>
      <c r="C195" s="31"/>
      <c r="D195" s="155"/>
      <c r="E195" s="156"/>
      <c r="F195" s="156"/>
      <c r="G195" s="156"/>
      <c r="H195" s="156"/>
      <c r="I195" s="156"/>
      <c r="J195" s="156"/>
      <c r="K195" s="156"/>
      <c r="L195" s="156"/>
      <c r="M195" s="156"/>
      <c r="N195" s="156"/>
      <c r="O195" s="156"/>
      <c r="P195" s="156"/>
      <c r="Q195" s="156"/>
      <c r="R195" s="157"/>
    </row>
    <row r="196" spans="1:18" x14ac:dyDescent="0.25">
      <c r="A196" s="31"/>
      <c r="B196" s="31"/>
      <c r="C196" s="31"/>
      <c r="D196" s="155"/>
      <c r="E196" s="156"/>
      <c r="F196" s="156"/>
      <c r="G196" s="156"/>
      <c r="H196" s="156"/>
      <c r="I196" s="156"/>
      <c r="J196" s="156"/>
      <c r="K196" s="156"/>
      <c r="L196" s="156"/>
      <c r="M196" s="156"/>
      <c r="N196" s="156"/>
      <c r="O196" s="156"/>
      <c r="P196" s="156"/>
      <c r="Q196" s="156"/>
      <c r="R196" s="157"/>
    </row>
    <row r="197" spans="1:18" x14ac:dyDescent="0.25">
      <c r="A197" s="31"/>
      <c r="B197" s="31"/>
      <c r="C197" s="31"/>
      <c r="D197" s="155"/>
      <c r="E197" s="156"/>
      <c r="F197" s="156"/>
      <c r="G197" s="156"/>
      <c r="H197" s="156"/>
      <c r="I197" s="156"/>
      <c r="J197" s="156"/>
      <c r="K197" s="156"/>
      <c r="L197" s="156"/>
      <c r="M197" s="156"/>
      <c r="N197" s="156"/>
      <c r="O197" s="156"/>
      <c r="P197" s="156"/>
      <c r="Q197" s="156"/>
      <c r="R197" s="157"/>
    </row>
    <row r="198" spans="1:18" x14ac:dyDescent="0.25">
      <c r="A198" s="31"/>
      <c r="B198" s="31"/>
      <c r="C198" s="31"/>
      <c r="D198" s="155"/>
      <c r="E198" s="156"/>
      <c r="F198" s="156"/>
      <c r="G198" s="156"/>
      <c r="H198" s="156"/>
      <c r="I198" s="156"/>
      <c r="J198" s="156"/>
      <c r="K198" s="156"/>
      <c r="L198" s="156"/>
      <c r="M198" s="156"/>
      <c r="N198" s="156"/>
      <c r="O198" s="156"/>
      <c r="P198" s="156"/>
      <c r="Q198" s="156"/>
      <c r="R198" s="157"/>
    </row>
    <row r="199" spans="1:18" x14ac:dyDescent="0.25">
      <c r="A199" s="31"/>
      <c r="B199" s="31"/>
      <c r="C199" s="31"/>
      <c r="D199" s="155"/>
      <c r="E199" s="156"/>
      <c r="F199" s="156"/>
      <c r="G199" s="156"/>
      <c r="H199" s="156"/>
      <c r="I199" s="156"/>
      <c r="J199" s="156"/>
      <c r="K199" s="156"/>
      <c r="L199" s="156"/>
      <c r="M199" s="156"/>
      <c r="N199" s="156"/>
      <c r="O199" s="156"/>
      <c r="P199" s="156"/>
      <c r="Q199" s="156"/>
      <c r="R199" s="157"/>
    </row>
    <row r="200" spans="1:18" x14ac:dyDescent="0.25">
      <c r="A200" s="31"/>
      <c r="B200" s="31"/>
      <c r="C200" s="31"/>
      <c r="D200" s="155"/>
      <c r="E200" s="156"/>
      <c r="F200" s="156"/>
      <c r="G200" s="156"/>
      <c r="H200" s="156"/>
      <c r="I200" s="156"/>
      <c r="J200" s="156"/>
      <c r="K200" s="156"/>
      <c r="L200" s="156"/>
      <c r="M200" s="156"/>
      <c r="N200" s="156"/>
      <c r="O200" s="156"/>
      <c r="P200" s="156"/>
      <c r="Q200" s="156"/>
      <c r="R200" s="157"/>
    </row>
    <row r="201" spans="1:18" x14ac:dyDescent="0.25">
      <c r="A201" s="31"/>
      <c r="B201" s="31"/>
      <c r="C201" s="31"/>
      <c r="D201" s="158"/>
      <c r="E201" s="159"/>
      <c r="F201" s="159"/>
      <c r="G201" s="159"/>
      <c r="H201" s="159"/>
      <c r="I201" s="159"/>
      <c r="J201" s="159"/>
      <c r="K201" s="159"/>
      <c r="L201" s="159"/>
      <c r="M201" s="159"/>
      <c r="N201" s="159"/>
      <c r="O201" s="159"/>
      <c r="P201" s="159"/>
      <c r="Q201" s="159"/>
      <c r="R201" s="160"/>
    </row>
    <row r="202" spans="1:18" x14ac:dyDescent="0.25">
      <c r="A202" s="31"/>
      <c r="B202" s="31"/>
      <c r="C202" s="31"/>
      <c r="D202" s="31"/>
      <c r="E202" s="31"/>
      <c r="F202" s="31"/>
      <c r="G202" s="31"/>
      <c r="H202" s="31"/>
      <c r="I202" s="31"/>
      <c r="J202" s="31"/>
      <c r="K202" s="31"/>
      <c r="L202" s="31"/>
      <c r="M202" s="31"/>
      <c r="N202" s="31"/>
      <c r="O202" s="31"/>
      <c r="P202" s="31"/>
      <c r="Q202" s="31"/>
    </row>
    <row r="203" spans="1:18" x14ac:dyDescent="0.25">
      <c r="A203" s="31"/>
      <c r="B203" s="31"/>
      <c r="C203" s="31"/>
      <c r="D203" s="31"/>
      <c r="E203" s="31"/>
      <c r="F203" s="31"/>
      <c r="G203" s="31"/>
      <c r="H203" s="31"/>
      <c r="I203" s="31"/>
      <c r="J203" s="31"/>
      <c r="K203" s="31"/>
      <c r="L203" s="31"/>
      <c r="M203" s="31"/>
      <c r="N203" s="31"/>
      <c r="O203" s="31"/>
      <c r="P203" s="31"/>
      <c r="Q203" s="31"/>
    </row>
    <row r="204" spans="1:18" x14ac:dyDescent="0.25">
      <c r="A204" s="31"/>
      <c r="B204" s="31"/>
      <c r="C204" s="31"/>
      <c r="D204" s="31"/>
      <c r="E204" s="31"/>
      <c r="F204" s="31"/>
      <c r="G204" s="31"/>
      <c r="H204" s="31"/>
      <c r="I204" s="31"/>
      <c r="J204" s="31"/>
      <c r="K204" s="31"/>
      <c r="L204" s="31"/>
      <c r="M204" s="31"/>
      <c r="N204" s="31"/>
      <c r="O204" s="31"/>
      <c r="P204" s="31"/>
      <c r="Q204" s="31"/>
    </row>
    <row r="205" spans="1:18" x14ac:dyDescent="0.25">
      <c r="A205" s="31"/>
      <c r="B205" s="31"/>
      <c r="C205" s="31"/>
      <c r="D205" s="31"/>
      <c r="E205" s="31"/>
      <c r="F205" s="31"/>
      <c r="G205" s="31"/>
      <c r="H205" s="31"/>
      <c r="I205" s="31"/>
      <c r="J205" s="31"/>
      <c r="K205" s="31"/>
      <c r="L205" s="31"/>
      <c r="M205" s="31"/>
      <c r="N205" s="31"/>
      <c r="O205" s="31"/>
      <c r="P205" s="31"/>
      <c r="Q205" s="3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48" spans="1:18" ht="36" x14ac:dyDescent="0.55000000000000004">
      <c r="A248" s="257" t="s">
        <v>191</v>
      </c>
      <c r="B248" s="257"/>
      <c r="C248" s="257"/>
      <c r="D248" s="257"/>
      <c r="E248" s="257"/>
      <c r="F248" s="257"/>
      <c r="G248" s="257"/>
      <c r="H248" s="257"/>
      <c r="I248" s="257"/>
      <c r="J248" s="257"/>
      <c r="K248" s="257"/>
      <c r="L248" s="257"/>
      <c r="M248" s="257"/>
      <c r="N248" s="257"/>
      <c r="O248" s="257"/>
      <c r="P248" s="257"/>
      <c r="Q248" s="257"/>
      <c r="R248" s="257"/>
    </row>
    <row r="252" spans="1:18" x14ac:dyDescent="0.25">
      <c r="A252" s="258" t="s">
        <v>287</v>
      </c>
      <c r="B252" s="181"/>
      <c r="C252" s="181"/>
      <c r="D252" s="181"/>
      <c r="E252" s="181"/>
      <c r="F252" s="181"/>
      <c r="G252" s="181"/>
      <c r="H252" s="181"/>
      <c r="I252" s="181"/>
      <c r="J252" s="181"/>
      <c r="K252" s="181"/>
      <c r="L252" s="181"/>
      <c r="M252" s="181"/>
      <c r="N252" s="181"/>
      <c r="O252" s="181"/>
      <c r="P252" s="181"/>
      <c r="Q252" s="181"/>
      <c r="R252" s="181"/>
    </row>
    <row r="253" spans="1:18" x14ac:dyDescent="0.25">
      <c r="A253" s="181"/>
      <c r="B253" s="181"/>
      <c r="C253" s="181"/>
      <c r="D253" s="181"/>
      <c r="E253" s="181"/>
      <c r="F253" s="181"/>
      <c r="G253" s="181"/>
      <c r="H253" s="181"/>
      <c r="I253" s="181"/>
      <c r="J253" s="181"/>
      <c r="K253" s="181"/>
      <c r="L253" s="181"/>
      <c r="M253" s="181"/>
      <c r="N253" s="181"/>
      <c r="O253" s="181"/>
      <c r="P253" s="181"/>
      <c r="Q253" s="181"/>
      <c r="R253" s="181"/>
    </row>
  </sheetData>
  <mergeCells count="170">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L22:L30"/>
    <mergeCell ref="L31:L39"/>
    <mergeCell ref="L40:L48"/>
    <mergeCell ref="B7:L7"/>
    <mergeCell ref="A10:D10"/>
    <mergeCell ref="K10:L10"/>
    <mergeCell ref="F11:H11"/>
    <mergeCell ref="L11:N11"/>
    <mergeCell ref="F12:G12"/>
    <mergeCell ref="L12:M12"/>
    <mergeCell ref="B25:C25"/>
    <mergeCell ref="B26:C26"/>
    <mergeCell ref="B27:C27"/>
    <mergeCell ref="B28:C28"/>
    <mergeCell ref="B29:C29"/>
    <mergeCell ref="B30:C30"/>
    <mergeCell ref="E19:H19"/>
    <mergeCell ref="B21:C21"/>
    <mergeCell ref="B22:C22"/>
    <mergeCell ref="B23:C23"/>
    <mergeCell ref="B24:C24"/>
    <mergeCell ref="N41:N44"/>
    <mergeCell ref="B42:C42"/>
    <mergeCell ref="B43:C43"/>
    <mergeCell ref="F13:G13"/>
    <mergeCell ref="L13:M13"/>
    <mergeCell ref="O2:R2"/>
    <mergeCell ref="F16:G16"/>
    <mergeCell ref="L16:M16"/>
    <mergeCell ref="F17:G17"/>
    <mergeCell ref="L17:M17"/>
    <mergeCell ref="F14:G14"/>
    <mergeCell ref="L14:M14"/>
    <mergeCell ref="F15:G15"/>
    <mergeCell ref="L15:M15"/>
    <mergeCell ref="B31:C31"/>
    <mergeCell ref="B32:C32"/>
    <mergeCell ref="B33:C33"/>
    <mergeCell ref="B34:C34"/>
    <mergeCell ref="B35:C35"/>
    <mergeCell ref="B36:C36"/>
    <mergeCell ref="B45:C45"/>
    <mergeCell ref="B46:C46"/>
    <mergeCell ref="B4:D4"/>
    <mergeCell ref="A6:D6"/>
    <mergeCell ref="C14:D14"/>
    <mergeCell ref="A15:D15"/>
    <mergeCell ref="A16:B16"/>
    <mergeCell ref="C16:D16"/>
    <mergeCell ref="A19:D19"/>
    <mergeCell ref="B47:C47"/>
    <mergeCell ref="B48:C48"/>
    <mergeCell ref="B49:C49"/>
    <mergeCell ref="B50:C50"/>
    <mergeCell ref="B37:C37"/>
    <mergeCell ref="B38:C38"/>
    <mergeCell ref="B39:C39"/>
    <mergeCell ref="B40:C40"/>
    <mergeCell ref="B41:C41"/>
    <mergeCell ref="B44:C44"/>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A131:R131"/>
    <mergeCell ref="A132:R132"/>
    <mergeCell ref="A133:B133"/>
    <mergeCell ref="C133:R133"/>
    <mergeCell ref="A135:B135"/>
    <mergeCell ref="C135:R135"/>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A147:B147"/>
    <mergeCell ref="C147:R147"/>
    <mergeCell ref="A149:C149"/>
    <mergeCell ref="D149:R149"/>
    <mergeCell ref="A151:C151"/>
    <mergeCell ref="D151:R151"/>
    <mergeCell ref="A137:D137"/>
    <mergeCell ref="E137:R137"/>
    <mergeCell ref="A139:F139"/>
    <mergeCell ref="A140:R141"/>
    <mergeCell ref="A143:D143"/>
    <mergeCell ref="A144:R145"/>
    <mergeCell ref="D158:R158"/>
    <mergeCell ref="A160:K160"/>
    <mergeCell ref="A161:R162"/>
    <mergeCell ref="A164:D164"/>
    <mergeCell ref="E164:G164"/>
    <mergeCell ref="H164:L164"/>
    <mergeCell ref="M164:R164"/>
    <mergeCell ref="A153:D153"/>
    <mergeCell ref="E153:G153"/>
    <mergeCell ref="H153:J153"/>
    <mergeCell ref="K153:R153"/>
    <mergeCell ref="A155:D155"/>
    <mergeCell ref="E155:R155"/>
    <mergeCell ref="A248:R248"/>
    <mergeCell ref="D191:R193"/>
    <mergeCell ref="A252:R253"/>
    <mergeCell ref="A1:R1"/>
    <mergeCell ref="A175:R175"/>
    <mergeCell ref="A177:C177"/>
    <mergeCell ref="D179:R181"/>
    <mergeCell ref="A182:C182"/>
    <mergeCell ref="D182:R189"/>
    <mergeCell ref="A191:C191"/>
    <mergeCell ref="A194:C194"/>
    <mergeCell ref="D194:R201"/>
    <mergeCell ref="A179:C179"/>
    <mergeCell ref="A170:C170"/>
    <mergeCell ref="D170:H170"/>
    <mergeCell ref="A174:R174"/>
    <mergeCell ref="K166:R166"/>
    <mergeCell ref="A168:B168"/>
    <mergeCell ref="C168:E168"/>
    <mergeCell ref="F168:G168"/>
    <mergeCell ref="H168:J168"/>
    <mergeCell ref="K168:N168"/>
    <mergeCell ref="O168:Q168"/>
    <mergeCell ref="A158:C158"/>
  </mergeCells>
  <pageMargins left="0.7" right="0.7" top="0.75" bottom="0.75" header="0.3" footer="0.3"/>
  <pageSetup scale="55" orientation="portrait" horizontalDpi="4294967293" verticalDpi="4294967293" r:id="rId1"/>
  <headerFooter>
    <oddFooter>&amp;R&amp;P</oddFooter>
  </headerFooter>
  <rowBreaks count="3" manualBreakCount="3">
    <brk id="77" max="16383" man="1"/>
    <brk id="131" max="16383" man="1"/>
    <brk id="17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59"/>
  <sheetViews>
    <sheetView view="pageBreakPreview" topLeftCell="A30" zoomScale="85" zoomScaleNormal="100" zoomScaleSheetLayoutView="85" zoomScalePageLayoutView="59" workbookViewId="0">
      <selection activeCell="K30" sqref="K30"/>
    </sheetView>
  </sheetViews>
  <sheetFormatPr defaultRowHeight="15" x14ac:dyDescent="0.25"/>
  <cols>
    <col min="12" max="12" width="15" customWidth="1"/>
    <col min="13" max="13" width="2.7109375" customWidth="1"/>
  </cols>
  <sheetData>
    <row r="1" spans="1:18" ht="27" thickBot="1" x14ac:dyDescent="0.45">
      <c r="A1" s="163" t="s">
        <v>83</v>
      </c>
      <c r="B1" s="163"/>
      <c r="C1" s="163"/>
      <c r="D1" s="163"/>
      <c r="E1" s="163"/>
      <c r="F1" s="163"/>
      <c r="G1" s="163"/>
      <c r="H1" s="163"/>
      <c r="I1" s="163"/>
      <c r="J1" s="163"/>
      <c r="K1" s="163"/>
      <c r="L1" s="163"/>
      <c r="M1" s="163"/>
      <c r="N1" s="163"/>
      <c r="O1" s="163"/>
      <c r="P1" s="163"/>
      <c r="Q1" s="163"/>
      <c r="R1" s="163"/>
    </row>
    <row r="2" spans="1:18" ht="15.75" thickBot="1" x14ac:dyDescent="0.3">
      <c r="O2" s="176" t="s">
        <v>84</v>
      </c>
      <c r="P2" s="177"/>
      <c r="Q2" s="177"/>
      <c r="R2" s="178"/>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214" t="s">
        <v>93</v>
      </c>
      <c r="C4" s="214"/>
      <c r="D4" s="214"/>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214" t="s">
        <v>106</v>
      </c>
      <c r="B6" s="214"/>
      <c r="C6" s="214"/>
      <c r="D6" s="214"/>
      <c r="E6" s="113" t="s">
        <v>94</v>
      </c>
      <c r="F6" s="114"/>
      <c r="G6" s="113" t="s">
        <v>95</v>
      </c>
      <c r="H6" s="114"/>
      <c r="K6" s="115"/>
      <c r="L6" s="132"/>
      <c r="N6" s="91" t="s">
        <v>107</v>
      </c>
      <c r="O6" s="45"/>
      <c r="Q6" s="45"/>
      <c r="R6" s="48" t="s">
        <v>108</v>
      </c>
    </row>
    <row r="7" spans="1:18" ht="15.75" thickBot="1" x14ac:dyDescent="0.3">
      <c r="A7" s="1" t="s">
        <v>109</v>
      </c>
      <c r="B7" s="217"/>
      <c r="C7" s="218"/>
      <c r="D7" s="218"/>
      <c r="E7" s="218"/>
      <c r="F7" s="218"/>
      <c r="G7" s="218"/>
      <c r="H7" s="218"/>
      <c r="I7" s="218"/>
      <c r="J7" s="218"/>
      <c r="K7" s="218"/>
      <c r="L7" s="218"/>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219" t="s">
        <v>113</v>
      </c>
      <c r="B10" s="156"/>
      <c r="C10" s="156"/>
      <c r="D10" s="156"/>
      <c r="E10" s="1"/>
      <c r="F10" s="1"/>
      <c r="G10" s="1"/>
      <c r="H10" s="1"/>
      <c r="I10" s="1"/>
      <c r="J10" s="1"/>
      <c r="K10" s="220" t="s">
        <v>114</v>
      </c>
      <c r="L10" s="220"/>
      <c r="R10" s="133"/>
    </row>
    <row r="11" spans="1:18" ht="15.75" thickBot="1" x14ac:dyDescent="0.3">
      <c r="A11" s="124" t="s">
        <v>115</v>
      </c>
      <c r="B11" s="124" t="s">
        <v>116</v>
      </c>
      <c r="C11" s="124" t="s">
        <v>117</v>
      </c>
      <c r="D11" s="124" t="s">
        <v>118</v>
      </c>
      <c r="E11" s="1"/>
      <c r="F11" s="221" t="s">
        <v>119</v>
      </c>
      <c r="G11" s="222"/>
      <c r="H11" s="223"/>
      <c r="I11" s="51" t="s">
        <v>120</v>
      </c>
      <c r="J11" s="51" t="s">
        <v>121</v>
      </c>
      <c r="L11" s="221" t="s">
        <v>122</v>
      </c>
      <c r="M11" s="222"/>
      <c r="N11" s="223"/>
      <c r="O11" s="51" t="s">
        <v>120</v>
      </c>
      <c r="P11" s="51" t="s">
        <v>121</v>
      </c>
    </row>
    <row r="12" spans="1:18" ht="15.75" thickBot="1" x14ac:dyDescent="0.3">
      <c r="A12" s="124" t="s">
        <v>123</v>
      </c>
      <c r="B12" s="124" t="s">
        <v>124</v>
      </c>
      <c r="C12" s="142" t="s">
        <v>125</v>
      </c>
      <c r="D12" s="142" t="s">
        <v>126</v>
      </c>
      <c r="E12" s="1"/>
      <c r="F12" s="215" t="s">
        <v>127</v>
      </c>
      <c r="G12" s="215"/>
      <c r="H12" s="101">
        <v>90002</v>
      </c>
      <c r="I12" s="52"/>
      <c r="J12" s="52"/>
      <c r="L12" s="215" t="s">
        <v>128</v>
      </c>
      <c r="M12" s="215"/>
      <c r="N12" s="102">
        <v>90003</v>
      </c>
      <c r="O12" s="52"/>
      <c r="P12" s="52"/>
    </row>
    <row r="13" spans="1:18" ht="15.75" thickBot="1" x14ac:dyDescent="0.3">
      <c r="A13" s="124" t="s">
        <v>129</v>
      </c>
      <c r="B13" s="124" t="s">
        <v>130</v>
      </c>
      <c r="C13" s="124" t="s">
        <v>131</v>
      </c>
      <c r="D13" s="124" t="s">
        <v>132</v>
      </c>
      <c r="E13" s="1"/>
      <c r="F13" s="215" t="s">
        <v>133</v>
      </c>
      <c r="G13" s="215"/>
      <c r="H13" s="101">
        <v>90004</v>
      </c>
      <c r="I13" s="52"/>
      <c r="J13" s="52"/>
      <c r="L13" s="215" t="s">
        <v>134</v>
      </c>
      <c r="M13" s="215"/>
      <c r="N13" s="102">
        <v>90006</v>
      </c>
      <c r="O13" s="52"/>
      <c r="P13" s="52"/>
    </row>
    <row r="14" spans="1:18" ht="15.75" thickBot="1" x14ac:dyDescent="0.3">
      <c r="A14" s="124" t="s">
        <v>135</v>
      </c>
      <c r="B14" s="124" t="s">
        <v>136</v>
      </c>
      <c r="C14" s="224" t="s">
        <v>137</v>
      </c>
      <c r="D14" s="224"/>
      <c r="E14" s="1"/>
      <c r="F14" s="215" t="s">
        <v>138</v>
      </c>
      <c r="G14" s="215"/>
      <c r="H14" s="101">
        <v>90005</v>
      </c>
      <c r="I14" s="52"/>
      <c r="J14" s="52"/>
      <c r="L14" s="215" t="s">
        <v>139</v>
      </c>
      <c r="M14" s="215"/>
      <c r="N14" s="102" t="s">
        <v>140</v>
      </c>
      <c r="O14" s="52"/>
      <c r="P14" s="52"/>
    </row>
    <row r="15" spans="1:18" ht="15.75" thickBot="1" x14ac:dyDescent="0.3">
      <c r="A15" s="219" t="s">
        <v>141</v>
      </c>
      <c r="B15" s="156"/>
      <c r="C15" s="156"/>
      <c r="D15" s="156"/>
      <c r="E15" s="1"/>
      <c r="F15" s="215" t="s">
        <v>142</v>
      </c>
      <c r="G15" s="215"/>
      <c r="H15" s="102" t="s">
        <v>143</v>
      </c>
      <c r="I15" s="52"/>
      <c r="J15" s="52"/>
      <c r="L15" s="215" t="s">
        <v>144</v>
      </c>
      <c r="M15" s="215"/>
      <c r="N15" s="102" t="s">
        <v>145</v>
      </c>
      <c r="O15" s="52"/>
      <c r="P15" s="52"/>
    </row>
    <row r="16" spans="1:18" ht="15.75" thickBot="1" x14ac:dyDescent="0.3">
      <c r="A16" s="225" t="s">
        <v>146</v>
      </c>
      <c r="B16" s="226"/>
      <c r="C16" s="231" t="s">
        <v>147</v>
      </c>
      <c r="D16" s="232"/>
      <c r="E16" s="1"/>
      <c r="F16" s="215" t="s">
        <v>148</v>
      </c>
      <c r="G16" s="215"/>
      <c r="H16" s="102" t="s">
        <v>149</v>
      </c>
      <c r="I16" s="52"/>
      <c r="J16" s="52"/>
      <c r="L16" s="215" t="s">
        <v>150</v>
      </c>
      <c r="M16" s="215"/>
      <c r="N16" s="102" t="s">
        <v>151</v>
      </c>
      <c r="O16" s="52"/>
      <c r="P16" s="52"/>
    </row>
    <row r="17" spans="1:18" ht="15.75" thickBot="1" x14ac:dyDescent="0.3">
      <c r="A17" s="134" t="s">
        <v>152</v>
      </c>
      <c r="B17" s="117"/>
      <c r="C17" s="135" t="s">
        <v>152</v>
      </c>
      <c r="D17" s="118"/>
      <c r="E17" s="1"/>
      <c r="F17" s="215" t="s">
        <v>153</v>
      </c>
      <c r="G17" s="215"/>
      <c r="H17" s="102" t="s">
        <v>154</v>
      </c>
      <c r="I17" s="52"/>
      <c r="J17" s="52"/>
      <c r="L17" s="215" t="s">
        <v>155</v>
      </c>
      <c r="M17" s="215"/>
      <c r="N17" s="102" t="s">
        <v>156</v>
      </c>
      <c r="O17" s="52"/>
      <c r="P17" s="52"/>
    </row>
    <row r="18" spans="1:18" x14ac:dyDescent="0.25">
      <c r="A18" s="134" t="s">
        <v>157</v>
      </c>
      <c r="B18" s="119"/>
      <c r="C18" s="136" t="s">
        <v>157</v>
      </c>
      <c r="D18" s="120"/>
      <c r="E18" s="1"/>
      <c r="F18" s="1"/>
      <c r="I18" s="35"/>
      <c r="J18" s="53"/>
      <c r="P18" s="54"/>
    </row>
    <row r="19" spans="1:18" ht="15.75" thickBot="1" x14ac:dyDescent="0.3">
      <c r="A19" s="211" t="s">
        <v>158</v>
      </c>
      <c r="B19" s="212"/>
      <c r="C19" s="212"/>
      <c r="D19" s="213"/>
      <c r="E19" s="216" t="s">
        <v>158</v>
      </c>
      <c r="F19" s="216"/>
      <c r="G19" s="216"/>
      <c r="H19" s="21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79"/>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79"/>
      <c r="D22" s="138"/>
      <c r="E22" s="137"/>
      <c r="F22" s="137"/>
      <c r="G22" s="137"/>
      <c r="H22" s="62">
        <f>[1]Pay!D3</f>
        <v>26.11</v>
      </c>
      <c r="I22" s="61"/>
      <c r="J22" s="62">
        <f t="shared" ref="J22:J55" si="0">H22*K22*F22</f>
        <v>0</v>
      </c>
      <c r="K22" s="16">
        <f>F22*B8-O22</f>
        <v>0</v>
      </c>
      <c r="L22" s="210" t="s">
        <v>11</v>
      </c>
      <c r="M22" s="60"/>
      <c r="N22" s="60"/>
      <c r="O22" s="63"/>
      <c r="Q22" s="84"/>
    </row>
    <row r="23" spans="1:18" ht="15" customHeight="1" x14ac:dyDescent="0.25">
      <c r="A23" s="68">
        <f>[1]Pay!A4</f>
        <v>413</v>
      </c>
      <c r="B23" s="147" t="str">
        <f>[1]Pay!B4</f>
        <v>Lt. J. Ehrman - F9</v>
      </c>
      <c r="C23" s="149"/>
      <c r="D23" s="104"/>
      <c r="E23" s="105"/>
      <c r="F23" s="105"/>
      <c r="G23" s="105"/>
      <c r="H23" s="64">
        <f>[1]Pay!D4</f>
        <v>21.89</v>
      </c>
      <c r="I23" s="60"/>
      <c r="J23" s="64">
        <f t="shared" si="0"/>
        <v>0</v>
      </c>
      <c r="K23" s="65">
        <f>F23*B8-O23</f>
        <v>0</v>
      </c>
      <c r="L23" s="205"/>
      <c r="M23" s="60"/>
      <c r="N23" s="60"/>
      <c r="O23" s="67"/>
      <c r="Q23" s="84"/>
    </row>
    <row r="24" spans="1:18" ht="15" customHeight="1" x14ac:dyDescent="0.25">
      <c r="A24" s="68" t="str">
        <f>[1]Pay!A5</f>
        <v>513</v>
      </c>
      <c r="B24" s="147" t="str">
        <f>[1]Pay!B5</f>
        <v>K. Morphew</v>
      </c>
      <c r="C24" s="149"/>
      <c r="D24" s="104"/>
      <c r="E24" s="105"/>
      <c r="F24" s="105"/>
      <c r="G24" s="105"/>
      <c r="H24" s="64">
        <f>[1]Pay!D5</f>
        <v>21.89</v>
      </c>
      <c r="I24" s="60"/>
      <c r="J24" s="64">
        <f t="shared" si="0"/>
        <v>0</v>
      </c>
      <c r="K24" s="65">
        <f>F24*B8-O24</f>
        <v>0</v>
      </c>
      <c r="L24" s="205"/>
      <c r="M24" s="60"/>
      <c r="N24" s="60"/>
      <c r="O24" s="67"/>
      <c r="Q24" s="84"/>
    </row>
    <row r="25" spans="1:18" ht="15" customHeight="1" x14ac:dyDescent="0.25">
      <c r="A25" s="68">
        <f>[1]Pay!A6</f>
        <v>716</v>
      </c>
      <c r="B25" s="147" t="str">
        <f>[1]Pay!B6</f>
        <v>B. Speidel</v>
      </c>
      <c r="C25" s="149"/>
      <c r="D25" s="104"/>
      <c r="E25" s="105"/>
      <c r="F25" s="105"/>
      <c r="G25" s="105"/>
      <c r="H25" s="64">
        <f>[1]Pay!D6</f>
        <v>20.41</v>
      </c>
      <c r="I25" s="60"/>
      <c r="J25" s="64">
        <f t="shared" si="0"/>
        <v>0</v>
      </c>
      <c r="K25" s="65">
        <f>F25*B8-O25</f>
        <v>0</v>
      </c>
      <c r="L25" s="205"/>
      <c r="M25" s="60"/>
      <c r="N25" s="92"/>
      <c r="O25" s="67"/>
      <c r="Q25" s="84"/>
    </row>
    <row r="26" spans="1:18" ht="15" customHeight="1" x14ac:dyDescent="0.25">
      <c r="A26" s="68" t="str">
        <f>[1]Pay!A7</f>
        <v>317</v>
      </c>
      <c r="B26" s="147" t="str">
        <f>[1]Pay!B7</f>
        <v>D. Moser</v>
      </c>
      <c r="C26" s="149"/>
      <c r="D26" s="104"/>
      <c r="E26" s="105"/>
      <c r="F26" s="105"/>
      <c r="G26" s="105"/>
      <c r="H26" s="64">
        <f>[1]Pay!D7</f>
        <v>18.66</v>
      </c>
      <c r="I26" s="60"/>
      <c r="J26" s="64">
        <f t="shared" si="0"/>
        <v>0</v>
      </c>
      <c r="K26" s="65">
        <f>F26*B8-O26</f>
        <v>0</v>
      </c>
      <c r="L26" s="205"/>
      <c r="M26" s="60"/>
      <c r="N26" s="92"/>
      <c r="O26" s="67"/>
      <c r="Q26" s="84"/>
    </row>
    <row r="27" spans="1:18" ht="15" customHeight="1" x14ac:dyDescent="0.25">
      <c r="A27" s="68" t="str">
        <f>[1]Pay!A8</f>
        <v>218</v>
      </c>
      <c r="B27" s="147" t="str">
        <f>[1]Pay!B8</f>
        <v>D. Fiscus</v>
      </c>
      <c r="C27" s="149"/>
      <c r="D27" s="104"/>
      <c r="E27" s="105"/>
      <c r="F27" s="105"/>
      <c r="G27" s="105"/>
      <c r="H27" s="64">
        <f>[1]Pay!D8</f>
        <v>18.66</v>
      </c>
      <c r="I27" s="60"/>
      <c r="J27" s="64">
        <f t="shared" si="0"/>
        <v>0</v>
      </c>
      <c r="K27" s="65">
        <f>F27*B8-O27</f>
        <v>0</v>
      </c>
      <c r="L27" s="205"/>
      <c r="M27" s="60"/>
      <c r="N27" s="92"/>
      <c r="O27" s="67"/>
      <c r="Q27" s="84"/>
    </row>
    <row r="28" spans="1:18" ht="15" customHeight="1" x14ac:dyDescent="0.25">
      <c r="A28" s="68" t="str">
        <f>[1]Pay!A9</f>
        <v>418</v>
      </c>
      <c r="B28" s="147" t="str">
        <f>[1]Pay!B9</f>
        <v>S. Gehring</v>
      </c>
      <c r="C28" s="149"/>
      <c r="D28" s="104"/>
      <c r="E28" s="105"/>
      <c r="F28" s="105"/>
      <c r="G28" s="105"/>
      <c r="H28" s="64">
        <f>[1]Pay!D9</f>
        <v>18.66</v>
      </c>
      <c r="I28" s="60"/>
      <c r="J28" s="64">
        <f t="shared" si="0"/>
        <v>0</v>
      </c>
      <c r="K28" s="65">
        <f>F28*B8-O28</f>
        <v>0</v>
      </c>
      <c r="L28" s="205"/>
      <c r="N28" s="92"/>
      <c r="O28" s="67"/>
    </row>
    <row r="29" spans="1:18" ht="15" customHeight="1" x14ac:dyDescent="0.25">
      <c r="A29" s="68" t="str">
        <f>[1]Pay!A10</f>
        <v>221</v>
      </c>
      <c r="B29" s="147" t="str">
        <f>[1]Pay!B10</f>
        <v>C. Harris</v>
      </c>
      <c r="C29" s="149"/>
      <c r="D29" s="104"/>
      <c r="E29" s="105"/>
      <c r="F29" s="105"/>
      <c r="G29" s="105"/>
      <c r="H29" s="64">
        <f>[1]Pay!D10</f>
        <v>16.45</v>
      </c>
      <c r="I29" s="60"/>
      <c r="J29" s="64">
        <f t="shared" si="0"/>
        <v>0</v>
      </c>
      <c r="K29" s="65">
        <f>F29*B8-O29</f>
        <v>0</v>
      </c>
      <c r="L29" s="205"/>
      <c r="O29" s="67"/>
    </row>
    <row r="30" spans="1:18" ht="15" customHeight="1" x14ac:dyDescent="0.25">
      <c r="A30" s="68" t="str">
        <f>[1]Pay!A11</f>
        <v>1021</v>
      </c>
      <c r="B30" s="147" t="str">
        <f>[1]Pay!B11</f>
        <v>E. Duffey</v>
      </c>
      <c r="C30" s="149"/>
      <c r="D30" s="104"/>
      <c r="E30" s="105"/>
      <c r="F30" s="105"/>
      <c r="G30" s="105"/>
      <c r="H30" s="64">
        <f>[1]Pay!D11</f>
        <v>16.45</v>
      </c>
      <c r="I30" s="60"/>
      <c r="J30" s="64">
        <f t="shared" si="0"/>
        <v>0</v>
      </c>
      <c r="K30" s="65">
        <f>F30*B8-O30</f>
        <v>0</v>
      </c>
      <c r="L30" s="206"/>
      <c r="O30" s="66"/>
    </row>
    <row r="31" spans="1:18" ht="15" customHeight="1" x14ac:dyDescent="0.25">
      <c r="A31" s="79" t="str">
        <f>[1]Pay!A13</f>
        <v>111</v>
      </c>
      <c r="B31" s="148" t="str">
        <f>[1]Pay!B13</f>
        <v>R. Crist - F4</v>
      </c>
      <c r="C31" s="179"/>
      <c r="D31" s="138" t="s">
        <v>167</v>
      </c>
      <c r="E31" s="137"/>
      <c r="F31" s="137"/>
      <c r="G31" s="137"/>
      <c r="H31" s="62">
        <f>[1]Pay!D13</f>
        <v>26.11</v>
      </c>
      <c r="I31" s="61"/>
      <c r="J31" s="62">
        <f t="shared" si="0"/>
        <v>0</v>
      </c>
      <c r="K31" s="16">
        <f>F31*B8-O31</f>
        <v>0</v>
      </c>
      <c r="L31" s="209" t="s">
        <v>29</v>
      </c>
      <c r="O31" s="63"/>
    </row>
    <row r="32" spans="1:18" ht="15" customHeight="1" x14ac:dyDescent="0.25">
      <c r="A32" s="68" t="str">
        <f>[1]Pay!A14</f>
        <v>115</v>
      </c>
      <c r="B32" s="147" t="str">
        <f>[1]Pay!B14</f>
        <v>Lt. J. Heckel - F10</v>
      </c>
      <c r="C32" s="149"/>
      <c r="D32" s="104"/>
      <c r="E32" s="105"/>
      <c r="F32" s="105"/>
      <c r="G32" s="105"/>
      <c r="H32" s="64">
        <f>[1]Pay!D14</f>
        <v>20.41</v>
      </c>
      <c r="I32" s="60"/>
      <c r="J32" s="64">
        <f t="shared" si="0"/>
        <v>0</v>
      </c>
      <c r="K32" s="65">
        <f>F32*B8-O32</f>
        <v>0</v>
      </c>
      <c r="L32" s="205"/>
      <c r="O32" s="67"/>
    </row>
    <row r="33" spans="1:17" ht="15" customHeight="1" x14ac:dyDescent="0.25">
      <c r="A33" s="68">
        <f>[1]Pay!A15</f>
        <v>406</v>
      </c>
      <c r="B33" s="147" t="str">
        <f>[1]Pay!B15</f>
        <v>D. Gerwig</v>
      </c>
      <c r="C33" s="149"/>
      <c r="D33" s="104"/>
      <c r="E33" s="105"/>
      <c r="F33" s="105"/>
      <c r="G33" s="105"/>
      <c r="H33" s="64">
        <f>[1]Pay!D15</f>
        <v>23.4</v>
      </c>
      <c r="I33" s="60"/>
      <c r="J33" s="64">
        <f t="shared" si="0"/>
        <v>0</v>
      </c>
      <c r="K33" s="65">
        <f>F33*B8-O33</f>
        <v>0</v>
      </c>
      <c r="L33" s="205"/>
      <c r="O33" s="67"/>
    </row>
    <row r="34" spans="1:17" ht="15" customHeight="1" x14ac:dyDescent="0.25">
      <c r="A34" s="68" t="str">
        <f>[1]Pay!A16</f>
        <v>409</v>
      </c>
      <c r="B34" s="147" t="str">
        <f>[1]Pay!B16</f>
        <v>S. Bennett</v>
      </c>
      <c r="C34" s="149"/>
      <c r="D34" s="104"/>
      <c r="E34" s="105"/>
      <c r="F34" s="105"/>
      <c r="G34" s="105"/>
      <c r="H34" s="64">
        <f>[1]Pay!D16</f>
        <v>23.4</v>
      </c>
      <c r="I34" s="60"/>
      <c r="J34" s="64">
        <f t="shared" si="0"/>
        <v>0</v>
      </c>
      <c r="K34" s="65">
        <f>F34*B8-O34</f>
        <v>0</v>
      </c>
      <c r="L34" s="205"/>
      <c r="O34" s="67"/>
    </row>
    <row r="35" spans="1:17" ht="15" customHeight="1" x14ac:dyDescent="0.25">
      <c r="A35" s="68" t="str">
        <f>[1]Pay!A17</f>
        <v>417</v>
      </c>
      <c r="B35" s="147" t="str">
        <f>[1]Pay!B17</f>
        <v>L. Eads</v>
      </c>
      <c r="C35" s="149"/>
      <c r="D35" s="104"/>
      <c r="E35" s="105"/>
      <c r="F35" s="105"/>
      <c r="G35" s="105"/>
      <c r="H35" s="64">
        <f>[1]Pay!D17</f>
        <v>18.66</v>
      </c>
      <c r="I35" s="60"/>
      <c r="J35" s="64">
        <f t="shared" si="0"/>
        <v>0</v>
      </c>
      <c r="K35" s="65">
        <f>F35*B8-O35</f>
        <v>0</v>
      </c>
      <c r="L35" s="205"/>
      <c r="O35" s="67"/>
    </row>
    <row r="36" spans="1:17" ht="15" customHeight="1" x14ac:dyDescent="0.25">
      <c r="A36" s="68" t="str">
        <f>[1]Pay!A18</f>
        <v>318</v>
      </c>
      <c r="B36" s="147" t="str">
        <f>[1]Pay!B18</f>
        <v>C. Rittmeyer</v>
      </c>
      <c r="C36" s="149"/>
      <c r="D36" s="104"/>
      <c r="E36" s="105"/>
      <c r="F36" s="105"/>
      <c r="G36" s="105"/>
      <c r="H36" s="64">
        <f>[1]Pay!D18</f>
        <v>18.66</v>
      </c>
      <c r="I36" s="60"/>
      <c r="J36" s="64">
        <f t="shared" si="0"/>
        <v>0</v>
      </c>
      <c r="K36" s="65">
        <f>F36*B8-O36</f>
        <v>0</v>
      </c>
      <c r="L36" s="205"/>
      <c r="M36" s="60"/>
      <c r="N36" s="60"/>
      <c r="O36" s="67"/>
      <c r="Q36" s="60"/>
    </row>
    <row r="37" spans="1:17" ht="15" customHeight="1" x14ac:dyDescent="0.25">
      <c r="A37" s="68" t="str">
        <f>[1]Pay!A19</f>
        <v>220</v>
      </c>
      <c r="B37" s="147" t="str">
        <f>[1]Pay!B19</f>
        <v>C. Herndon</v>
      </c>
      <c r="C37" s="149"/>
      <c r="D37" s="104"/>
      <c r="E37" s="105"/>
      <c r="F37" s="105"/>
      <c r="G37" s="105"/>
      <c r="H37" s="64">
        <f>[1]Pay!D19</f>
        <v>18.66</v>
      </c>
      <c r="I37" s="60"/>
      <c r="J37" s="64">
        <f t="shared" si="0"/>
        <v>0</v>
      </c>
      <c r="K37" s="65">
        <f>F37*B8-O37</f>
        <v>0</v>
      </c>
      <c r="L37" s="205"/>
      <c r="M37" s="60"/>
      <c r="N37" s="60"/>
      <c r="O37" s="67"/>
      <c r="Q37" s="84"/>
    </row>
    <row r="38" spans="1:17" ht="15" customHeight="1" x14ac:dyDescent="0.25">
      <c r="A38" s="68" t="str">
        <f>[1]Pay!A20</f>
        <v>121</v>
      </c>
      <c r="B38" s="147" t="str">
        <f>[1]Pay!B20</f>
        <v>F. Leist</v>
      </c>
      <c r="C38" s="149"/>
      <c r="D38" s="104"/>
      <c r="E38" s="105"/>
      <c r="F38" s="105"/>
      <c r="G38" s="105"/>
      <c r="H38" s="64">
        <f>[1]Pay!D20</f>
        <v>16.45</v>
      </c>
      <c r="I38" s="60"/>
      <c r="J38" s="64">
        <f t="shared" si="0"/>
        <v>0</v>
      </c>
      <c r="K38" s="65">
        <f>F38*B8-O38</f>
        <v>0</v>
      </c>
      <c r="L38" s="205"/>
      <c r="M38" s="60"/>
      <c r="N38" s="60"/>
      <c r="O38" s="67"/>
      <c r="Q38" s="84"/>
    </row>
    <row r="39" spans="1:17" ht="15" customHeight="1" x14ac:dyDescent="0.25">
      <c r="A39" s="68" t="str">
        <f>[1]Pay!A21</f>
        <v>321</v>
      </c>
      <c r="B39" s="147" t="str">
        <f>[1]Pay!B21</f>
        <v>S. Breide</v>
      </c>
      <c r="C39" s="149"/>
      <c r="D39" s="104"/>
      <c r="E39" s="105"/>
      <c r="F39" s="105"/>
      <c r="G39" s="105"/>
      <c r="H39" s="64">
        <f>[1]Pay!D21</f>
        <v>16.45</v>
      </c>
      <c r="I39" s="60"/>
      <c r="J39" s="64">
        <f t="shared" si="0"/>
        <v>0</v>
      </c>
      <c r="K39" s="65">
        <f>F39*B8-O39</f>
        <v>0</v>
      </c>
      <c r="L39" s="206"/>
      <c r="M39" s="60"/>
      <c r="N39" s="60"/>
      <c r="O39" s="66"/>
      <c r="Q39" s="84"/>
    </row>
    <row r="40" spans="1:17" ht="15" customHeight="1" x14ac:dyDescent="0.25">
      <c r="A40" s="79">
        <f>[1]Pay!A23</f>
        <v>211</v>
      </c>
      <c r="B40" s="148" t="str">
        <f>[1]Pay!B23</f>
        <v>Capt. M. Harris - F5</v>
      </c>
      <c r="C40" s="179"/>
      <c r="D40" s="138"/>
      <c r="E40" s="137"/>
      <c r="F40" s="137"/>
      <c r="G40" s="137"/>
      <c r="H40" s="62">
        <f>[1]Pay!D23</f>
        <v>26.11</v>
      </c>
      <c r="I40" s="61"/>
      <c r="J40" s="62">
        <f t="shared" si="0"/>
        <v>0</v>
      </c>
      <c r="K40" s="16">
        <f>F40*B8-O40</f>
        <v>0</v>
      </c>
      <c r="L40" s="204" t="s">
        <v>46</v>
      </c>
      <c r="M40" s="60"/>
      <c r="N40" s="60"/>
      <c r="O40" s="63"/>
      <c r="Q40" s="84"/>
    </row>
    <row r="41" spans="1:17" ht="15" customHeight="1" x14ac:dyDescent="0.25">
      <c r="A41" s="68" t="str">
        <f>[1]Pay!A24</f>
        <v>210</v>
      </c>
      <c r="B41" s="147" t="str">
        <f>[1]Pay!B24</f>
        <v>Lt. J. Gerdom - F7</v>
      </c>
      <c r="C41" s="149"/>
      <c r="D41" s="104"/>
      <c r="E41" s="105"/>
      <c r="F41" s="105"/>
      <c r="G41" s="105"/>
      <c r="H41" s="64">
        <f>[1]Pay!D24</f>
        <v>23.4</v>
      </c>
      <c r="I41" s="60"/>
      <c r="J41" s="64">
        <f t="shared" si="0"/>
        <v>0</v>
      </c>
      <c r="K41" s="65">
        <f>F41*B8-O41</f>
        <v>0</v>
      </c>
      <c r="L41" s="205"/>
      <c r="M41" s="60"/>
      <c r="N41" s="203"/>
      <c r="O41" s="67"/>
      <c r="Q41" s="84"/>
    </row>
    <row r="42" spans="1:17" ht="15" customHeight="1" x14ac:dyDescent="0.25">
      <c r="A42" s="68">
        <f>[1]Pay!A25</f>
        <v>385</v>
      </c>
      <c r="B42" s="147" t="str">
        <f>[1]Pay!B25</f>
        <v>K. Thompson</v>
      </c>
      <c r="C42" s="149"/>
      <c r="D42" s="104"/>
      <c r="E42" s="105"/>
      <c r="F42" s="105"/>
      <c r="G42" s="105"/>
      <c r="H42" s="64">
        <f>[1]Pay!D25</f>
        <v>23.4</v>
      </c>
      <c r="I42" s="60"/>
      <c r="J42" s="64">
        <f t="shared" si="0"/>
        <v>0</v>
      </c>
      <c r="K42" s="65">
        <f>F42*B8-O42</f>
        <v>0</v>
      </c>
      <c r="L42" s="205"/>
      <c r="M42" s="60"/>
      <c r="N42" s="203"/>
      <c r="O42" s="67"/>
      <c r="Q42" s="84"/>
    </row>
    <row r="43" spans="1:17" ht="15" customHeight="1" x14ac:dyDescent="0.25">
      <c r="A43" s="68" t="str">
        <f>[1]Pay!A26</f>
        <v>314</v>
      </c>
      <c r="B43" s="147" t="str">
        <f>[1]Pay!B26</f>
        <v>Z. Gaskill</v>
      </c>
      <c r="C43" s="149"/>
      <c r="D43" s="104"/>
      <c r="E43" s="105"/>
      <c r="F43" s="105"/>
      <c r="G43" s="105"/>
      <c r="H43" s="64">
        <f>[1]Pay!D26</f>
        <v>16.45</v>
      </c>
      <c r="I43" s="60"/>
      <c r="J43" s="64">
        <f t="shared" si="0"/>
        <v>0</v>
      </c>
      <c r="K43" s="65">
        <f>F43*B8-O43</f>
        <v>0</v>
      </c>
      <c r="L43" s="205"/>
      <c r="M43" s="60"/>
      <c r="N43" s="203"/>
      <c r="O43" s="67"/>
      <c r="Q43" s="84"/>
    </row>
    <row r="44" spans="1:17" ht="15" customHeight="1" x14ac:dyDescent="0.25">
      <c r="A44" s="68" t="str">
        <f>[1]Pay!A27</f>
        <v>414</v>
      </c>
      <c r="B44" s="147" t="str">
        <f>[1]Pay!B27</f>
        <v>J. Wolf</v>
      </c>
      <c r="C44" s="149"/>
      <c r="D44" s="104"/>
      <c r="E44" s="105"/>
      <c r="F44" s="105"/>
      <c r="G44" s="105"/>
      <c r="H44" s="64">
        <f>[1]Pay!D27</f>
        <v>20.41</v>
      </c>
      <c r="I44" s="60"/>
      <c r="J44" s="64">
        <f t="shared" si="0"/>
        <v>0</v>
      </c>
      <c r="K44" s="65">
        <f>F44*B8-O44</f>
        <v>0</v>
      </c>
      <c r="L44" s="205"/>
      <c r="N44" s="203"/>
      <c r="O44" s="67"/>
    </row>
    <row r="45" spans="1:17" ht="15" customHeight="1" x14ac:dyDescent="0.25">
      <c r="A45" s="68" t="str">
        <f>[1]Pay!A28</f>
        <v>516</v>
      </c>
      <c r="B45" s="147" t="str">
        <f>[1]Pay!B28</f>
        <v>J. Moriarity</v>
      </c>
      <c r="C45" s="149"/>
      <c r="D45" s="104"/>
      <c r="E45" s="105"/>
      <c r="F45" s="105"/>
      <c r="G45" s="105"/>
      <c r="H45" s="64">
        <f>[1]Pay!D28</f>
        <v>20.41</v>
      </c>
      <c r="I45" s="60"/>
      <c r="J45" s="64">
        <f t="shared" si="0"/>
        <v>0</v>
      </c>
      <c r="K45" s="65">
        <f>F45*B8-O45</f>
        <v>0</v>
      </c>
      <c r="L45" s="205"/>
      <c r="O45" s="67"/>
    </row>
    <row r="46" spans="1:17" ht="15" customHeight="1" x14ac:dyDescent="0.25">
      <c r="A46" s="68" t="str">
        <f>[1]Pay!A29</f>
        <v>421</v>
      </c>
      <c r="B46" s="147" t="str">
        <f>[1]Pay!B29</f>
        <v>M. Burkholder</v>
      </c>
      <c r="C46" s="149"/>
      <c r="D46" s="104"/>
      <c r="E46" s="105"/>
      <c r="F46" s="105"/>
      <c r="G46" s="105"/>
      <c r="H46" s="64">
        <f>[1]Pay!D29</f>
        <v>16.45</v>
      </c>
      <c r="I46" s="60"/>
      <c r="J46" s="64">
        <f t="shared" si="0"/>
        <v>0</v>
      </c>
      <c r="K46" s="65">
        <f>F46*B8-O46</f>
        <v>0</v>
      </c>
      <c r="L46" s="205"/>
      <c r="O46" s="67"/>
    </row>
    <row r="47" spans="1:17" ht="15" customHeight="1" x14ac:dyDescent="0.25">
      <c r="A47" s="68" t="str">
        <f>[1]Pay!A30</f>
        <v>921</v>
      </c>
      <c r="B47" s="147" t="str">
        <f>[1]Pay!B30</f>
        <v>N. Bueter</v>
      </c>
      <c r="C47" s="149"/>
      <c r="D47" s="104"/>
      <c r="E47" s="105"/>
      <c r="F47" s="105"/>
      <c r="G47" s="105"/>
      <c r="H47" s="64">
        <f>[1]Pay!D30</f>
        <v>16.45</v>
      </c>
      <c r="I47" s="60"/>
      <c r="J47" s="64">
        <f t="shared" si="0"/>
        <v>0</v>
      </c>
      <c r="K47" s="65">
        <f>F47*B8-O47</f>
        <v>0</v>
      </c>
      <c r="L47" s="205"/>
      <c r="O47" s="67"/>
    </row>
    <row r="48" spans="1:17" ht="15" customHeight="1" x14ac:dyDescent="0.25">
      <c r="A48" s="68" t="str">
        <f>[1]Pay!A31</f>
        <v>000</v>
      </c>
      <c r="B48" s="147" t="str">
        <f>[1]Pay!B31</f>
        <v>Blank</v>
      </c>
      <c r="C48" s="149"/>
      <c r="D48" s="99"/>
      <c r="E48" s="100"/>
      <c r="F48" s="100"/>
      <c r="G48" s="100"/>
      <c r="H48" s="64">
        <f>[1]Pay!D31</f>
        <v>0</v>
      </c>
      <c r="I48" s="70"/>
      <c r="J48" s="69">
        <f>H48*K48*F48</f>
        <v>0</v>
      </c>
      <c r="K48" s="123">
        <f>F48*B8-O48</f>
        <v>0</v>
      </c>
      <c r="L48" s="206"/>
      <c r="O48" s="66"/>
    </row>
    <row r="49" spans="1:15" x14ac:dyDescent="0.25">
      <c r="A49" s="79" t="str">
        <f>[1]Pay!A33</f>
        <v>420</v>
      </c>
      <c r="B49" s="148" t="str">
        <f>[1]Pay!B33</f>
        <v>T. Markley</v>
      </c>
      <c r="C49" s="179"/>
      <c r="D49" s="104"/>
      <c r="E49" s="105"/>
      <c r="F49" s="105"/>
      <c r="G49" s="105"/>
      <c r="H49" s="62">
        <f>[1]Pay!D33</f>
        <v>14.5</v>
      </c>
      <c r="I49" s="60"/>
      <c r="J49" s="64">
        <f t="shared" si="0"/>
        <v>0</v>
      </c>
      <c r="K49" s="65">
        <f>F49*B8-O49</f>
        <v>0</v>
      </c>
      <c r="L49" s="207" t="s">
        <v>169</v>
      </c>
      <c r="O49" s="67"/>
    </row>
    <row r="50" spans="1:15" x14ac:dyDescent="0.25">
      <c r="A50" s="68" t="str">
        <f>[1]Pay!A34</f>
        <v>521</v>
      </c>
      <c r="B50" s="147" t="str">
        <f>[1]Pay!B34</f>
        <v>A. Cossgrove</v>
      </c>
      <c r="C50" s="149"/>
      <c r="D50" s="104"/>
      <c r="E50" s="105"/>
      <c r="F50" s="105"/>
      <c r="G50" s="105"/>
      <c r="H50" s="64">
        <f>[1]Pay!D34</f>
        <v>14.5</v>
      </c>
      <c r="I50" s="60"/>
      <c r="J50" s="64">
        <f t="shared" si="0"/>
        <v>0</v>
      </c>
      <c r="K50" s="65">
        <f>F50*B8-O50</f>
        <v>0</v>
      </c>
      <c r="L50" s="208"/>
      <c r="O50" s="63"/>
    </row>
    <row r="51" spans="1:15" x14ac:dyDescent="0.25">
      <c r="A51" s="68" t="str">
        <f>[1]Pay!A35</f>
        <v>621</v>
      </c>
      <c r="B51" s="147" t="str">
        <f>[1]Pay!B35</f>
        <v>K. Gerber</v>
      </c>
      <c r="C51" s="149"/>
      <c r="D51" s="104"/>
      <c r="E51" s="105"/>
      <c r="F51" s="105"/>
      <c r="G51" s="105"/>
      <c r="H51" s="64">
        <f>[1]Pay!D35</f>
        <v>14.5</v>
      </c>
      <c r="I51" s="60"/>
      <c r="J51" s="64">
        <f t="shared" si="0"/>
        <v>0</v>
      </c>
      <c r="K51" s="65">
        <f>F51*B8-O51</f>
        <v>0</v>
      </c>
      <c r="L51" s="208"/>
      <c r="O51" s="67"/>
    </row>
    <row r="52" spans="1:15" x14ac:dyDescent="0.25">
      <c r="A52" s="68" t="str">
        <f>[1]Pay!A36</f>
        <v>821</v>
      </c>
      <c r="B52" s="147" t="str">
        <f>[1]Pay!B36</f>
        <v>B. Howe</v>
      </c>
      <c r="C52" s="149"/>
      <c r="D52" s="104"/>
      <c r="E52" s="105"/>
      <c r="F52" s="105"/>
      <c r="G52" s="105"/>
      <c r="H52" s="64">
        <f>[1]Pay!D36</f>
        <v>14.5</v>
      </c>
      <c r="I52" s="60"/>
      <c r="J52" s="64">
        <f t="shared" si="0"/>
        <v>0</v>
      </c>
      <c r="K52" s="65">
        <f>F52*B8-O52</f>
        <v>0</v>
      </c>
      <c r="L52" s="208"/>
      <c r="O52" s="66"/>
    </row>
    <row r="53" spans="1:15" x14ac:dyDescent="0.25">
      <c r="A53" s="68" t="str">
        <f>[1]Pay!A37</f>
        <v>721</v>
      </c>
      <c r="B53" s="147" t="str">
        <f>[1]Pay!B37</f>
        <v>H. Komarck</v>
      </c>
      <c r="C53" s="149"/>
      <c r="D53" s="104"/>
      <c r="E53" s="105"/>
      <c r="F53" s="105"/>
      <c r="G53" s="105"/>
      <c r="H53" s="64">
        <f>[1]Pay!D37</f>
        <v>14.5</v>
      </c>
      <c r="I53" s="60"/>
      <c r="J53" s="64">
        <f t="shared" si="0"/>
        <v>0</v>
      </c>
      <c r="K53" s="65">
        <f>F53*B8-O53</f>
        <v>0</v>
      </c>
      <c r="L53" s="208"/>
      <c r="O53" s="67"/>
    </row>
    <row r="54" spans="1:15" x14ac:dyDescent="0.25">
      <c r="A54" s="79">
        <f>[1]Pay!A55</f>
        <v>190</v>
      </c>
      <c r="B54" s="148" t="str">
        <f>[1]Pay!B55</f>
        <v>K. Osborn</v>
      </c>
      <c r="C54" s="179"/>
      <c r="D54" s="138"/>
      <c r="E54" s="137"/>
      <c r="F54" s="137"/>
      <c r="G54" s="137"/>
      <c r="H54" s="62">
        <f>[2]Pay!D51</f>
        <v>23.4</v>
      </c>
      <c r="I54" s="62"/>
      <c r="J54" s="62">
        <f t="shared" si="0"/>
        <v>0</v>
      </c>
      <c r="K54" s="18">
        <f>F54*B8-O54</f>
        <v>0</v>
      </c>
      <c r="L54" s="112" t="s">
        <v>80</v>
      </c>
      <c r="O54" s="63"/>
    </row>
    <row r="55" spans="1:15" x14ac:dyDescent="0.25">
      <c r="A55" s="80">
        <f>[1]Pay!A56</f>
        <v>204</v>
      </c>
      <c r="B55" s="190" t="str">
        <f>[1]Pay!B56</f>
        <v>M. Moriarity</v>
      </c>
      <c r="C55" s="191"/>
      <c r="D55" s="99"/>
      <c r="E55" s="100"/>
      <c r="F55" s="100"/>
      <c r="G55" s="100"/>
      <c r="H55" s="69">
        <f>[2]Pay!D52</f>
        <v>23.4</v>
      </c>
      <c r="I55" s="69"/>
      <c r="J55" s="69">
        <f t="shared" si="0"/>
        <v>0</v>
      </c>
      <c r="K55" s="19">
        <f>F55*B8-O55</f>
        <v>0</v>
      </c>
      <c r="L55" s="112" t="s">
        <v>80</v>
      </c>
      <c r="N55" s="58" t="s">
        <v>170</v>
      </c>
      <c r="O55" s="66"/>
    </row>
    <row r="56" spans="1:15" x14ac:dyDescent="0.25">
      <c r="A56" s="80">
        <f>[1]Pay!A41</f>
        <v>306</v>
      </c>
      <c r="B56" s="201" t="str">
        <f>[1]Pay!B41</f>
        <v>D. Craig F1</v>
      </c>
      <c r="C56" s="202"/>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79"/>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79"/>
      <c r="D58" s="138"/>
      <c r="E58" s="137"/>
      <c r="F58" s="137"/>
      <c r="G58" s="137"/>
      <c r="H58" s="62"/>
      <c r="I58" s="62"/>
      <c r="J58" s="62">
        <f>[1]Pay!D47</f>
        <v>27.48</v>
      </c>
      <c r="K58" s="18">
        <f>F58*B8-O58</f>
        <v>0</v>
      </c>
      <c r="L58" s="38" t="s">
        <v>70</v>
      </c>
      <c r="N58" s="43">
        <f>G58*B8-O58</f>
        <v>0</v>
      </c>
      <c r="O58" s="67"/>
    </row>
    <row r="59" spans="1:15" x14ac:dyDescent="0.25">
      <c r="A59" s="68">
        <f>[1]Pay!A48</f>
        <v>509</v>
      </c>
      <c r="B59" s="147"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7"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7"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7"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7"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90" t="str">
        <f>[1]Pay!B53</f>
        <v>A. Hannie - F18</v>
      </c>
      <c r="C64" s="19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6" t="s">
        <v>158</v>
      </c>
      <c r="F66" s="196"/>
      <c r="G66" s="196"/>
      <c r="H66" s="196"/>
      <c r="I66" s="4"/>
      <c r="J66" s="4"/>
      <c r="K66" s="1"/>
    </row>
    <row r="67" spans="1:18" x14ac:dyDescent="0.25">
      <c r="A67" s="141" t="s">
        <v>85</v>
      </c>
      <c r="B67" s="197">
        <f>B3</f>
        <v>0</v>
      </c>
      <c r="C67" s="198"/>
      <c r="D67" s="1"/>
      <c r="E67" s="2" t="s">
        <v>86</v>
      </c>
      <c r="F67" s="199">
        <f>D3</f>
        <v>0</v>
      </c>
      <c r="G67" s="198"/>
      <c r="H67" s="1"/>
      <c r="I67" s="2" t="s">
        <v>111</v>
      </c>
      <c r="J67" s="1"/>
      <c r="K67" s="200">
        <f>B8</f>
        <v>0</v>
      </c>
      <c r="L67" s="198"/>
      <c r="M67" s="125"/>
    </row>
    <row r="68" spans="1:18" x14ac:dyDescent="0.25">
      <c r="A68" s="90"/>
      <c r="B68" s="90"/>
      <c r="C68" s="1"/>
      <c r="D68" s="1"/>
      <c r="E68" s="1"/>
      <c r="F68" s="1"/>
      <c r="G68" s="1"/>
      <c r="H68" s="1"/>
      <c r="I68" s="1"/>
      <c r="J68" s="1"/>
      <c r="K68" s="1"/>
    </row>
    <row r="69" spans="1:18" x14ac:dyDescent="0.25">
      <c r="A69" s="22"/>
      <c r="B69" s="74">
        <v>26.11</v>
      </c>
      <c r="C69" s="192">
        <f>A69*B69*B8</f>
        <v>0</v>
      </c>
      <c r="D69" s="193"/>
      <c r="E69" s="1"/>
      <c r="F69" s="1"/>
      <c r="G69" s="1"/>
      <c r="H69" s="1"/>
      <c r="I69" s="1"/>
      <c r="J69" s="1"/>
      <c r="K69" s="1"/>
    </row>
    <row r="70" spans="1:18" x14ac:dyDescent="0.25">
      <c r="A70" s="23"/>
      <c r="B70" s="74">
        <v>23.4</v>
      </c>
      <c r="C70" s="192">
        <f>A70*B70*B8</f>
        <v>0</v>
      </c>
      <c r="D70" s="193"/>
      <c r="E70" s="1"/>
      <c r="F70" s="1"/>
      <c r="G70" s="2" t="s">
        <v>172</v>
      </c>
      <c r="H70" s="1"/>
      <c r="I70" s="194">
        <f>SUM(K58:K63)</f>
        <v>0</v>
      </c>
      <c r="J70" s="195"/>
      <c r="K70" s="1"/>
      <c r="L70" s="2" t="s">
        <v>173</v>
      </c>
      <c r="M70" s="1"/>
      <c r="N70" s="75">
        <f>25.15*I70</f>
        <v>0</v>
      </c>
      <c r="O70" s="75"/>
      <c r="P70" s="76"/>
      <c r="Q70" s="1"/>
    </row>
    <row r="71" spans="1:18" x14ac:dyDescent="0.25">
      <c r="A71" s="23"/>
      <c r="B71" s="74">
        <v>21.89</v>
      </c>
      <c r="C71" s="192">
        <f>A71*B71*B8</f>
        <v>0</v>
      </c>
      <c r="D71" s="193"/>
      <c r="E71" s="1"/>
      <c r="F71" s="1"/>
      <c r="G71" s="1"/>
      <c r="H71" s="1"/>
      <c r="I71" s="1"/>
      <c r="J71" s="1"/>
      <c r="K71" s="1"/>
      <c r="L71" s="1"/>
      <c r="M71" s="1"/>
      <c r="N71" s="1"/>
      <c r="O71" s="1"/>
      <c r="P71" s="1"/>
      <c r="Q71" s="1"/>
    </row>
    <row r="72" spans="1:18" x14ac:dyDescent="0.25">
      <c r="A72" s="23"/>
      <c r="B72" s="74">
        <v>20.41</v>
      </c>
      <c r="C72" s="192">
        <f>A72*B72*B8</f>
        <v>0</v>
      </c>
      <c r="D72" s="193"/>
      <c r="E72" s="1"/>
      <c r="F72" s="1"/>
      <c r="G72" s="2" t="s">
        <v>174</v>
      </c>
      <c r="H72" s="1"/>
      <c r="I72" s="194">
        <f>SUM(K21:K52)+K54+K55</f>
        <v>0</v>
      </c>
      <c r="J72" s="195"/>
      <c r="K72" s="1"/>
      <c r="L72" s="2" t="s">
        <v>173</v>
      </c>
      <c r="M72" s="1"/>
      <c r="N72" s="75">
        <f>SUM(J21:J55)</f>
        <v>0</v>
      </c>
      <c r="O72" s="75"/>
      <c r="P72" s="76"/>
      <c r="Q72" s="1"/>
    </row>
    <row r="73" spans="1:18" x14ac:dyDescent="0.25">
      <c r="A73" s="23"/>
      <c r="B73" s="74">
        <v>18.66</v>
      </c>
      <c r="C73" s="192">
        <f>A73*B73*B8</f>
        <v>0</v>
      </c>
      <c r="D73" s="193"/>
      <c r="E73" s="1"/>
      <c r="F73" s="1"/>
      <c r="G73" s="1"/>
      <c r="H73" s="1"/>
      <c r="I73" s="1"/>
      <c r="J73" s="1"/>
      <c r="K73" s="1"/>
      <c r="L73" s="1"/>
      <c r="M73" s="1"/>
      <c r="N73" s="1"/>
      <c r="O73" s="1"/>
      <c r="P73" s="1"/>
      <c r="Q73" s="1"/>
    </row>
    <row r="74" spans="1:18" x14ac:dyDescent="0.25">
      <c r="A74" s="23"/>
      <c r="B74" s="74">
        <v>16.45</v>
      </c>
      <c r="C74" s="192">
        <f>A74*B74*B8</f>
        <v>0</v>
      </c>
      <c r="D74" s="19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164" t="s">
        <v>177</v>
      </c>
      <c r="B79" s="164"/>
      <c r="C79" s="164"/>
      <c r="D79" s="164"/>
      <c r="E79" s="164"/>
      <c r="F79" s="164"/>
      <c r="G79" s="164"/>
      <c r="H79" s="164"/>
      <c r="I79" s="164"/>
      <c r="J79" s="164"/>
      <c r="K79" s="164"/>
      <c r="L79" s="164"/>
      <c r="M79" s="164"/>
      <c r="N79" s="164"/>
      <c r="O79" s="164"/>
      <c r="P79" s="164"/>
      <c r="Q79" s="164"/>
      <c r="R79" s="164"/>
    </row>
    <row r="81" spans="1:18" x14ac:dyDescent="0.25">
      <c r="A81" s="166" t="s">
        <v>179</v>
      </c>
      <c r="B81" s="166"/>
      <c r="C81" s="166"/>
      <c r="D81" s="166"/>
      <c r="E81" s="166"/>
      <c r="F81" s="166"/>
      <c r="G81" s="166"/>
      <c r="H81" s="166"/>
      <c r="I81" s="166"/>
      <c r="J81" s="166"/>
      <c r="K81" s="32"/>
      <c r="L81" s="32"/>
      <c r="M81" s="32"/>
      <c r="N81" s="32"/>
      <c r="O81" s="32"/>
      <c r="P81" s="32"/>
      <c r="Q81" s="32"/>
    </row>
    <row r="82" spans="1:18" x14ac:dyDescent="0.25">
      <c r="A82" s="182"/>
      <c r="B82" s="183"/>
      <c r="C82" s="183"/>
      <c r="D82" s="183"/>
      <c r="E82" s="183"/>
      <c r="F82" s="183"/>
      <c r="G82" s="183"/>
      <c r="H82" s="183"/>
      <c r="I82" s="183"/>
      <c r="J82" s="183"/>
      <c r="K82" s="183"/>
      <c r="L82" s="183"/>
      <c r="M82" s="183"/>
      <c r="N82" s="183"/>
      <c r="O82" s="183"/>
      <c r="P82" s="183"/>
      <c r="Q82" s="183"/>
      <c r="R82" s="184"/>
    </row>
    <row r="83" spans="1:18" x14ac:dyDescent="0.25">
      <c r="A83" s="185"/>
      <c r="B83" s="186"/>
      <c r="C83" s="186"/>
      <c r="D83" s="186"/>
      <c r="E83" s="186"/>
      <c r="F83" s="186"/>
      <c r="G83" s="186"/>
      <c r="H83" s="186"/>
      <c r="I83" s="186"/>
      <c r="J83" s="186"/>
      <c r="K83" s="186"/>
      <c r="L83" s="186"/>
      <c r="M83" s="186"/>
      <c r="N83" s="186"/>
      <c r="O83" s="186"/>
      <c r="P83" s="186"/>
      <c r="Q83" s="186"/>
      <c r="R83" s="187"/>
    </row>
    <row r="84" spans="1:18" x14ac:dyDescent="0.25">
      <c r="A84" s="166" t="s">
        <v>180</v>
      </c>
      <c r="B84" s="166"/>
      <c r="C84" s="166"/>
      <c r="D84" s="166"/>
      <c r="E84" s="166"/>
    </row>
    <row r="85" spans="1:18" x14ac:dyDescent="0.25">
      <c r="A85" s="182">
        <f>B7</f>
        <v>0</v>
      </c>
      <c r="B85" s="183"/>
      <c r="C85" s="183"/>
      <c r="D85" s="183"/>
      <c r="E85" s="183"/>
      <c r="F85" s="183"/>
      <c r="G85" s="183"/>
      <c r="H85" s="183"/>
      <c r="I85" s="183"/>
      <c r="J85" s="183"/>
      <c r="K85" s="183"/>
      <c r="L85" s="183"/>
      <c r="M85" s="183"/>
      <c r="N85" s="183"/>
      <c r="O85" s="183"/>
      <c r="P85" s="183"/>
      <c r="Q85" s="183"/>
      <c r="R85" s="184"/>
    </row>
    <row r="86" spans="1:18" x14ac:dyDescent="0.25">
      <c r="A86" s="185"/>
      <c r="B86" s="186"/>
      <c r="C86" s="186"/>
      <c r="D86" s="186"/>
      <c r="E86" s="186"/>
      <c r="F86" s="186"/>
      <c r="G86" s="186"/>
      <c r="H86" s="186"/>
      <c r="I86" s="186"/>
      <c r="J86" s="186"/>
      <c r="K86" s="186"/>
      <c r="L86" s="186"/>
      <c r="M86" s="186"/>
      <c r="N86" s="186"/>
      <c r="O86" s="186"/>
      <c r="P86" s="186"/>
      <c r="Q86" s="186"/>
      <c r="R86" s="187"/>
    </row>
    <row r="87" spans="1:18" x14ac:dyDescent="0.25">
      <c r="A87" s="166" t="s">
        <v>181</v>
      </c>
      <c r="B87" s="166"/>
      <c r="C87" s="166"/>
      <c r="D87" s="166"/>
      <c r="E87" s="166"/>
      <c r="F87" s="166"/>
      <c r="G87" s="166"/>
      <c r="H87" s="156"/>
      <c r="I87" s="156"/>
      <c r="J87" s="156"/>
      <c r="K87" s="156"/>
      <c r="L87" s="156"/>
      <c r="M87" s="156"/>
      <c r="N87" s="156"/>
      <c r="O87" s="156"/>
      <c r="P87" s="156"/>
      <c r="Q87" s="156"/>
    </row>
    <row r="88" spans="1:18" x14ac:dyDescent="0.25">
      <c r="A88" s="182"/>
      <c r="B88" s="183"/>
      <c r="C88" s="183"/>
      <c r="D88" s="183"/>
      <c r="E88" s="183"/>
      <c r="F88" s="183"/>
      <c r="G88" s="183"/>
      <c r="H88" s="183"/>
      <c r="I88" s="183"/>
      <c r="J88" s="183"/>
      <c r="K88" s="183"/>
      <c r="L88" s="183"/>
      <c r="M88" s="183"/>
      <c r="N88" s="183"/>
      <c r="O88" s="183"/>
      <c r="P88" s="183"/>
      <c r="Q88" s="183"/>
      <c r="R88" s="184"/>
    </row>
    <row r="89" spans="1:18" x14ac:dyDescent="0.25">
      <c r="A89" s="185"/>
      <c r="B89" s="186"/>
      <c r="C89" s="186"/>
      <c r="D89" s="186"/>
      <c r="E89" s="186"/>
      <c r="F89" s="186"/>
      <c r="G89" s="186"/>
      <c r="H89" s="186"/>
      <c r="I89" s="186"/>
      <c r="J89" s="186"/>
      <c r="K89" s="186"/>
      <c r="L89" s="186"/>
      <c r="M89" s="186"/>
      <c r="N89" s="186"/>
      <c r="O89" s="186"/>
      <c r="P89" s="186"/>
      <c r="Q89" s="186"/>
      <c r="R89" s="187"/>
    </row>
    <row r="90" spans="1:18" x14ac:dyDescent="0.25">
      <c r="A90" s="166" t="s">
        <v>182</v>
      </c>
      <c r="B90" s="166"/>
      <c r="C90" s="166"/>
      <c r="D90" s="166"/>
      <c r="E90" s="166"/>
      <c r="F90" s="166"/>
      <c r="G90" s="166"/>
      <c r="H90" s="166"/>
      <c r="I90" s="166"/>
      <c r="J90" s="166"/>
      <c r="K90" s="166"/>
      <c r="L90" s="166"/>
      <c r="M90" s="166"/>
      <c r="N90" s="166"/>
    </row>
    <row r="91" spans="1:18" x14ac:dyDescent="0.25">
      <c r="A91" s="182"/>
      <c r="B91" s="183"/>
      <c r="C91" s="183"/>
      <c r="D91" s="183"/>
      <c r="E91" s="183"/>
      <c r="F91" s="183"/>
      <c r="G91" s="183"/>
      <c r="H91" s="183"/>
      <c r="I91" s="183"/>
      <c r="J91" s="183"/>
      <c r="K91" s="183"/>
      <c r="L91" s="183"/>
      <c r="M91" s="183"/>
      <c r="N91" s="183"/>
      <c r="O91" s="183"/>
      <c r="P91" s="183"/>
      <c r="Q91" s="183"/>
      <c r="R91" s="184"/>
    </row>
    <row r="92" spans="1:18" x14ac:dyDescent="0.25">
      <c r="A92" s="185"/>
      <c r="B92" s="186"/>
      <c r="C92" s="186"/>
      <c r="D92" s="186"/>
      <c r="E92" s="186"/>
      <c r="F92" s="186"/>
      <c r="G92" s="186"/>
      <c r="H92" s="186"/>
      <c r="I92" s="186"/>
      <c r="J92" s="186"/>
      <c r="K92" s="186"/>
      <c r="L92" s="186"/>
      <c r="M92" s="186"/>
      <c r="N92" s="186"/>
      <c r="O92" s="186"/>
      <c r="P92" s="186"/>
      <c r="Q92" s="186"/>
      <c r="R92" s="187"/>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66" t="s">
        <v>183</v>
      </c>
      <c r="B94" s="166"/>
      <c r="C94" s="166"/>
      <c r="D94" s="166"/>
      <c r="E94" s="166"/>
      <c r="F94" s="166"/>
      <c r="G94" s="166"/>
      <c r="H94" s="166"/>
      <c r="I94" s="166"/>
      <c r="J94" s="156"/>
      <c r="K94" s="156"/>
      <c r="L94" s="156"/>
      <c r="M94" s="156"/>
      <c r="N94" s="156"/>
      <c r="O94" s="156"/>
      <c r="P94" s="156"/>
      <c r="Q94" s="156"/>
    </row>
    <row r="95" spans="1:18" x14ac:dyDescent="0.25">
      <c r="A95" s="182"/>
      <c r="B95" s="183"/>
      <c r="C95" s="183"/>
      <c r="D95" s="183"/>
      <c r="E95" s="183"/>
      <c r="F95" s="183"/>
      <c r="G95" s="183"/>
      <c r="H95" s="183"/>
      <c r="I95" s="183"/>
      <c r="J95" s="183"/>
      <c r="K95" s="183"/>
      <c r="L95" s="183"/>
      <c r="M95" s="183"/>
      <c r="N95" s="183"/>
      <c r="O95" s="183"/>
      <c r="P95" s="183"/>
      <c r="Q95" s="183"/>
      <c r="R95" s="184"/>
    </row>
    <row r="96" spans="1:18" x14ac:dyDescent="0.25">
      <c r="A96" s="185"/>
      <c r="B96" s="186"/>
      <c r="C96" s="186"/>
      <c r="D96" s="186"/>
      <c r="E96" s="186"/>
      <c r="F96" s="186"/>
      <c r="G96" s="186"/>
      <c r="H96" s="186"/>
      <c r="I96" s="186"/>
      <c r="J96" s="186"/>
      <c r="K96" s="186"/>
      <c r="L96" s="186"/>
      <c r="M96" s="186"/>
      <c r="N96" s="186"/>
      <c r="O96" s="186"/>
      <c r="P96" s="186"/>
      <c r="Q96" s="186"/>
      <c r="R96" s="187"/>
    </row>
    <row r="97" spans="1:18" x14ac:dyDescent="0.25">
      <c r="A97" s="166" t="s">
        <v>184</v>
      </c>
      <c r="B97" s="166"/>
      <c r="C97" s="166"/>
      <c r="D97" s="166"/>
      <c r="E97" s="166"/>
      <c r="F97" s="166"/>
      <c r="G97" s="166"/>
      <c r="H97" s="166"/>
      <c r="I97" s="166"/>
      <c r="J97" s="166"/>
      <c r="K97" s="166"/>
      <c r="L97" s="166"/>
    </row>
    <row r="98" spans="1:18" x14ac:dyDescent="0.25">
      <c r="A98" s="182"/>
      <c r="B98" s="183"/>
      <c r="C98" s="183"/>
      <c r="D98" s="183"/>
      <c r="E98" s="183"/>
      <c r="F98" s="183"/>
      <c r="G98" s="183"/>
      <c r="H98" s="183"/>
      <c r="I98" s="183"/>
      <c r="J98" s="183"/>
      <c r="K98" s="183"/>
      <c r="L98" s="183"/>
      <c r="M98" s="183"/>
      <c r="N98" s="183"/>
      <c r="O98" s="183"/>
      <c r="P98" s="183"/>
      <c r="Q98" s="183"/>
      <c r="R98" s="184"/>
    </row>
    <row r="99" spans="1:18" x14ac:dyDescent="0.25">
      <c r="A99" s="185"/>
      <c r="B99" s="186"/>
      <c r="C99" s="186"/>
      <c r="D99" s="186"/>
      <c r="E99" s="186"/>
      <c r="F99" s="186"/>
      <c r="G99" s="186"/>
      <c r="H99" s="186"/>
      <c r="I99" s="186"/>
      <c r="J99" s="186"/>
      <c r="K99" s="186"/>
      <c r="L99" s="186"/>
      <c r="M99" s="186"/>
      <c r="N99" s="186"/>
      <c r="O99" s="186"/>
      <c r="P99" s="186"/>
      <c r="Q99" s="186"/>
      <c r="R99" s="187"/>
    </row>
    <row r="100" spans="1:18" ht="15.75" x14ac:dyDescent="0.25">
      <c r="A100" s="188" t="s">
        <v>185</v>
      </c>
      <c r="B100" s="188"/>
      <c r="C100" s="188"/>
      <c r="D100" s="188"/>
      <c r="E100" s="188"/>
      <c r="F100" s="188"/>
      <c r="G100" s="188"/>
      <c r="H100" s="188"/>
      <c r="I100" s="188"/>
      <c r="J100" s="188"/>
      <c r="K100" s="188"/>
      <c r="L100" s="188"/>
      <c r="M100" s="188"/>
      <c r="N100" s="188"/>
      <c r="O100" s="188"/>
      <c r="P100" s="188"/>
      <c r="Q100" s="188"/>
      <c r="R100" s="188"/>
    </row>
    <row r="129" spans="1:18" ht="15.75" x14ac:dyDescent="0.25">
      <c r="A129" s="180" t="s">
        <v>186</v>
      </c>
      <c r="B129" s="180"/>
      <c r="C129" s="180"/>
      <c r="D129" s="32" t="s">
        <v>187</v>
      </c>
      <c r="E129" s="174"/>
      <c r="F129" s="174"/>
      <c r="G129" s="181" t="s">
        <v>188</v>
      </c>
      <c r="H129" s="181"/>
      <c r="I129" s="174"/>
      <c r="J129" s="174"/>
      <c r="K129" s="181" t="s">
        <v>189</v>
      </c>
      <c r="L129" s="181"/>
      <c r="M129" s="181"/>
      <c r="N129" s="181"/>
      <c r="O129" s="181"/>
      <c r="P129" s="174"/>
      <c r="Q129" s="174"/>
    </row>
    <row r="130" spans="1:18" ht="15.75" x14ac:dyDescent="0.25">
      <c r="A130" s="180" t="s">
        <v>190</v>
      </c>
      <c r="B130" s="180"/>
      <c r="C130" s="180"/>
      <c r="D130" s="32" t="s">
        <v>187</v>
      </c>
      <c r="E130" s="174"/>
      <c r="F130" s="174"/>
      <c r="G130" s="181" t="s">
        <v>188</v>
      </c>
      <c r="H130" s="181"/>
      <c r="I130" s="174"/>
      <c r="J130" s="174"/>
      <c r="K130" s="181" t="s">
        <v>189</v>
      </c>
      <c r="L130" s="181"/>
      <c r="M130" s="181"/>
      <c r="N130" s="181"/>
      <c r="O130" s="181"/>
      <c r="P130" s="174"/>
      <c r="Q130" s="174"/>
    </row>
    <row r="131" spans="1:18" ht="377.45" customHeight="1" x14ac:dyDescent="0.35">
      <c r="A131" s="251" t="s">
        <v>308</v>
      </c>
      <c r="B131" s="251"/>
      <c r="C131" s="251"/>
      <c r="D131" s="251"/>
      <c r="E131" s="251"/>
      <c r="F131" s="251"/>
      <c r="G131" s="251"/>
      <c r="H131" s="251"/>
      <c r="I131" s="251"/>
      <c r="J131" s="251"/>
      <c r="K131" s="251"/>
      <c r="L131" s="251"/>
      <c r="M131" s="251"/>
      <c r="N131" s="251"/>
      <c r="O131" s="251"/>
      <c r="P131" s="251"/>
      <c r="Q131" s="251"/>
      <c r="R131" s="251"/>
    </row>
    <row r="132" spans="1:18" ht="23.25" x14ac:dyDescent="0.35">
      <c r="A132" s="165" t="s">
        <v>309</v>
      </c>
      <c r="B132" s="165"/>
      <c r="C132" s="165"/>
      <c r="D132" s="165"/>
      <c r="E132" s="165"/>
      <c r="F132" s="165"/>
      <c r="G132" s="165"/>
      <c r="H132" s="165"/>
      <c r="I132" s="165"/>
      <c r="J132" s="165"/>
      <c r="K132" s="165"/>
      <c r="L132" s="165"/>
      <c r="M132" s="165"/>
      <c r="N132" s="165"/>
      <c r="O132" s="165"/>
      <c r="P132" s="165"/>
      <c r="Q132" s="165"/>
      <c r="R132" s="165"/>
    </row>
    <row r="133" spans="1:18" ht="15.75" x14ac:dyDescent="0.25">
      <c r="A133" s="265" t="s">
        <v>310</v>
      </c>
      <c r="B133" s="265"/>
      <c r="C133" s="265"/>
      <c r="D133" s="31"/>
      <c r="E133" s="31"/>
      <c r="F133" s="31"/>
      <c r="G133" s="31"/>
      <c r="H133" s="31"/>
      <c r="I133" s="31"/>
      <c r="J133" s="31"/>
      <c r="K133" s="31"/>
      <c r="L133" s="31"/>
      <c r="M133" s="31"/>
      <c r="N133" s="31"/>
      <c r="O133" s="31"/>
      <c r="P133" s="31"/>
      <c r="Q133" s="31"/>
    </row>
    <row r="134" spans="1:18" ht="15.75" x14ac:dyDescent="0.25">
      <c r="A134" s="85"/>
      <c r="B134" s="85"/>
      <c r="C134" s="85"/>
      <c r="D134" s="31"/>
      <c r="E134" s="31"/>
      <c r="F134" s="31"/>
      <c r="G134" s="31"/>
      <c r="H134" s="31"/>
      <c r="I134" s="31"/>
      <c r="J134" s="31"/>
      <c r="K134" s="31"/>
      <c r="L134" s="31"/>
      <c r="M134" s="31"/>
      <c r="N134" s="31"/>
      <c r="O134" s="31"/>
      <c r="P134" s="31"/>
      <c r="Q134" s="31"/>
    </row>
    <row r="135" spans="1:18" x14ac:dyDescent="0.25">
      <c r="A135" s="181" t="s">
        <v>311</v>
      </c>
      <c r="B135" s="181"/>
      <c r="C135" s="233"/>
      <c r="D135" s="235"/>
      <c r="E135" s="181" t="s">
        <v>312</v>
      </c>
      <c r="F135" s="181"/>
      <c r="G135" s="181"/>
      <c r="H135" s="233"/>
      <c r="I135" s="234"/>
      <c r="J135" s="235"/>
      <c r="K135" s="181" t="s">
        <v>313</v>
      </c>
      <c r="L135" s="181"/>
      <c r="M135" s="233"/>
      <c r="N135" s="234"/>
      <c r="O135" s="234"/>
      <c r="P135" s="234"/>
      <c r="Q135" s="234"/>
      <c r="R135" s="235"/>
    </row>
    <row r="136" spans="1:18" x14ac:dyDescent="0.25">
      <c r="A136" s="31"/>
      <c r="B136" s="31"/>
      <c r="C136" s="31"/>
      <c r="D136" s="31"/>
      <c r="E136" s="31"/>
      <c r="F136" s="31"/>
      <c r="G136" s="31"/>
      <c r="H136" s="31"/>
      <c r="I136" s="31"/>
      <c r="J136" s="31"/>
      <c r="K136" s="31"/>
      <c r="L136" s="31"/>
      <c r="M136" s="31"/>
      <c r="N136" s="31"/>
      <c r="O136" s="31"/>
      <c r="P136" s="31"/>
      <c r="Q136" s="31"/>
    </row>
    <row r="137" spans="1:18" x14ac:dyDescent="0.25">
      <c r="A137" s="181" t="s">
        <v>314</v>
      </c>
      <c r="B137" s="181"/>
      <c r="C137" s="181"/>
      <c r="D137" s="181"/>
      <c r="E137" s="181"/>
      <c r="F137" s="181"/>
      <c r="G137" s="181"/>
      <c r="H137" s="181"/>
      <c r="I137" s="233"/>
      <c r="J137" s="234"/>
      <c r="K137" s="234"/>
      <c r="L137" s="234"/>
      <c r="M137" s="234"/>
      <c r="N137" s="234"/>
      <c r="O137" s="234"/>
      <c r="P137" s="234"/>
      <c r="Q137" s="234"/>
      <c r="R137" s="235"/>
    </row>
    <row r="138" spans="1:18" x14ac:dyDescent="0.25">
      <c r="A138" s="181" t="s">
        <v>315</v>
      </c>
      <c r="B138" s="181"/>
      <c r="C138" s="181"/>
      <c r="D138" s="181"/>
      <c r="E138" s="181"/>
      <c r="F138" s="181"/>
      <c r="G138" s="181"/>
      <c r="H138" s="181"/>
      <c r="I138" s="233"/>
      <c r="J138" s="234"/>
      <c r="K138" s="234"/>
      <c r="L138" s="234"/>
      <c r="M138" s="234"/>
      <c r="N138" s="234"/>
      <c r="O138" s="234"/>
      <c r="P138" s="234"/>
      <c r="Q138" s="234"/>
      <c r="R138" s="235"/>
    </row>
    <row r="139" spans="1:18" x14ac:dyDescent="0.25">
      <c r="A139" s="181" t="s">
        <v>316</v>
      </c>
      <c r="B139" s="181"/>
      <c r="C139" s="181"/>
      <c r="D139" s="181"/>
      <c r="E139" s="181"/>
      <c r="F139" s="181"/>
      <c r="G139" s="181"/>
      <c r="H139" s="181"/>
      <c r="I139" s="233"/>
      <c r="J139" s="234"/>
      <c r="K139" s="234"/>
      <c r="L139" s="234"/>
      <c r="M139" s="234"/>
      <c r="N139" s="234"/>
      <c r="O139" s="234"/>
      <c r="P139" s="234"/>
      <c r="Q139" s="234"/>
      <c r="R139" s="235"/>
    </row>
    <row r="140" spans="1:18" x14ac:dyDescent="0.25">
      <c r="A140" s="181" t="s">
        <v>317</v>
      </c>
      <c r="B140" s="181"/>
      <c r="C140" s="181"/>
      <c r="D140" s="181"/>
      <c r="E140" s="181"/>
      <c r="F140" s="181"/>
      <c r="G140" s="181"/>
      <c r="H140" s="181"/>
      <c r="I140" s="233"/>
      <c r="J140" s="234"/>
      <c r="K140" s="234"/>
      <c r="L140" s="234"/>
      <c r="M140" s="234"/>
      <c r="N140" s="234"/>
      <c r="O140" s="234"/>
      <c r="P140" s="234"/>
      <c r="Q140" s="234"/>
      <c r="R140" s="235"/>
    </row>
    <row r="141" spans="1:18" x14ac:dyDescent="0.25">
      <c r="A141" s="181" t="s">
        <v>318</v>
      </c>
      <c r="B141" s="181"/>
      <c r="C141" s="181"/>
      <c r="D141" s="181"/>
      <c r="E141" s="181"/>
      <c r="F141" s="181"/>
      <c r="G141" s="181"/>
      <c r="H141" s="181"/>
      <c r="I141" s="233"/>
      <c r="J141" s="234"/>
      <c r="K141" s="234"/>
      <c r="L141" s="234"/>
      <c r="M141" s="234"/>
      <c r="N141" s="234"/>
      <c r="O141" s="234"/>
      <c r="P141" s="234"/>
      <c r="Q141" s="234"/>
      <c r="R141" s="235"/>
    </row>
    <row r="142" spans="1:18" x14ac:dyDescent="0.25">
      <c r="A142" s="181" t="s">
        <v>319</v>
      </c>
      <c r="B142" s="181"/>
      <c r="C142" s="181"/>
      <c r="D142" s="181"/>
      <c r="E142" s="181"/>
      <c r="F142" s="181"/>
      <c r="G142" s="181"/>
      <c r="H142" s="181"/>
      <c r="I142" s="233"/>
      <c r="J142" s="234"/>
      <c r="K142" s="234"/>
      <c r="L142" s="234"/>
      <c r="M142" s="234"/>
      <c r="N142" s="234"/>
      <c r="O142" s="234"/>
      <c r="P142" s="234"/>
      <c r="Q142" s="234"/>
      <c r="R142" s="235"/>
    </row>
    <row r="143" spans="1:18" x14ac:dyDescent="0.25">
      <c r="A143" s="181" t="s">
        <v>288</v>
      </c>
      <c r="B143" s="181"/>
      <c r="C143" s="181"/>
      <c r="D143" s="181"/>
      <c r="E143" s="181"/>
      <c r="F143" s="181"/>
      <c r="G143" s="181"/>
      <c r="H143" s="181"/>
      <c r="I143" s="233"/>
      <c r="J143" s="234"/>
      <c r="K143" s="234"/>
      <c r="L143" s="234"/>
      <c r="M143" s="234"/>
      <c r="N143" s="234"/>
      <c r="O143" s="234"/>
      <c r="P143" s="234"/>
      <c r="Q143" s="234"/>
      <c r="R143" s="235"/>
    </row>
    <row r="144" spans="1:18" x14ac:dyDescent="0.25">
      <c r="A144" s="181" t="s">
        <v>320</v>
      </c>
      <c r="B144" s="181"/>
      <c r="C144" s="181"/>
      <c r="D144" s="181"/>
      <c r="E144" s="181"/>
      <c r="F144" s="181"/>
      <c r="G144" s="181"/>
      <c r="H144" s="181"/>
      <c r="I144" s="233"/>
      <c r="J144" s="234"/>
      <c r="K144" s="234"/>
      <c r="L144" s="234"/>
      <c r="M144" s="234"/>
      <c r="N144" s="234"/>
      <c r="O144" s="234"/>
      <c r="P144" s="234"/>
      <c r="Q144" s="234"/>
      <c r="R144" s="235"/>
    </row>
    <row r="145" spans="1:18" x14ac:dyDescent="0.25">
      <c r="A145" s="181" t="s">
        <v>321</v>
      </c>
      <c r="B145" s="181"/>
      <c r="C145" s="181"/>
      <c r="D145" s="181"/>
      <c r="E145" s="181"/>
      <c r="F145" s="181"/>
      <c r="G145" s="181"/>
      <c r="H145" s="181"/>
      <c r="I145" s="233"/>
      <c r="J145" s="234"/>
      <c r="K145" s="234"/>
      <c r="L145" s="234"/>
      <c r="M145" s="234"/>
      <c r="N145" s="234"/>
      <c r="O145" s="234"/>
      <c r="P145" s="234"/>
      <c r="Q145" s="234"/>
      <c r="R145" s="235"/>
    </row>
    <row r="146" spans="1:18" x14ac:dyDescent="0.25">
      <c r="A146" s="181" t="s">
        <v>322</v>
      </c>
      <c r="B146" s="181"/>
      <c r="C146" s="181"/>
      <c r="D146" s="181"/>
      <c r="E146" s="181"/>
      <c r="F146" s="181"/>
      <c r="G146" s="181"/>
      <c r="H146" s="181"/>
      <c r="I146" s="233"/>
      <c r="J146" s="234"/>
      <c r="K146" s="234"/>
      <c r="L146" s="234"/>
      <c r="M146" s="234"/>
      <c r="N146" s="234"/>
      <c r="O146" s="234"/>
      <c r="P146" s="234"/>
      <c r="Q146" s="234"/>
      <c r="R146" s="235"/>
    </row>
    <row r="147" spans="1:18" x14ac:dyDescent="0.25">
      <c r="A147" s="181" t="s">
        <v>323</v>
      </c>
      <c r="B147" s="181"/>
      <c r="C147" s="181"/>
      <c r="D147" s="181"/>
      <c r="E147" s="181"/>
      <c r="F147" s="181"/>
      <c r="G147" s="181"/>
      <c r="H147" s="181"/>
      <c r="I147" s="167"/>
      <c r="J147" s="168"/>
      <c r="K147" s="168"/>
      <c r="L147" s="168"/>
      <c r="M147" s="168"/>
      <c r="N147" s="168"/>
      <c r="O147" s="168"/>
      <c r="P147" s="168"/>
      <c r="Q147" s="168"/>
      <c r="R147" s="169"/>
    </row>
    <row r="148" spans="1:18" x14ac:dyDescent="0.25">
      <c r="A148" s="263" t="s">
        <v>324</v>
      </c>
      <c r="B148" s="263"/>
      <c r="C148" s="263"/>
      <c r="D148" s="263"/>
      <c r="E148" s="263"/>
      <c r="F148" s="263"/>
      <c r="G148" s="263"/>
      <c r="H148" s="263"/>
      <c r="I148" s="173"/>
      <c r="J148" s="174"/>
      <c r="K148" s="174"/>
      <c r="L148" s="174"/>
      <c r="M148" s="174"/>
      <c r="N148" s="174"/>
      <c r="O148" s="174"/>
      <c r="P148" s="174"/>
      <c r="Q148" s="174"/>
      <c r="R148" s="175"/>
    </row>
    <row r="149" spans="1:18" x14ac:dyDescent="0.25">
      <c r="A149" s="181" t="s">
        <v>325</v>
      </c>
      <c r="B149" s="181"/>
      <c r="C149" s="181"/>
      <c r="D149" s="181"/>
      <c r="E149" s="181"/>
      <c r="F149" s="181"/>
      <c r="G149" s="181"/>
      <c r="H149" s="181"/>
      <c r="I149" s="167"/>
      <c r="J149" s="168"/>
      <c r="K149" s="168"/>
      <c r="L149" s="168"/>
      <c r="M149" s="168"/>
      <c r="N149" s="168"/>
      <c r="O149" s="168"/>
      <c r="P149" s="168"/>
      <c r="Q149" s="168"/>
      <c r="R149" s="169"/>
    </row>
    <row r="150" spans="1:18" x14ac:dyDescent="0.25">
      <c r="A150" s="81"/>
      <c r="B150" s="81"/>
      <c r="C150" s="81"/>
      <c r="D150" s="81"/>
      <c r="E150" s="81"/>
      <c r="F150" s="81"/>
      <c r="G150" s="81"/>
      <c r="H150" s="81"/>
      <c r="I150" s="173"/>
      <c r="J150" s="174"/>
      <c r="K150" s="174"/>
      <c r="L150" s="174"/>
      <c r="M150" s="174"/>
      <c r="N150" s="174"/>
      <c r="O150" s="174"/>
      <c r="P150" s="174"/>
      <c r="Q150" s="174"/>
      <c r="R150" s="175"/>
    </row>
    <row r="151" spans="1:18" x14ac:dyDescent="0.25">
      <c r="A151" s="181" t="s">
        <v>326</v>
      </c>
      <c r="B151" s="181"/>
      <c r="C151" s="181"/>
      <c r="D151" s="181"/>
      <c r="E151" s="181"/>
      <c r="F151" s="181"/>
      <c r="G151" s="181"/>
      <c r="H151" s="181"/>
      <c r="I151" s="167"/>
      <c r="J151" s="168"/>
      <c r="K151" s="168"/>
      <c r="L151" s="168"/>
      <c r="M151" s="168"/>
      <c r="N151" s="168"/>
      <c r="O151" s="168"/>
      <c r="P151" s="168"/>
      <c r="Q151" s="168"/>
      <c r="R151" s="169"/>
    </row>
    <row r="152" spans="1:18" x14ac:dyDescent="0.25">
      <c r="A152" s="264" t="s">
        <v>327</v>
      </c>
      <c r="B152" s="264"/>
      <c r="C152" s="264"/>
      <c r="D152" s="264"/>
      <c r="E152" s="264"/>
      <c r="F152" s="264"/>
      <c r="G152" s="264"/>
      <c r="H152" s="264"/>
      <c r="I152" s="170"/>
      <c r="J152" s="171"/>
      <c r="K152" s="171"/>
      <c r="L152" s="171"/>
      <c r="M152" s="171"/>
      <c r="N152" s="171"/>
      <c r="O152" s="171"/>
      <c r="P152" s="171"/>
      <c r="Q152" s="171"/>
      <c r="R152" s="172"/>
    </row>
    <row r="153" spans="1:18" x14ac:dyDescent="0.25">
      <c r="A153" s="86"/>
      <c r="B153" s="86"/>
      <c r="C153" s="86"/>
      <c r="D153" s="86"/>
      <c r="E153" s="86"/>
      <c r="F153" s="86"/>
      <c r="G153" s="86"/>
      <c r="H153" s="86"/>
      <c r="I153" s="173"/>
      <c r="J153" s="174"/>
      <c r="K153" s="174"/>
      <c r="L153" s="174"/>
      <c r="M153" s="174"/>
      <c r="N153" s="174"/>
      <c r="O153" s="174"/>
      <c r="P153" s="174"/>
      <c r="Q153" s="174"/>
      <c r="R153" s="175"/>
    </row>
    <row r="154" spans="1:18" x14ac:dyDescent="0.25">
      <c r="A154" s="181" t="s">
        <v>328</v>
      </c>
      <c r="B154" s="181"/>
      <c r="C154" s="181"/>
      <c r="D154" s="181"/>
      <c r="E154" s="181"/>
      <c r="F154" s="181"/>
      <c r="G154" s="181"/>
      <c r="H154" s="181"/>
      <c r="I154" s="233"/>
      <c r="J154" s="234"/>
      <c r="K154" s="234"/>
      <c r="L154" s="234"/>
      <c r="M154" s="234"/>
      <c r="N154" s="234"/>
      <c r="O154" s="234"/>
      <c r="P154" s="234"/>
      <c r="Q154" s="234"/>
      <c r="R154" s="235"/>
    </row>
    <row r="155" spans="1:18" x14ac:dyDescent="0.25">
      <c r="A155" s="181" t="s">
        <v>329</v>
      </c>
      <c r="B155" s="181"/>
      <c r="C155" s="181"/>
      <c r="D155" s="181"/>
      <c r="E155" s="181"/>
      <c r="F155" s="181"/>
      <c r="G155" s="181"/>
      <c r="H155" s="181"/>
      <c r="I155" s="233"/>
      <c r="J155" s="234"/>
      <c r="K155" s="234"/>
      <c r="L155" s="234"/>
      <c r="M155" s="234"/>
      <c r="N155" s="234"/>
      <c r="O155" s="234"/>
      <c r="P155" s="234"/>
      <c r="Q155" s="234"/>
      <c r="R155" s="235"/>
    </row>
    <row r="156" spans="1:18" x14ac:dyDescent="0.25">
      <c r="A156" s="181" t="s">
        <v>330</v>
      </c>
      <c r="B156" s="181"/>
      <c r="C156" s="181"/>
      <c r="D156" s="181"/>
      <c r="E156" s="181"/>
      <c r="F156" s="181"/>
      <c r="G156" s="181"/>
      <c r="H156" s="181"/>
      <c r="I156" s="233"/>
      <c r="J156" s="234"/>
      <c r="K156" s="234"/>
      <c r="L156" s="234"/>
      <c r="M156" s="234"/>
      <c r="N156" s="234"/>
      <c r="O156" s="234"/>
      <c r="P156" s="234"/>
      <c r="Q156" s="234"/>
      <c r="R156" s="235"/>
    </row>
    <row r="157" spans="1:18" x14ac:dyDescent="0.25">
      <c r="A157" s="31"/>
      <c r="B157" s="31"/>
      <c r="C157" s="31"/>
      <c r="D157" s="31"/>
      <c r="E157" s="31"/>
      <c r="F157" s="31"/>
      <c r="G157" s="31"/>
      <c r="H157" s="31"/>
      <c r="I157" s="31"/>
      <c r="J157" s="31"/>
      <c r="K157" s="31"/>
      <c r="L157" s="31"/>
      <c r="M157" s="31"/>
      <c r="N157" s="31"/>
      <c r="O157" s="31"/>
      <c r="P157" s="31"/>
      <c r="Q157" s="31"/>
    </row>
    <row r="158" spans="1:18" ht="21" x14ac:dyDescent="0.35">
      <c r="A158" s="251"/>
      <c r="B158" s="251"/>
      <c r="C158" s="251"/>
      <c r="D158" s="251"/>
      <c r="E158" s="251"/>
      <c r="F158" s="251"/>
      <c r="G158" s="251"/>
      <c r="H158" s="251"/>
      <c r="I158" s="251"/>
      <c r="J158" s="251"/>
      <c r="K158" s="251"/>
      <c r="L158" s="251"/>
      <c r="M158" s="251"/>
      <c r="N158" s="251"/>
      <c r="O158" s="251"/>
      <c r="P158" s="251"/>
      <c r="Q158" s="251"/>
      <c r="R158" s="251"/>
    </row>
    <row r="159" spans="1:18" x14ac:dyDescent="0.25">
      <c r="A159" s="96"/>
      <c r="B159" s="96"/>
      <c r="C159" s="96"/>
      <c r="D159" s="96"/>
      <c r="E159" s="96"/>
      <c r="F159" s="96"/>
      <c r="G159" s="96"/>
      <c r="H159" s="31"/>
      <c r="I159" s="31"/>
      <c r="J159" s="13"/>
      <c r="K159" s="13"/>
      <c r="L159" s="13"/>
      <c r="M159" s="31"/>
      <c r="P159" s="13"/>
      <c r="Q159" s="13"/>
    </row>
    <row r="160" spans="1:18" x14ac:dyDescent="0.25">
      <c r="A160" s="96"/>
      <c r="B160" s="96"/>
      <c r="C160" s="96"/>
      <c r="D160" s="96"/>
      <c r="E160" s="96"/>
      <c r="F160" s="96"/>
      <c r="G160" s="96"/>
      <c r="H160" s="31"/>
      <c r="I160" s="31"/>
      <c r="J160" s="13"/>
      <c r="K160" s="13"/>
      <c r="L160" s="13"/>
      <c r="M160" s="31"/>
      <c r="P160" s="13"/>
      <c r="Q160" s="13"/>
    </row>
    <row r="161" spans="1:17" x14ac:dyDescent="0.25">
      <c r="A161" s="96"/>
      <c r="B161" s="96"/>
      <c r="C161" s="96"/>
      <c r="D161" s="96"/>
      <c r="E161" s="96"/>
      <c r="F161" s="96"/>
      <c r="G161" s="96"/>
      <c r="H161" s="31"/>
      <c r="I161" s="31"/>
      <c r="J161" s="13"/>
      <c r="K161" s="13"/>
      <c r="L161" s="13"/>
      <c r="M161" s="31"/>
      <c r="P161" s="13"/>
      <c r="Q161" s="13"/>
    </row>
    <row r="162" spans="1:17" x14ac:dyDescent="0.25">
      <c r="A162" s="96"/>
      <c r="B162" s="96"/>
      <c r="C162" s="96"/>
      <c r="D162" s="96"/>
      <c r="E162" s="96"/>
      <c r="F162" s="96"/>
      <c r="G162" s="96"/>
      <c r="H162" s="31"/>
      <c r="I162" s="31"/>
      <c r="J162" s="13"/>
      <c r="K162" s="13"/>
      <c r="L162" s="13"/>
      <c r="M162" s="31"/>
      <c r="P162" s="13"/>
      <c r="Q162" s="13"/>
    </row>
    <row r="163" spans="1:17" x14ac:dyDescent="0.25">
      <c r="A163" s="89"/>
      <c r="B163" s="83"/>
      <c r="E163" s="83"/>
      <c r="F163" s="31"/>
      <c r="G163" s="31"/>
      <c r="H163" s="31"/>
      <c r="I163" s="31"/>
      <c r="J163" s="31"/>
      <c r="K163" s="31"/>
      <c r="L163" s="31"/>
      <c r="M163" s="31"/>
      <c r="N163" s="31"/>
      <c r="O163" s="31"/>
      <c r="P163" s="31"/>
      <c r="Q163" s="31"/>
    </row>
    <row r="164" spans="1:17" x14ac:dyDescent="0.25">
      <c r="A164" s="89"/>
      <c r="B164" s="83"/>
      <c r="E164" s="83"/>
      <c r="F164" s="31"/>
      <c r="G164" s="31"/>
      <c r="H164" s="31"/>
      <c r="I164" s="31"/>
      <c r="J164" s="31"/>
      <c r="K164" s="31"/>
      <c r="L164" s="31"/>
      <c r="M164" s="31"/>
      <c r="N164" s="31"/>
      <c r="O164" s="31"/>
      <c r="P164" s="31"/>
      <c r="Q164" s="31"/>
    </row>
    <row r="165" spans="1:17" x14ac:dyDescent="0.25">
      <c r="A165" s="96"/>
      <c r="B165" s="96"/>
      <c r="C165" s="96"/>
      <c r="D165" s="96"/>
      <c r="E165" s="96"/>
      <c r="F165" s="96"/>
      <c r="G165" s="96"/>
      <c r="H165" s="31"/>
      <c r="I165" s="31"/>
      <c r="J165" s="13"/>
      <c r="K165" s="13"/>
      <c r="L165" s="13"/>
      <c r="M165" s="31"/>
      <c r="P165" s="13"/>
      <c r="Q165" s="13"/>
    </row>
    <row r="166" spans="1:17" x14ac:dyDescent="0.25">
      <c r="C166" s="89"/>
      <c r="D166" s="83"/>
      <c r="E166" s="89"/>
      <c r="F166" s="83"/>
      <c r="G166" s="31"/>
      <c r="H166" s="31"/>
      <c r="I166" s="31"/>
      <c r="J166" s="31"/>
      <c r="K166" s="31"/>
      <c r="L166" s="31"/>
      <c r="M166" s="31"/>
      <c r="N166" s="31"/>
      <c r="O166" s="31"/>
      <c r="P166" s="31"/>
      <c r="Q166" s="31"/>
    </row>
    <row r="167" spans="1:17" x14ac:dyDescent="0.25">
      <c r="A167" s="96"/>
      <c r="B167" s="96"/>
      <c r="C167" s="96"/>
      <c r="D167" s="96"/>
      <c r="E167" s="96"/>
      <c r="F167" s="96"/>
      <c r="G167" s="96"/>
      <c r="H167" s="31"/>
      <c r="I167" s="31"/>
      <c r="J167" s="13"/>
      <c r="K167" s="13"/>
      <c r="L167" s="13"/>
      <c r="M167" s="31"/>
      <c r="P167" s="13"/>
      <c r="Q167" s="13"/>
    </row>
    <row r="168" spans="1:17" x14ac:dyDescent="0.25">
      <c r="D168" s="89"/>
      <c r="E168" s="94"/>
      <c r="F168" s="89"/>
      <c r="G168" s="83"/>
      <c r="H168" s="31"/>
      <c r="I168" s="31"/>
      <c r="J168" s="31"/>
      <c r="K168" s="31"/>
      <c r="L168" s="31"/>
      <c r="M168" s="31"/>
      <c r="N168" s="31"/>
      <c r="O168" s="31"/>
      <c r="P168" s="31"/>
      <c r="Q168" s="31"/>
    </row>
    <row r="169" spans="1:17" x14ac:dyDescent="0.25">
      <c r="A169" s="96"/>
      <c r="B169" s="96"/>
      <c r="C169" s="96"/>
      <c r="D169" s="96"/>
      <c r="E169" s="96"/>
      <c r="F169" s="96"/>
      <c r="G169" s="96"/>
      <c r="H169" s="31"/>
      <c r="I169" s="31"/>
      <c r="J169" s="13"/>
      <c r="K169" s="13"/>
      <c r="L169" s="13"/>
      <c r="M169" s="31"/>
      <c r="P169" s="13"/>
      <c r="Q169" s="13"/>
    </row>
    <row r="170" spans="1:17" x14ac:dyDescent="0.25">
      <c r="A170" s="88"/>
      <c r="B170" s="88"/>
      <c r="C170" s="88"/>
      <c r="D170" s="88"/>
      <c r="E170" s="88"/>
      <c r="F170" s="88"/>
      <c r="G170" s="88"/>
      <c r="H170" s="31"/>
      <c r="I170" s="31"/>
      <c r="J170" s="84"/>
      <c r="K170" s="84"/>
      <c r="L170" s="84"/>
      <c r="M170" s="31"/>
      <c r="N170" s="84"/>
      <c r="O170" s="84"/>
      <c r="P170" s="84"/>
      <c r="Q170" s="84"/>
    </row>
    <row r="171" spans="1:17" x14ac:dyDescent="0.25">
      <c r="C171" s="84"/>
      <c r="D171" s="13"/>
      <c r="E171" s="13"/>
      <c r="H171" s="13"/>
      <c r="I171" s="13"/>
      <c r="J171" s="13"/>
      <c r="K171" s="13"/>
      <c r="N171" s="13"/>
      <c r="O171" s="13"/>
      <c r="P171" s="13"/>
      <c r="Q171" s="13"/>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F173" s="13"/>
      <c r="G173" s="13"/>
      <c r="H173" s="13"/>
      <c r="I173" s="13"/>
      <c r="J173" s="13"/>
      <c r="M173" s="13"/>
      <c r="N173" s="13"/>
      <c r="O173" s="13"/>
      <c r="P173" s="13"/>
      <c r="Q173" s="13"/>
    </row>
    <row r="174" spans="1:17" x14ac:dyDescent="0.25">
      <c r="F174" s="13"/>
      <c r="G174" s="13"/>
      <c r="H174" s="13"/>
      <c r="I174" s="13"/>
      <c r="J174" s="13"/>
      <c r="K174" s="31"/>
      <c r="L174" s="31"/>
      <c r="M174" s="31"/>
      <c r="N174" s="31"/>
      <c r="O174" s="31"/>
      <c r="P174" s="31"/>
      <c r="Q174" s="31"/>
    </row>
    <row r="175" spans="1:17" x14ac:dyDescent="0.25">
      <c r="F175" s="95"/>
      <c r="G175" s="95"/>
      <c r="H175" s="95"/>
      <c r="I175" s="95"/>
      <c r="J175" s="95"/>
      <c r="K175" s="95"/>
      <c r="L175" s="95"/>
      <c r="M175" s="95"/>
      <c r="N175" s="95"/>
      <c r="O175" s="95"/>
      <c r="P175" s="95"/>
      <c r="Q175" s="95"/>
    </row>
    <row r="176" spans="1:17" x14ac:dyDescent="0.25">
      <c r="A176" s="31"/>
      <c r="B176" s="31"/>
      <c r="C176" s="31"/>
      <c r="D176" s="31"/>
      <c r="E176" s="31"/>
      <c r="F176" s="95"/>
      <c r="G176" s="95"/>
      <c r="H176" s="95"/>
      <c r="I176" s="95"/>
      <c r="J176" s="95"/>
      <c r="K176" s="95"/>
      <c r="L176" s="95"/>
      <c r="M176" s="95"/>
      <c r="N176" s="95"/>
      <c r="O176" s="95"/>
      <c r="P176" s="95"/>
      <c r="Q176" s="95"/>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51" t="s">
        <v>308</v>
      </c>
      <c r="B178" s="251"/>
      <c r="C178" s="251"/>
      <c r="D178" s="251"/>
      <c r="E178" s="251"/>
      <c r="F178" s="251"/>
      <c r="G178" s="251"/>
      <c r="H178" s="251"/>
      <c r="I178" s="251"/>
      <c r="J178" s="251"/>
      <c r="K178" s="251"/>
      <c r="L178" s="251"/>
      <c r="M178" s="251"/>
      <c r="N178" s="251"/>
      <c r="O178" s="251"/>
      <c r="P178" s="251"/>
      <c r="Q178" s="251"/>
      <c r="R178" s="251"/>
    </row>
    <row r="179" spans="1:18" ht="23.25" x14ac:dyDescent="0.35">
      <c r="A179" s="165" t="s">
        <v>191</v>
      </c>
      <c r="B179" s="165"/>
      <c r="C179" s="165"/>
      <c r="D179" s="165"/>
      <c r="E179" s="165"/>
      <c r="F179" s="165"/>
      <c r="G179" s="165"/>
      <c r="H179" s="165"/>
      <c r="I179" s="165"/>
      <c r="J179" s="165"/>
      <c r="K179" s="165"/>
      <c r="L179" s="165"/>
      <c r="M179" s="165"/>
      <c r="N179" s="165"/>
      <c r="O179" s="165"/>
      <c r="P179" s="165"/>
      <c r="Q179" s="165"/>
      <c r="R179" s="165"/>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66" t="s">
        <v>192</v>
      </c>
      <c r="B181" s="166"/>
      <c r="C181" s="166"/>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161" t="s">
        <v>193</v>
      </c>
      <c r="B183" s="161"/>
      <c r="C183" s="161"/>
      <c r="D183" s="167"/>
      <c r="E183" s="168"/>
      <c r="F183" s="168"/>
      <c r="G183" s="168"/>
      <c r="H183" s="168"/>
      <c r="I183" s="168"/>
      <c r="J183" s="168"/>
      <c r="K183" s="168"/>
      <c r="L183" s="168"/>
      <c r="M183" s="168"/>
      <c r="N183" s="168"/>
      <c r="O183" s="168"/>
      <c r="P183" s="168"/>
      <c r="Q183" s="168"/>
      <c r="R183" s="169"/>
    </row>
    <row r="184" spans="1:18" x14ac:dyDescent="0.25">
      <c r="A184" s="31"/>
      <c r="B184" s="31"/>
      <c r="C184" s="31"/>
      <c r="D184" s="170"/>
      <c r="E184" s="171"/>
      <c r="F184" s="171"/>
      <c r="G184" s="171"/>
      <c r="H184" s="171"/>
      <c r="I184" s="171"/>
      <c r="J184" s="171"/>
      <c r="K184" s="171"/>
      <c r="L184" s="171"/>
      <c r="M184" s="171"/>
      <c r="N184" s="171"/>
      <c r="O184" s="171"/>
      <c r="P184" s="171"/>
      <c r="Q184" s="171"/>
      <c r="R184" s="172"/>
    </row>
    <row r="185" spans="1:18" x14ac:dyDescent="0.25">
      <c r="A185" s="31"/>
      <c r="B185" s="31"/>
      <c r="C185" s="31"/>
      <c r="D185" s="173"/>
      <c r="E185" s="174"/>
      <c r="F185" s="174"/>
      <c r="G185" s="174"/>
      <c r="H185" s="174"/>
      <c r="I185" s="174"/>
      <c r="J185" s="174"/>
      <c r="K185" s="174"/>
      <c r="L185" s="174"/>
      <c r="M185" s="174"/>
      <c r="N185" s="174"/>
      <c r="O185" s="174"/>
      <c r="P185" s="174"/>
      <c r="Q185" s="174"/>
      <c r="R185" s="175"/>
    </row>
    <row r="186" spans="1:18" x14ac:dyDescent="0.25">
      <c r="A186" s="161" t="s">
        <v>194</v>
      </c>
      <c r="B186" s="161"/>
      <c r="C186" s="161"/>
      <c r="D186" s="152"/>
      <c r="E186" s="153"/>
      <c r="F186" s="153"/>
      <c r="G186" s="153"/>
      <c r="H186" s="153"/>
      <c r="I186" s="153"/>
      <c r="J186" s="153"/>
      <c r="K186" s="153"/>
      <c r="L186" s="153"/>
      <c r="M186" s="153"/>
      <c r="N186" s="153"/>
      <c r="O186" s="153"/>
      <c r="P186" s="153"/>
      <c r="Q186" s="153"/>
      <c r="R186" s="154"/>
    </row>
    <row r="187" spans="1:18" x14ac:dyDescent="0.25">
      <c r="A187" s="31"/>
      <c r="B187" s="31"/>
      <c r="C187" s="31"/>
      <c r="D187" s="155"/>
      <c r="E187" s="156"/>
      <c r="F187" s="156"/>
      <c r="G187" s="156"/>
      <c r="H187" s="156"/>
      <c r="I187" s="156"/>
      <c r="J187" s="156"/>
      <c r="K187" s="156"/>
      <c r="L187" s="156"/>
      <c r="M187" s="156"/>
      <c r="N187" s="156"/>
      <c r="O187" s="156"/>
      <c r="P187" s="156"/>
      <c r="Q187" s="156"/>
      <c r="R187" s="157"/>
    </row>
    <row r="188" spans="1:18" x14ac:dyDescent="0.25">
      <c r="A188" s="31"/>
      <c r="B188" s="31"/>
      <c r="C188" s="31"/>
      <c r="D188" s="155"/>
      <c r="E188" s="156"/>
      <c r="F188" s="156"/>
      <c r="G188" s="156"/>
      <c r="H188" s="156"/>
      <c r="I188" s="156"/>
      <c r="J188" s="156"/>
      <c r="K188" s="156"/>
      <c r="L188" s="156"/>
      <c r="M188" s="156"/>
      <c r="N188" s="156"/>
      <c r="O188" s="156"/>
      <c r="P188" s="156"/>
      <c r="Q188" s="156"/>
      <c r="R188" s="157"/>
    </row>
    <row r="189" spans="1:18" x14ac:dyDescent="0.25">
      <c r="A189" s="31"/>
      <c r="B189" s="31"/>
      <c r="C189" s="31"/>
      <c r="D189" s="155"/>
      <c r="E189" s="156"/>
      <c r="F189" s="156"/>
      <c r="G189" s="156"/>
      <c r="H189" s="156"/>
      <c r="I189" s="156"/>
      <c r="J189" s="156"/>
      <c r="K189" s="156"/>
      <c r="L189" s="156"/>
      <c r="M189" s="156"/>
      <c r="N189" s="156"/>
      <c r="O189" s="156"/>
      <c r="P189" s="156"/>
      <c r="Q189" s="156"/>
      <c r="R189" s="157"/>
    </row>
    <row r="190" spans="1:18" x14ac:dyDescent="0.25">
      <c r="A190" s="31"/>
      <c r="B190" s="31"/>
      <c r="C190" s="31"/>
      <c r="D190" s="155"/>
      <c r="E190" s="156"/>
      <c r="F190" s="156"/>
      <c r="G190" s="156"/>
      <c r="H190" s="156"/>
      <c r="I190" s="156"/>
      <c r="J190" s="156"/>
      <c r="K190" s="156"/>
      <c r="L190" s="156"/>
      <c r="M190" s="156"/>
      <c r="N190" s="156"/>
      <c r="O190" s="156"/>
      <c r="P190" s="156"/>
      <c r="Q190" s="156"/>
      <c r="R190" s="157"/>
    </row>
    <row r="191" spans="1:18" x14ac:dyDescent="0.25">
      <c r="A191" s="31"/>
      <c r="B191" s="31"/>
      <c r="C191" s="31"/>
      <c r="D191" s="155"/>
      <c r="E191" s="156"/>
      <c r="F191" s="156"/>
      <c r="G191" s="156"/>
      <c r="H191" s="156"/>
      <c r="I191" s="156"/>
      <c r="J191" s="156"/>
      <c r="K191" s="156"/>
      <c r="L191" s="156"/>
      <c r="M191" s="156"/>
      <c r="N191" s="156"/>
      <c r="O191" s="156"/>
      <c r="P191" s="156"/>
      <c r="Q191" s="156"/>
      <c r="R191" s="157"/>
    </row>
    <row r="192" spans="1:18" x14ac:dyDescent="0.25">
      <c r="A192" s="31"/>
      <c r="B192" s="31"/>
      <c r="C192" s="31"/>
      <c r="D192" s="155"/>
      <c r="E192" s="156"/>
      <c r="F192" s="156"/>
      <c r="G192" s="156"/>
      <c r="H192" s="156"/>
      <c r="I192" s="156"/>
      <c r="J192" s="156"/>
      <c r="K192" s="156"/>
      <c r="L192" s="156"/>
      <c r="M192" s="156"/>
      <c r="N192" s="156"/>
      <c r="O192" s="156"/>
      <c r="P192" s="156"/>
      <c r="Q192" s="156"/>
      <c r="R192" s="157"/>
    </row>
    <row r="193" spans="1:18" x14ac:dyDescent="0.25">
      <c r="A193" s="31"/>
      <c r="B193" s="31"/>
      <c r="C193" s="31"/>
      <c r="D193" s="158"/>
      <c r="E193" s="159"/>
      <c r="F193" s="159"/>
      <c r="G193" s="159"/>
      <c r="H193" s="159"/>
      <c r="I193" s="159"/>
      <c r="J193" s="159"/>
      <c r="K193" s="159"/>
      <c r="L193" s="159"/>
      <c r="M193" s="159"/>
      <c r="N193" s="159"/>
      <c r="O193" s="159"/>
      <c r="P193" s="159"/>
      <c r="Q193" s="159"/>
      <c r="R193" s="160"/>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66" t="s">
        <v>195</v>
      </c>
      <c r="B195" s="166"/>
      <c r="C195" s="166"/>
      <c r="D195" s="152"/>
      <c r="E195" s="153"/>
      <c r="F195" s="153"/>
      <c r="G195" s="153"/>
      <c r="H195" s="153"/>
      <c r="I195" s="153"/>
      <c r="J195" s="153"/>
      <c r="K195" s="153"/>
      <c r="L195" s="153"/>
      <c r="M195" s="153"/>
      <c r="N195" s="153"/>
      <c r="O195" s="153"/>
      <c r="P195" s="153"/>
      <c r="Q195" s="153"/>
      <c r="R195" s="154"/>
    </row>
    <row r="196" spans="1:18" x14ac:dyDescent="0.25">
      <c r="A196" s="31"/>
      <c r="B196" s="31"/>
      <c r="C196" s="31"/>
      <c r="D196" s="155"/>
      <c r="E196" s="156"/>
      <c r="F196" s="156"/>
      <c r="G196" s="156"/>
      <c r="H196" s="156"/>
      <c r="I196" s="156"/>
      <c r="J196" s="156"/>
      <c r="K196" s="156"/>
      <c r="L196" s="156"/>
      <c r="M196" s="156"/>
      <c r="N196" s="156"/>
      <c r="O196" s="156"/>
      <c r="P196" s="156"/>
      <c r="Q196" s="156"/>
      <c r="R196" s="157"/>
    </row>
    <row r="197" spans="1:18" x14ac:dyDescent="0.25">
      <c r="A197" s="31"/>
      <c r="B197" s="31"/>
      <c r="C197" s="31"/>
      <c r="D197" s="158"/>
      <c r="E197" s="159"/>
      <c r="F197" s="159"/>
      <c r="G197" s="159"/>
      <c r="H197" s="159"/>
      <c r="I197" s="159"/>
      <c r="J197" s="159"/>
      <c r="K197" s="159"/>
      <c r="L197" s="159"/>
      <c r="M197" s="159"/>
      <c r="N197" s="159"/>
      <c r="O197" s="159"/>
      <c r="P197" s="159"/>
      <c r="Q197" s="159"/>
      <c r="R197" s="160"/>
    </row>
    <row r="198" spans="1:18" x14ac:dyDescent="0.25">
      <c r="A198" s="161" t="s">
        <v>194</v>
      </c>
      <c r="B198" s="161"/>
      <c r="C198" s="161"/>
      <c r="D198" s="152"/>
      <c r="E198" s="153"/>
      <c r="F198" s="153"/>
      <c r="G198" s="153"/>
      <c r="H198" s="153"/>
      <c r="I198" s="153"/>
      <c r="J198" s="153"/>
      <c r="K198" s="153"/>
      <c r="L198" s="153"/>
      <c r="M198" s="153"/>
      <c r="N198" s="153"/>
      <c r="O198" s="153"/>
      <c r="P198" s="153"/>
      <c r="Q198" s="153"/>
      <c r="R198" s="154"/>
    </row>
    <row r="199" spans="1:18" x14ac:dyDescent="0.25">
      <c r="A199" s="31"/>
      <c r="B199" s="31"/>
      <c r="C199" s="31"/>
      <c r="D199" s="155"/>
      <c r="E199" s="156"/>
      <c r="F199" s="156"/>
      <c r="G199" s="156"/>
      <c r="H199" s="156"/>
      <c r="I199" s="156"/>
      <c r="J199" s="156"/>
      <c r="K199" s="156"/>
      <c r="L199" s="156"/>
      <c r="M199" s="156"/>
      <c r="N199" s="156"/>
      <c r="O199" s="156"/>
      <c r="P199" s="156"/>
      <c r="Q199" s="156"/>
      <c r="R199" s="157"/>
    </row>
    <row r="200" spans="1:18" x14ac:dyDescent="0.25">
      <c r="A200" s="31"/>
      <c r="B200" s="31"/>
      <c r="C200" s="31"/>
      <c r="D200" s="155"/>
      <c r="E200" s="156"/>
      <c r="F200" s="156"/>
      <c r="G200" s="156"/>
      <c r="H200" s="156"/>
      <c r="I200" s="156"/>
      <c r="J200" s="156"/>
      <c r="K200" s="156"/>
      <c r="L200" s="156"/>
      <c r="M200" s="156"/>
      <c r="N200" s="156"/>
      <c r="O200" s="156"/>
      <c r="P200" s="156"/>
      <c r="Q200" s="156"/>
      <c r="R200" s="157"/>
    </row>
    <row r="201" spans="1:18" x14ac:dyDescent="0.25">
      <c r="A201" s="31"/>
      <c r="B201" s="31"/>
      <c r="C201" s="31"/>
      <c r="D201" s="155"/>
      <c r="E201" s="156"/>
      <c r="F201" s="156"/>
      <c r="G201" s="156"/>
      <c r="H201" s="156"/>
      <c r="I201" s="156"/>
      <c r="J201" s="156"/>
      <c r="K201" s="156"/>
      <c r="L201" s="156"/>
      <c r="M201" s="156"/>
      <c r="N201" s="156"/>
      <c r="O201" s="156"/>
      <c r="P201" s="156"/>
      <c r="Q201" s="156"/>
      <c r="R201" s="157"/>
    </row>
    <row r="202" spans="1:18" x14ac:dyDescent="0.25">
      <c r="A202" s="31"/>
      <c r="B202" s="31"/>
      <c r="C202" s="31"/>
      <c r="D202" s="155"/>
      <c r="E202" s="156"/>
      <c r="F202" s="156"/>
      <c r="G202" s="156"/>
      <c r="H202" s="156"/>
      <c r="I202" s="156"/>
      <c r="J202" s="156"/>
      <c r="K202" s="156"/>
      <c r="L202" s="156"/>
      <c r="M202" s="156"/>
      <c r="N202" s="156"/>
      <c r="O202" s="156"/>
      <c r="P202" s="156"/>
      <c r="Q202" s="156"/>
      <c r="R202" s="157"/>
    </row>
    <row r="203" spans="1:18" x14ac:dyDescent="0.25">
      <c r="A203" s="31"/>
      <c r="B203" s="31"/>
      <c r="C203" s="31"/>
      <c r="D203" s="155"/>
      <c r="E203" s="156"/>
      <c r="F203" s="156"/>
      <c r="G203" s="156"/>
      <c r="H203" s="156"/>
      <c r="I203" s="156"/>
      <c r="J203" s="156"/>
      <c r="K203" s="156"/>
      <c r="L203" s="156"/>
      <c r="M203" s="156"/>
      <c r="N203" s="156"/>
      <c r="O203" s="156"/>
      <c r="P203" s="156"/>
      <c r="Q203" s="156"/>
      <c r="R203" s="157"/>
    </row>
    <row r="204" spans="1:18" x14ac:dyDescent="0.25">
      <c r="A204" s="31"/>
      <c r="B204" s="31"/>
      <c r="C204" s="31"/>
      <c r="D204" s="155"/>
      <c r="E204" s="156"/>
      <c r="F204" s="156"/>
      <c r="G204" s="156"/>
      <c r="H204" s="156"/>
      <c r="I204" s="156"/>
      <c r="J204" s="156"/>
      <c r="K204" s="156"/>
      <c r="L204" s="156"/>
      <c r="M204" s="156"/>
      <c r="N204" s="156"/>
      <c r="O204" s="156"/>
      <c r="P204" s="156"/>
      <c r="Q204" s="156"/>
      <c r="R204" s="157"/>
    </row>
    <row r="205" spans="1:18" x14ac:dyDescent="0.25">
      <c r="A205" s="31"/>
      <c r="B205" s="31"/>
      <c r="C205" s="31"/>
      <c r="D205" s="158"/>
      <c r="E205" s="159"/>
      <c r="F205" s="159"/>
      <c r="G205" s="159"/>
      <c r="H205" s="159"/>
      <c r="I205" s="159"/>
      <c r="J205" s="159"/>
      <c r="K205" s="159"/>
      <c r="L205" s="159"/>
      <c r="M205" s="159"/>
      <c r="N205" s="159"/>
      <c r="O205" s="159"/>
      <c r="P205" s="159"/>
      <c r="Q205" s="159"/>
      <c r="R205" s="160"/>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9" spans="1:18" ht="28.5" x14ac:dyDescent="0.45">
      <c r="A259" s="162" t="s">
        <v>191</v>
      </c>
      <c r="B259" s="162"/>
      <c r="C259" s="162"/>
      <c r="D259" s="162"/>
      <c r="E259" s="162"/>
      <c r="F259" s="162"/>
      <c r="G259" s="162"/>
      <c r="H259" s="162"/>
      <c r="I259" s="162"/>
      <c r="J259" s="162"/>
      <c r="K259" s="162"/>
      <c r="L259" s="162"/>
      <c r="M259" s="162"/>
      <c r="N259" s="162"/>
      <c r="O259" s="162"/>
      <c r="P259" s="162"/>
      <c r="Q259" s="162"/>
      <c r="R259" s="162"/>
    </row>
  </sheetData>
  <mergeCells count="172">
    <mergeCell ref="L49:L53"/>
    <mergeCell ref="B63:C63"/>
    <mergeCell ref="B64:C64"/>
    <mergeCell ref="E66:H66"/>
    <mergeCell ref="B67:C67"/>
    <mergeCell ref="F67:G67"/>
    <mergeCell ref="K67:L67"/>
    <mergeCell ref="I72:J72"/>
    <mergeCell ref="C73:D73"/>
    <mergeCell ref="B49:C49"/>
    <mergeCell ref="B50:C50"/>
    <mergeCell ref="B57:C57"/>
    <mergeCell ref="B58:C58"/>
    <mergeCell ref="B59:C59"/>
    <mergeCell ref="B60:C60"/>
    <mergeCell ref="B61:C61"/>
    <mergeCell ref="B51:C51"/>
    <mergeCell ref="B52:C52"/>
    <mergeCell ref="B53:C53"/>
    <mergeCell ref="B54:C54"/>
    <mergeCell ref="B55:C55"/>
    <mergeCell ref="B56:C56"/>
    <mergeCell ref="B62:C62"/>
    <mergeCell ref="C69:D69"/>
    <mergeCell ref="C14:D14"/>
    <mergeCell ref="A15:D15"/>
    <mergeCell ref="A16:B16"/>
    <mergeCell ref="C16:D16"/>
    <mergeCell ref="A19:D19"/>
    <mergeCell ref="A1:R1"/>
    <mergeCell ref="O2:R2"/>
    <mergeCell ref="B7:L7"/>
    <mergeCell ref="A10:D10"/>
    <mergeCell ref="K10:L10"/>
    <mergeCell ref="F16:G16"/>
    <mergeCell ref="L16:M16"/>
    <mergeCell ref="B4:D4"/>
    <mergeCell ref="A6:D6"/>
    <mergeCell ref="F14:G14"/>
    <mergeCell ref="L14:M14"/>
    <mergeCell ref="F15:G15"/>
    <mergeCell ref="L15:M15"/>
    <mergeCell ref="F11:H11"/>
    <mergeCell ref="L11:N11"/>
    <mergeCell ref="F12:G12"/>
    <mergeCell ref="L12:M12"/>
    <mergeCell ref="F13:G13"/>
    <mergeCell ref="L13:M13"/>
    <mergeCell ref="L22:L30"/>
    <mergeCell ref="F17:G17"/>
    <mergeCell ref="L17:M17"/>
    <mergeCell ref="B29:C29"/>
    <mergeCell ref="B30:C30"/>
    <mergeCell ref="E19:H19"/>
    <mergeCell ref="B21:C21"/>
    <mergeCell ref="B22:C22"/>
    <mergeCell ref="B23:C23"/>
    <mergeCell ref="B24:C24"/>
    <mergeCell ref="B25:C25"/>
    <mergeCell ref="B26:C26"/>
    <mergeCell ref="B27:C27"/>
    <mergeCell ref="B28:C28"/>
    <mergeCell ref="N41:N44"/>
    <mergeCell ref="B42:C42"/>
    <mergeCell ref="B43:C43"/>
    <mergeCell ref="B44:C44"/>
    <mergeCell ref="B31:C31"/>
    <mergeCell ref="B32:C32"/>
    <mergeCell ref="B33:C33"/>
    <mergeCell ref="B34:C34"/>
    <mergeCell ref="B35:C35"/>
    <mergeCell ref="B36:C36"/>
    <mergeCell ref="L31:L39"/>
    <mergeCell ref="L40:L48"/>
    <mergeCell ref="B45:C45"/>
    <mergeCell ref="B46:C46"/>
    <mergeCell ref="B47:C47"/>
    <mergeCell ref="B48:C48"/>
    <mergeCell ref="B37:C37"/>
    <mergeCell ref="B38:C38"/>
    <mergeCell ref="B39:C39"/>
    <mergeCell ref="B40:C40"/>
    <mergeCell ref="B41:C41"/>
    <mergeCell ref="C70:D70"/>
    <mergeCell ref="I70:J70"/>
    <mergeCell ref="C71:D71"/>
    <mergeCell ref="C72:D72"/>
    <mergeCell ref="C74:D74"/>
    <mergeCell ref="A88:R89"/>
    <mergeCell ref="A90:N90"/>
    <mergeCell ref="A91:R92"/>
    <mergeCell ref="A94:I94"/>
    <mergeCell ref="J94:Q94"/>
    <mergeCell ref="A95:R96"/>
    <mergeCell ref="A79:R79"/>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A141:H141"/>
    <mergeCell ref="I141:R141"/>
    <mergeCell ref="A139:H139"/>
    <mergeCell ref="I139:R139"/>
    <mergeCell ref="I140:R140"/>
    <mergeCell ref="A138:H138"/>
    <mergeCell ref="I138:R138"/>
    <mergeCell ref="A131:R131"/>
    <mergeCell ref="A132:R132"/>
    <mergeCell ref="A140:H140"/>
    <mergeCell ref="A259:R259"/>
    <mergeCell ref="A133:C133"/>
    <mergeCell ref="A135:B135"/>
    <mergeCell ref="C135:D135"/>
    <mergeCell ref="E135:G135"/>
    <mergeCell ref="H135:J135"/>
    <mergeCell ref="K135:L135"/>
    <mergeCell ref="M135:R135"/>
    <mergeCell ref="A137:H137"/>
    <mergeCell ref="I137:R137"/>
    <mergeCell ref="A186:C186"/>
    <mergeCell ref="D186:R193"/>
    <mergeCell ref="A195:C195"/>
    <mergeCell ref="D195:R197"/>
    <mergeCell ref="A198:C198"/>
    <mergeCell ref="D198:R205"/>
    <mergeCell ref="A178:R178"/>
    <mergeCell ref="A179:R179"/>
    <mergeCell ref="A181:C181"/>
    <mergeCell ref="A183:C183"/>
    <mergeCell ref="D183:R185"/>
    <mergeCell ref="A154:H154"/>
    <mergeCell ref="I154:R154"/>
    <mergeCell ref="A155:H155"/>
    <mergeCell ref="A156:H156"/>
    <mergeCell ref="I156:R156"/>
    <mergeCell ref="A158:R158"/>
    <mergeCell ref="I146:R146"/>
    <mergeCell ref="A147:H147"/>
    <mergeCell ref="I147:R148"/>
    <mergeCell ref="A148:H148"/>
    <mergeCell ref="A149:H149"/>
    <mergeCell ref="I149:R150"/>
    <mergeCell ref="I155:R155"/>
    <mergeCell ref="I151:R153"/>
    <mergeCell ref="A152:H152"/>
    <mergeCell ref="A151:H151"/>
    <mergeCell ref="A145:H145"/>
    <mergeCell ref="I145:R145"/>
    <mergeCell ref="A146:H146"/>
    <mergeCell ref="A142:H142"/>
    <mergeCell ref="I142:R142"/>
    <mergeCell ref="A143:H143"/>
    <mergeCell ref="I143:R143"/>
    <mergeCell ref="A144:H144"/>
    <mergeCell ref="I144:R144"/>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3"/>
  <sheetViews>
    <sheetView view="pageBreakPreview" zoomScale="85" zoomScaleNormal="100" zoomScaleSheetLayoutView="85" zoomScalePageLayoutView="64" workbookViewId="0">
      <selection activeCell="V22" sqref="V22"/>
    </sheetView>
  </sheetViews>
  <sheetFormatPr defaultRowHeight="15" x14ac:dyDescent="0.25"/>
  <cols>
    <col min="12" max="12" width="15" customWidth="1"/>
    <col min="13" max="13" width="2.7109375" customWidth="1"/>
  </cols>
  <sheetData>
    <row r="1" spans="1:18" ht="26.25" x14ac:dyDescent="0.4">
      <c r="A1" s="270" t="s">
        <v>331</v>
      </c>
      <c r="B1" s="270"/>
      <c r="C1" s="270"/>
      <c r="D1" s="270"/>
      <c r="E1" s="270"/>
      <c r="F1" s="270"/>
      <c r="G1" s="270"/>
      <c r="H1" s="270"/>
      <c r="I1" s="270"/>
      <c r="J1" s="270"/>
      <c r="K1" s="270"/>
      <c r="L1" s="270"/>
      <c r="M1" s="270"/>
      <c r="N1" s="270"/>
      <c r="O1" s="270"/>
      <c r="P1" s="270"/>
      <c r="Q1" s="270"/>
      <c r="R1" s="270"/>
    </row>
    <row r="2" spans="1:18" ht="21" x14ac:dyDescent="0.35">
      <c r="A2" s="251" t="s">
        <v>332</v>
      </c>
      <c r="B2" s="251"/>
      <c r="C2" s="251"/>
      <c r="D2" s="251"/>
      <c r="E2" s="251"/>
      <c r="F2" s="251"/>
      <c r="G2" s="251"/>
      <c r="H2" s="251"/>
      <c r="I2" s="251"/>
      <c r="J2" s="251"/>
      <c r="K2" s="251"/>
      <c r="L2" s="251"/>
      <c r="M2" s="251"/>
      <c r="N2" s="251"/>
      <c r="O2" s="251"/>
      <c r="P2" s="251"/>
      <c r="Q2" s="251"/>
      <c r="R2" s="251"/>
    </row>
    <row r="3" spans="1:18" x14ac:dyDescent="0.25">
      <c r="A3" s="166" t="s">
        <v>333</v>
      </c>
      <c r="B3" s="166"/>
      <c r="C3" s="233"/>
      <c r="D3" s="234"/>
      <c r="E3" s="234"/>
      <c r="F3" s="234"/>
      <c r="G3" s="235"/>
      <c r="I3" s="166" t="s">
        <v>334</v>
      </c>
      <c r="J3" s="166"/>
      <c r="K3" s="166"/>
      <c r="L3" s="233"/>
      <c r="M3" s="234"/>
      <c r="N3" s="234"/>
      <c r="O3" s="234"/>
      <c r="P3" s="234"/>
      <c r="Q3" s="234"/>
      <c r="R3" s="235"/>
    </row>
    <row r="4" spans="1:18" x14ac:dyDescent="0.25">
      <c r="A4" s="31"/>
      <c r="B4" s="31"/>
      <c r="C4" s="31"/>
      <c r="D4" s="31"/>
      <c r="E4" s="31"/>
      <c r="I4" s="31"/>
      <c r="J4" s="31"/>
      <c r="K4" s="31"/>
      <c r="L4" s="31"/>
      <c r="M4" s="31"/>
      <c r="N4" s="31"/>
      <c r="O4" s="31"/>
      <c r="P4" s="31"/>
      <c r="Q4" s="31"/>
    </row>
    <row r="5" spans="1:18" x14ac:dyDescent="0.25">
      <c r="A5" s="82" t="s">
        <v>335</v>
      </c>
      <c r="B5" s="233"/>
      <c r="C5" s="234"/>
      <c r="D5" s="234"/>
      <c r="E5" s="234"/>
      <c r="F5" s="234"/>
      <c r="G5" s="234"/>
      <c r="H5" s="234"/>
      <c r="I5" s="234"/>
      <c r="J5" s="234"/>
      <c r="K5" s="234"/>
      <c r="L5" s="234"/>
      <c r="M5" s="234"/>
      <c r="N5" s="234"/>
      <c r="O5" s="234"/>
      <c r="P5" s="234"/>
      <c r="Q5" s="234"/>
      <c r="R5" s="235"/>
    </row>
    <row r="6" spans="1:18" x14ac:dyDescent="0.25">
      <c r="A6" s="31"/>
      <c r="B6" s="31"/>
      <c r="C6" s="31"/>
      <c r="D6" s="31"/>
      <c r="E6" s="31"/>
      <c r="F6" s="31"/>
      <c r="G6" s="31"/>
      <c r="H6" s="31"/>
      <c r="I6" s="31"/>
      <c r="J6" s="31"/>
      <c r="K6" s="31"/>
      <c r="L6" s="31"/>
      <c r="M6" s="31"/>
      <c r="N6" s="31"/>
      <c r="O6" s="31"/>
      <c r="P6" s="31"/>
      <c r="Q6" s="31"/>
    </row>
    <row r="7" spans="1:18" x14ac:dyDescent="0.25">
      <c r="A7" s="82" t="s">
        <v>336</v>
      </c>
      <c r="B7" s="233"/>
      <c r="C7" s="234"/>
      <c r="D7" s="235"/>
      <c r="E7" s="31"/>
      <c r="G7" s="31"/>
      <c r="H7" s="31"/>
      <c r="I7" s="166" t="s">
        <v>337</v>
      </c>
      <c r="J7" s="166"/>
      <c r="K7" s="233"/>
      <c r="L7" s="234"/>
      <c r="M7" s="234"/>
      <c r="N7" s="234"/>
      <c r="O7" s="234"/>
      <c r="P7" s="235"/>
      <c r="Q7" s="31"/>
    </row>
    <row r="8" spans="1:18" x14ac:dyDescent="0.25">
      <c r="A8" s="31"/>
      <c r="B8" s="31"/>
      <c r="C8" s="31"/>
      <c r="D8" s="31"/>
      <c r="E8" s="31"/>
      <c r="G8" s="31"/>
      <c r="H8" s="31"/>
      <c r="I8" s="31"/>
      <c r="K8" s="31"/>
      <c r="L8" s="31"/>
      <c r="M8" s="31"/>
      <c r="N8" s="31"/>
      <c r="O8" s="31"/>
      <c r="P8" s="31"/>
      <c r="Q8" s="31"/>
    </row>
    <row r="9" spans="1:18" x14ac:dyDescent="0.25">
      <c r="A9" s="166" t="s">
        <v>338</v>
      </c>
      <c r="B9" s="166"/>
      <c r="C9" s="166"/>
      <c r="D9" s="166"/>
      <c r="E9" s="233"/>
      <c r="F9" s="234"/>
      <c r="G9" s="234"/>
      <c r="H9" s="234"/>
      <c r="I9" s="234"/>
      <c r="J9" s="234"/>
      <c r="K9" s="234"/>
      <c r="L9" s="234"/>
      <c r="M9" s="234"/>
      <c r="N9" s="234"/>
      <c r="O9" s="234"/>
      <c r="P9" s="234"/>
      <c r="Q9" s="234"/>
      <c r="R9" s="235"/>
    </row>
    <row r="10" spans="1:18" x14ac:dyDescent="0.25">
      <c r="A10" s="31"/>
      <c r="B10" s="31"/>
      <c r="C10" s="31"/>
      <c r="D10" s="31"/>
      <c r="E10" s="31"/>
      <c r="F10" s="31"/>
      <c r="G10" s="31"/>
      <c r="H10" s="31"/>
      <c r="I10" s="31"/>
      <c r="J10" s="31"/>
      <c r="K10" s="31"/>
      <c r="L10" s="31"/>
      <c r="M10" s="31"/>
      <c r="N10" s="31"/>
      <c r="O10" s="31"/>
      <c r="P10" s="31"/>
      <c r="Q10" s="31"/>
    </row>
    <row r="11" spans="1:18" x14ac:dyDescent="0.25">
      <c r="A11" s="166" t="s">
        <v>339</v>
      </c>
      <c r="B11" s="166"/>
      <c r="C11" s="166"/>
      <c r="D11" s="166"/>
      <c r="E11" s="233"/>
      <c r="F11" s="234"/>
      <c r="G11" s="234"/>
      <c r="H11" s="234"/>
      <c r="I11" s="234"/>
      <c r="J11" s="234"/>
      <c r="K11" s="234"/>
      <c r="L11" s="234"/>
      <c r="M11" s="234"/>
      <c r="N11" s="234"/>
      <c r="O11" s="234"/>
      <c r="P11" s="234"/>
      <c r="Q11" s="234"/>
      <c r="R11" s="235"/>
    </row>
    <row r="12" spans="1:18" x14ac:dyDescent="0.25">
      <c r="A12" s="31"/>
      <c r="B12" s="31"/>
      <c r="C12" s="31"/>
      <c r="D12" s="31"/>
      <c r="E12" s="31"/>
      <c r="F12" s="31"/>
      <c r="G12" s="31"/>
      <c r="H12" s="31"/>
      <c r="I12" s="31"/>
      <c r="J12" s="31"/>
      <c r="K12" s="31"/>
      <c r="L12" s="31"/>
      <c r="M12" s="31"/>
      <c r="N12" s="31"/>
      <c r="O12" s="31"/>
      <c r="P12" s="31"/>
      <c r="Q12" s="31"/>
    </row>
    <row r="13" spans="1:18" x14ac:dyDescent="0.25">
      <c r="A13" s="166" t="s">
        <v>340</v>
      </c>
      <c r="B13" s="166"/>
      <c r="C13" s="166"/>
      <c r="D13" s="166"/>
      <c r="E13" s="182"/>
      <c r="F13" s="183"/>
      <c r="G13" s="183"/>
      <c r="H13" s="183"/>
      <c r="I13" s="183"/>
      <c r="J13" s="183"/>
      <c r="K13" s="183"/>
      <c r="L13" s="183"/>
      <c r="M13" s="183"/>
      <c r="N13" s="183"/>
      <c r="O13" s="183"/>
      <c r="P13" s="183"/>
      <c r="Q13" s="183"/>
      <c r="R13" s="184"/>
    </row>
    <row r="14" spans="1:18" x14ac:dyDescent="0.25">
      <c r="A14" s="31"/>
      <c r="B14" s="31"/>
      <c r="C14" s="31"/>
      <c r="D14" s="31"/>
      <c r="E14" s="266"/>
      <c r="F14" s="267"/>
      <c r="G14" s="267"/>
      <c r="H14" s="267"/>
      <c r="I14" s="267"/>
      <c r="J14" s="267"/>
      <c r="K14" s="267"/>
      <c r="L14" s="267"/>
      <c r="M14" s="267"/>
      <c r="N14" s="267"/>
      <c r="O14" s="267"/>
      <c r="P14" s="267"/>
      <c r="Q14" s="267"/>
      <c r="R14" s="268"/>
    </row>
    <row r="15" spans="1:18" x14ac:dyDescent="0.25">
      <c r="A15" s="31"/>
      <c r="B15" s="31"/>
      <c r="C15" s="31"/>
      <c r="D15" s="31"/>
      <c r="E15" s="185"/>
      <c r="F15" s="186"/>
      <c r="G15" s="186"/>
      <c r="H15" s="186"/>
      <c r="I15" s="186"/>
      <c r="J15" s="186"/>
      <c r="K15" s="186"/>
      <c r="L15" s="186"/>
      <c r="M15" s="186"/>
      <c r="N15" s="186"/>
      <c r="O15" s="186"/>
      <c r="P15" s="186"/>
      <c r="Q15" s="186"/>
      <c r="R15" s="187"/>
    </row>
    <row r="16" spans="1:18" x14ac:dyDescent="0.25">
      <c r="A16" s="31"/>
      <c r="B16" s="31"/>
      <c r="C16" s="31"/>
      <c r="D16" s="31"/>
      <c r="E16" s="33"/>
      <c r="F16" s="33"/>
      <c r="G16" s="33"/>
      <c r="H16" s="33"/>
      <c r="I16" s="33"/>
      <c r="J16" s="33"/>
      <c r="K16" s="33"/>
      <c r="L16" s="33"/>
      <c r="M16" s="33"/>
      <c r="N16" s="33"/>
      <c r="O16" s="33"/>
      <c r="P16" s="33"/>
      <c r="Q16" s="33"/>
    </row>
    <row r="17" spans="1:18" x14ac:dyDescent="0.25">
      <c r="A17" s="269" t="s">
        <v>341</v>
      </c>
      <c r="B17" s="269"/>
      <c r="C17" s="269"/>
      <c r="D17" s="269"/>
      <c r="E17" s="182"/>
      <c r="F17" s="183"/>
      <c r="G17" s="183"/>
      <c r="H17" s="183"/>
      <c r="I17" s="183"/>
      <c r="J17" s="183"/>
      <c r="K17" s="183"/>
      <c r="L17" s="183"/>
      <c r="M17" s="183"/>
      <c r="N17" s="183"/>
      <c r="O17" s="183"/>
      <c r="P17" s="183"/>
      <c r="Q17" s="183"/>
      <c r="R17" s="184"/>
    </row>
    <row r="18" spans="1:18" x14ac:dyDescent="0.25">
      <c r="A18" s="269"/>
      <c r="B18" s="269"/>
      <c r="C18" s="269"/>
      <c r="D18" s="269"/>
      <c r="E18" s="266"/>
      <c r="F18" s="267"/>
      <c r="G18" s="267"/>
      <c r="H18" s="267"/>
      <c r="I18" s="267"/>
      <c r="J18" s="267"/>
      <c r="K18" s="267"/>
      <c r="L18" s="267"/>
      <c r="M18" s="267"/>
      <c r="N18" s="267"/>
      <c r="O18" s="267"/>
      <c r="P18" s="267"/>
      <c r="Q18" s="267"/>
      <c r="R18" s="268"/>
    </row>
    <row r="19" spans="1:18" x14ac:dyDescent="0.25">
      <c r="A19" s="31"/>
      <c r="B19" s="31"/>
      <c r="C19" s="31"/>
      <c r="D19" s="31"/>
      <c r="E19" s="185"/>
      <c r="F19" s="186"/>
      <c r="G19" s="186"/>
      <c r="H19" s="186"/>
      <c r="I19" s="186"/>
      <c r="J19" s="186"/>
      <c r="K19" s="186"/>
      <c r="L19" s="186"/>
      <c r="M19" s="186"/>
      <c r="N19" s="186"/>
      <c r="O19" s="186"/>
      <c r="P19" s="186"/>
      <c r="Q19" s="186"/>
      <c r="R19" s="187"/>
    </row>
    <row r="20" spans="1:18" x14ac:dyDescent="0.25">
      <c r="A20" s="31"/>
      <c r="B20" s="31"/>
      <c r="C20" s="31"/>
      <c r="D20" s="31"/>
      <c r="E20" s="84"/>
      <c r="F20" s="84"/>
      <c r="G20" s="84"/>
      <c r="H20" s="84"/>
      <c r="I20" s="84"/>
      <c r="J20" s="84"/>
      <c r="K20" s="84"/>
      <c r="L20" s="84"/>
      <c r="M20" s="84"/>
      <c r="N20" s="84"/>
      <c r="O20" s="84"/>
      <c r="P20" s="84"/>
      <c r="Q20" s="84"/>
    </row>
    <row r="21" spans="1:18" x14ac:dyDescent="0.25">
      <c r="A21" s="166" t="s">
        <v>342</v>
      </c>
      <c r="B21" s="166"/>
      <c r="C21" s="166"/>
      <c r="D21" s="239"/>
      <c r="E21" s="182"/>
      <c r="F21" s="183"/>
      <c r="G21" s="183"/>
      <c r="H21" s="183"/>
      <c r="I21" s="183"/>
      <c r="J21" s="183"/>
      <c r="K21" s="183"/>
      <c r="L21" s="183"/>
      <c r="M21" s="183"/>
      <c r="N21" s="183"/>
      <c r="O21" s="183"/>
      <c r="P21" s="183"/>
      <c r="Q21" s="183"/>
      <c r="R21" s="184"/>
    </row>
    <row r="22" spans="1:18" x14ac:dyDescent="0.25">
      <c r="A22" s="31"/>
      <c r="B22" s="31"/>
      <c r="C22" s="31"/>
      <c r="D22" s="31"/>
      <c r="E22" s="185"/>
      <c r="F22" s="186"/>
      <c r="G22" s="186"/>
      <c r="H22" s="186"/>
      <c r="I22" s="186"/>
      <c r="J22" s="186"/>
      <c r="K22" s="186"/>
      <c r="L22" s="186"/>
      <c r="M22" s="186"/>
      <c r="N22" s="186"/>
      <c r="O22" s="186"/>
      <c r="P22" s="186"/>
      <c r="Q22" s="186"/>
      <c r="R22" s="187"/>
    </row>
    <row r="23" spans="1:18" x14ac:dyDescent="0.25">
      <c r="A23" s="31"/>
      <c r="B23" s="31"/>
      <c r="C23" s="31"/>
      <c r="D23" s="31"/>
      <c r="E23" s="84"/>
      <c r="F23" s="84"/>
      <c r="G23" s="84"/>
      <c r="H23" s="84"/>
      <c r="I23" s="84"/>
      <c r="J23" s="84"/>
      <c r="K23" s="84"/>
      <c r="L23" s="84"/>
      <c r="M23" s="84"/>
      <c r="N23" s="84"/>
      <c r="O23" s="84"/>
      <c r="P23" s="84"/>
      <c r="Q23" s="84"/>
    </row>
    <row r="24" spans="1:18" x14ac:dyDescent="0.25">
      <c r="A24" s="166" t="s">
        <v>343</v>
      </c>
      <c r="B24" s="166"/>
      <c r="C24" s="166"/>
      <c r="D24" s="239"/>
      <c r="E24" s="233"/>
      <c r="F24" s="234"/>
      <c r="G24" s="234"/>
      <c r="H24" s="234"/>
      <c r="I24" s="234"/>
      <c r="J24" s="234"/>
      <c r="K24" s="234"/>
      <c r="L24" s="234"/>
      <c r="M24" s="234"/>
      <c r="N24" s="234"/>
      <c r="O24" s="234"/>
      <c r="P24" s="234"/>
      <c r="Q24" s="234"/>
      <c r="R24" s="235"/>
    </row>
    <row r="25" spans="1:18" x14ac:dyDescent="0.25">
      <c r="A25" s="31"/>
      <c r="B25" s="31"/>
      <c r="C25" s="31"/>
      <c r="D25" s="31"/>
      <c r="E25" s="31"/>
      <c r="F25" s="31"/>
      <c r="G25" s="31"/>
      <c r="H25" s="31"/>
      <c r="I25" s="31"/>
      <c r="J25" s="31"/>
      <c r="K25" s="31"/>
      <c r="L25" s="31"/>
      <c r="M25" s="31"/>
      <c r="N25" s="31"/>
      <c r="O25" s="31"/>
      <c r="P25" s="31"/>
      <c r="Q25" s="31"/>
    </row>
    <row r="26" spans="1:18" x14ac:dyDescent="0.25">
      <c r="A26" s="166" t="s">
        <v>344</v>
      </c>
      <c r="B26" s="166"/>
      <c r="C26" s="166"/>
      <c r="D26" s="166"/>
      <c r="E26" s="239"/>
      <c r="F26" s="233"/>
      <c r="G26" s="234"/>
      <c r="H26" s="234"/>
      <c r="I26" s="234"/>
      <c r="J26" s="234"/>
      <c r="K26" s="234"/>
      <c r="L26" s="234"/>
      <c r="M26" s="234"/>
      <c r="N26" s="234"/>
      <c r="O26" s="234"/>
      <c r="P26" s="234"/>
      <c r="Q26" s="234"/>
      <c r="R26" s="235"/>
    </row>
    <row r="27" spans="1:18" x14ac:dyDescent="0.25">
      <c r="A27" s="31"/>
      <c r="B27" s="31"/>
      <c r="C27" s="31"/>
      <c r="D27" s="31"/>
      <c r="E27" s="31"/>
      <c r="F27" s="31"/>
      <c r="G27" s="31"/>
      <c r="H27" s="31"/>
      <c r="I27" s="31"/>
      <c r="J27" s="31"/>
      <c r="K27" s="31"/>
      <c r="L27" s="31"/>
      <c r="M27" s="31"/>
      <c r="N27" s="31"/>
      <c r="O27" s="31"/>
      <c r="P27" s="31"/>
      <c r="Q27" s="31"/>
    </row>
    <row r="28" spans="1:18" x14ac:dyDescent="0.25">
      <c r="A28" s="166" t="s">
        <v>345</v>
      </c>
      <c r="B28" s="166"/>
      <c r="C28" s="166"/>
      <c r="D28" s="166"/>
      <c r="E28" s="239"/>
      <c r="F28" s="233"/>
      <c r="G28" s="234"/>
      <c r="H28" s="234"/>
      <c r="I28" s="234"/>
      <c r="J28" s="234"/>
      <c r="K28" s="234"/>
      <c r="L28" s="234"/>
      <c r="M28" s="234"/>
      <c r="N28" s="234"/>
      <c r="O28" s="234"/>
      <c r="P28" s="234"/>
      <c r="Q28" s="234"/>
      <c r="R28" s="235"/>
    </row>
    <row r="29" spans="1:18" x14ac:dyDescent="0.25">
      <c r="A29" s="31"/>
      <c r="B29" s="31"/>
      <c r="C29" s="31"/>
      <c r="D29" s="31"/>
      <c r="E29" s="31"/>
      <c r="F29" s="31"/>
      <c r="G29" s="31"/>
      <c r="H29" s="31"/>
      <c r="I29" s="31"/>
      <c r="J29" s="31"/>
      <c r="K29" s="31"/>
      <c r="L29" s="31"/>
      <c r="M29" s="31"/>
      <c r="N29" s="31"/>
      <c r="O29" s="31"/>
      <c r="P29" s="31"/>
      <c r="Q29" s="31"/>
    </row>
    <row r="30" spans="1:18" x14ac:dyDescent="0.25">
      <c r="A30" s="166" t="s">
        <v>346</v>
      </c>
      <c r="B30" s="166"/>
      <c r="C30" s="166"/>
      <c r="D30" s="166"/>
      <c r="E30" s="239"/>
      <c r="F30" s="233"/>
      <c r="G30" s="234"/>
      <c r="H30" s="234"/>
      <c r="I30" s="234"/>
      <c r="J30" s="234"/>
      <c r="K30" s="234"/>
      <c r="L30" s="234"/>
      <c r="M30" s="234"/>
      <c r="N30" s="234"/>
      <c r="O30" s="234"/>
      <c r="P30" s="234"/>
      <c r="Q30" s="234"/>
      <c r="R30" s="235"/>
    </row>
    <row r="31" spans="1:18" x14ac:dyDescent="0.25">
      <c r="A31" s="31"/>
      <c r="B31" s="31"/>
      <c r="C31" s="31"/>
      <c r="D31" s="31"/>
      <c r="E31" s="31"/>
      <c r="F31" s="31"/>
      <c r="G31" s="31"/>
      <c r="H31" s="31"/>
      <c r="I31" s="31"/>
      <c r="J31" s="31"/>
      <c r="K31" s="31"/>
      <c r="L31" s="31"/>
      <c r="M31" s="31"/>
      <c r="N31" s="31"/>
      <c r="O31" s="31"/>
      <c r="P31" s="31"/>
      <c r="Q31" s="31"/>
    </row>
    <row r="32" spans="1:18" x14ac:dyDescent="0.25">
      <c r="A32" s="166" t="s">
        <v>347</v>
      </c>
      <c r="B32" s="166"/>
      <c r="C32" s="166"/>
      <c r="D32" s="166"/>
      <c r="E32" s="239"/>
      <c r="F32" s="233"/>
      <c r="G32" s="234"/>
      <c r="H32" s="234"/>
      <c r="I32" s="234"/>
      <c r="J32" s="234"/>
      <c r="K32" s="234"/>
      <c r="L32" s="234"/>
      <c r="M32" s="234"/>
      <c r="N32" s="234"/>
      <c r="O32" s="234"/>
      <c r="P32" s="234"/>
      <c r="Q32" s="234"/>
      <c r="R32" s="235"/>
    </row>
    <row r="33" spans="1:18" x14ac:dyDescent="0.25">
      <c r="A33" s="31"/>
      <c r="B33" s="31"/>
      <c r="C33" s="31"/>
      <c r="D33" s="31"/>
      <c r="E33" s="31"/>
      <c r="F33" s="31"/>
      <c r="G33" s="31"/>
      <c r="H33" s="31"/>
      <c r="I33" s="31"/>
      <c r="J33" s="31"/>
      <c r="K33" s="31"/>
      <c r="L33" s="31"/>
      <c r="M33" s="31"/>
      <c r="N33" s="31"/>
      <c r="O33" s="31"/>
      <c r="P33" s="31"/>
      <c r="Q33" s="31"/>
    </row>
    <row r="34" spans="1:18" x14ac:dyDescent="0.25">
      <c r="A34" s="166" t="s">
        <v>348</v>
      </c>
      <c r="B34" s="166"/>
      <c r="C34" s="166"/>
      <c r="D34" s="166"/>
      <c r="E34" s="239"/>
      <c r="F34" s="233"/>
      <c r="G34" s="235"/>
      <c r="H34" s="31"/>
      <c r="I34" s="166" t="s">
        <v>349</v>
      </c>
      <c r="J34" s="239"/>
      <c r="K34" s="233"/>
      <c r="L34" s="234"/>
      <c r="M34" s="234"/>
      <c r="N34" s="234"/>
      <c r="O34" s="234"/>
      <c r="P34" s="234"/>
      <c r="Q34" s="234"/>
      <c r="R34" s="235"/>
    </row>
    <row r="35" spans="1:18" x14ac:dyDescent="0.25">
      <c r="A35" s="82"/>
      <c r="B35" s="82"/>
      <c r="C35" s="82"/>
      <c r="D35" s="82"/>
      <c r="E35" s="82"/>
      <c r="F35" s="83"/>
      <c r="G35" s="83"/>
      <c r="H35" s="31"/>
      <c r="I35" s="82"/>
      <c r="J35" s="82"/>
      <c r="K35" s="83"/>
      <c r="L35" s="83"/>
      <c r="M35" s="83"/>
      <c r="N35" s="83"/>
      <c r="O35" s="83"/>
      <c r="P35" s="83"/>
      <c r="Q35" s="83"/>
      <c r="R35" s="83"/>
    </row>
    <row r="36" spans="1:18" x14ac:dyDescent="0.25">
      <c r="A36" s="82"/>
      <c r="B36" s="82"/>
      <c r="C36" s="82"/>
      <c r="D36" s="82"/>
      <c r="E36" s="82"/>
      <c r="F36" s="83"/>
      <c r="G36" s="83"/>
      <c r="H36" s="31"/>
      <c r="I36" s="82"/>
      <c r="J36" s="82"/>
      <c r="K36" s="83"/>
      <c r="L36" s="83"/>
      <c r="M36" s="83"/>
      <c r="N36" s="83"/>
      <c r="O36" s="83"/>
      <c r="P36" s="83"/>
      <c r="Q36" s="83"/>
      <c r="R36" s="83"/>
    </row>
    <row r="37" spans="1:18" x14ac:dyDescent="0.25">
      <c r="A37" s="82"/>
      <c r="B37" s="82"/>
      <c r="C37" s="82"/>
      <c r="D37" s="82"/>
      <c r="E37" s="82"/>
      <c r="F37" s="83"/>
      <c r="G37" s="83"/>
      <c r="H37" s="31"/>
      <c r="I37" s="82"/>
      <c r="J37" s="82"/>
      <c r="K37" s="83"/>
      <c r="L37" s="83"/>
      <c r="M37" s="83"/>
      <c r="N37" s="83"/>
      <c r="O37" s="83"/>
      <c r="P37" s="83"/>
      <c r="Q37" s="83"/>
      <c r="R37" s="83"/>
    </row>
    <row r="38" spans="1:18" x14ac:dyDescent="0.25">
      <c r="A38" s="82"/>
      <c r="B38" s="82"/>
      <c r="C38" s="82"/>
      <c r="D38" s="82"/>
      <c r="E38" s="82"/>
      <c r="F38" s="83"/>
      <c r="G38" s="83"/>
      <c r="H38" s="31"/>
      <c r="I38" s="82"/>
      <c r="J38" s="82"/>
      <c r="K38" s="83"/>
      <c r="L38" s="83"/>
      <c r="M38" s="83"/>
      <c r="N38" s="83"/>
      <c r="O38" s="83"/>
      <c r="P38" s="83"/>
      <c r="Q38" s="83"/>
      <c r="R38" s="83"/>
    </row>
    <row r="39" spans="1:18" x14ac:dyDescent="0.25">
      <c r="A39" s="82"/>
      <c r="B39" s="82"/>
      <c r="C39" s="82"/>
      <c r="D39" s="82"/>
      <c r="E39" s="82"/>
      <c r="F39" s="83"/>
      <c r="G39" s="83"/>
      <c r="H39" s="31"/>
      <c r="I39" s="82"/>
      <c r="J39" s="82"/>
      <c r="K39" s="83"/>
      <c r="L39" s="83"/>
      <c r="M39" s="83"/>
      <c r="N39" s="83"/>
      <c r="O39" s="83"/>
      <c r="P39" s="83"/>
      <c r="Q39" s="83"/>
      <c r="R39" s="83"/>
    </row>
    <row r="40" spans="1:18" x14ac:dyDescent="0.25">
      <c r="A40" s="82"/>
      <c r="B40" s="82"/>
      <c r="C40" s="82"/>
      <c r="D40" s="82"/>
      <c r="E40" s="82"/>
      <c r="F40" s="83"/>
      <c r="G40" s="83"/>
      <c r="H40" s="31"/>
      <c r="I40" s="82"/>
      <c r="J40" s="82"/>
      <c r="K40" s="83"/>
      <c r="L40" s="83"/>
      <c r="M40" s="83"/>
      <c r="N40" s="83"/>
      <c r="O40" s="83"/>
      <c r="P40" s="83"/>
      <c r="Q40" s="83"/>
      <c r="R40" s="83"/>
    </row>
    <row r="41" spans="1:18" x14ac:dyDescent="0.25">
      <c r="A41" s="82"/>
      <c r="B41" s="82"/>
      <c r="C41" s="82"/>
      <c r="D41" s="82"/>
      <c r="E41" s="82"/>
      <c r="F41" s="83"/>
      <c r="G41" s="83"/>
      <c r="H41" s="31"/>
      <c r="I41" s="82"/>
      <c r="J41" s="82"/>
      <c r="K41" s="83"/>
      <c r="L41" s="83"/>
      <c r="M41" s="83"/>
      <c r="N41" s="83"/>
      <c r="O41" s="83"/>
      <c r="P41" s="83"/>
      <c r="Q41" s="83"/>
      <c r="R41" s="83"/>
    </row>
    <row r="42" spans="1:18" x14ac:dyDescent="0.25">
      <c r="A42" s="82"/>
      <c r="B42" s="82"/>
      <c r="C42" s="82"/>
      <c r="D42" s="82"/>
      <c r="E42" s="82"/>
      <c r="F42" s="83"/>
      <c r="G42" s="83"/>
      <c r="H42" s="31"/>
      <c r="I42" s="82"/>
      <c r="J42" s="82"/>
      <c r="K42" s="83"/>
      <c r="L42" s="83"/>
      <c r="M42" s="83"/>
      <c r="N42" s="83"/>
      <c r="O42" s="83"/>
      <c r="P42" s="83"/>
      <c r="Q42" s="83"/>
      <c r="R42" s="83"/>
    </row>
    <row r="43" spans="1:18" x14ac:dyDescent="0.25">
      <c r="A43" s="82"/>
      <c r="B43" s="82"/>
      <c r="C43" s="82"/>
      <c r="D43" s="82"/>
      <c r="E43" s="82"/>
      <c r="F43" s="83"/>
      <c r="G43" s="83"/>
      <c r="H43" s="31"/>
      <c r="I43" s="82"/>
      <c r="J43" s="82"/>
      <c r="K43" s="83"/>
      <c r="L43" s="83"/>
      <c r="M43" s="83"/>
      <c r="N43" s="83"/>
      <c r="O43" s="83"/>
      <c r="P43" s="83"/>
      <c r="Q43" s="83"/>
      <c r="R43" s="83"/>
    </row>
    <row r="44" spans="1:18" x14ac:dyDescent="0.25">
      <c r="A44" s="31"/>
      <c r="B44" s="31"/>
      <c r="C44" s="31"/>
      <c r="D44" s="31"/>
      <c r="E44" s="31"/>
      <c r="F44" s="31"/>
      <c r="G44" s="31"/>
      <c r="H44" s="31"/>
      <c r="I44" s="31"/>
      <c r="J44" s="31"/>
      <c r="K44" s="31"/>
      <c r="L44" s="31"/>
      <c r="M44" s="31"/>
      <c r="N44" s="31"/>
      <c r="O44" s="31"/>
      <c r="P44" s="31"/>
      <c r="Q44" s="31"/>
    </row>
    <row r="77" spans="1:18" ht="51" customHeight="1" x14ac:dyDescent="0.4">
      <c r="A77" s="164" t="s">
        <v>350</v>
      </c>
      <c r="B77" s="164"/>
      <c r="C77" s="164"/>
      <c r="D77" s="164"/>
      <c r="E77" s="164"/>
      <c r="F77" s="164"/>
      <c r="G77" s="164"/>
      <c r="H77" s="164"/>
      <c r="I77" s="164"/>
      <c r="J77" s="164"/>
      <c r="K77" s="164"/>
      <c r="L77" s="164"/>
      <c r="M77" s="164"/>
      <c r="N77" s="164"/>
      <c r="O77" s="164"/>
      <c r="P77" s="164"/>
      <c r="Q77" s="164"/>
      <c r="R77" s="164"/>
    </row>
    <row r="78" spans="1:18" ht="26.25" x14ac:dyDescent="0.4">
      <c r="A78" s="270" t="s">
        <v>331</v>
      </c>
      <c r="B78" s="270"/>
      <c r="C78" s="270"/>
      <c r="D78" s="270"/>
      <c r="E78" s="270"/>
      <c r="F78" s="270"/>
      <c r="G78" s="270"/>
      <c r="H78" s="270"/>
      <c r="I78" s="270"/>
      <c r="J78" s="270"/>
      <c r="K78" s="270"/>
      <c r="L78" s="270"/>
      <c r="M78" s="270"/>
      <c r="N78" s="270"/>
      <c r="O78" s="270"/>
      <c r="P78" s="270"/>
      <c r="Q78" s="270"/>
      <c r="R78" s="270"/>
    </row>
    <row r="79" spans="1:18" ht="21" x14ac:dyDescent="0.35">
      <c r="A79" s="251" t="s">
        <v>332</v>
      </c>
      <c r="B79" s="251"/>
      <c r="C79" s="251"/>
      <c r="D79" s="251"/>
      <c r="E79" s="251"/>
      <c r="F79" s="251"/>
      <c r="G79" s="251"/>
      <c r="H79" s="251"/>
      <c r="I79" s="251"/>
      <c r="J79" s="251"/>
      <c r="K79" s="251"/>
      <c r="L79" s="251"/>
      <c r="M79" s="251"/>
      <c r="N79" s="251"/>
      <c r="O79" s="251"/>
      <c r="P79" s="251"/>
      <c r="Q79" s="251"/>
      <c r="R79" s="251"/>
    </row>
    <row r="80" spans="1:18" x14ac:dyDescent="0.25">
      <c r="A80" s="166" t="s">
        <v>333</v>
      </c>
      <c r="B80" s="166"/>
      <c r="C80" s="233"/>
      <c r="D80" s="234"/>
      <c r="E80" s="234"/>
      <c r="F80" s="234"/>
      <c r="G80" s="235"/>
      <c r="I80" s="166" t="s">
        <v>334</v>
      </c>
      <c r="J80" s="166"/>
      <c r="K80" s="166"/>
      <c r="L80" s="233"/>
      <c r="M80" s="234"/>
      <c r="N80" s="234"/>
      <c r="O80" s="234"/>
      <c r="P80" s="234"/>
      <c r="Q80" s="234"/>
      <c r="R80" s="235"/>
    </row>
    <row r="81" spans="1:18" x14ac:dyDescent="0.25">
      <c r="A81" s="31"/>
      <c r="B81" s="31"/>
      <c r="C81" s="31"/>
      <c r="D81" s="31"/>
      <c r="E81" s="31"/>
      <c r="I81" s="31"/>
      <c r="J81" s="31"/>
      <c r="K81" s="31"/>
      <c r="L81" s="31"/>
      <c r="M81" s="31"/>
      <c r="N81" s="31"/>
      <c r="O81" s="31"/>
      <c r="P81" s="31"/>
      <c r="Q81" s="31"/>
    </row>
    <row r="82" spans="1:18" x14ac:dyDescent="0.25">
      <c r="A82" s="82" t="s">
        <v>335</v>
      </c>
      <c r="B82" s="233"/>
      <c r="C82" s="234"/>
      <c r="D82" s="234"/>
      <c r="E82" s="234"/>
      <c r="F82" s="234"/>
      <c r="G82" s="234"/>
      <c r="H82" s="234"/>
      <c r="I82" s="234"/>
      <c r="J82" s="234"/>
      <c r="K82" s="234"/>
      <c r="L82" s="234"/>
      <c r="M82" s="234"/>
      <c r="N82" s="234"/>
      <c r="O82" s="234"/>
      <c r="P82" s="234"/>
      <c r="Q82" s="234"/>
      <c r="R82" s="235"/>
    </row>
    <row r="83" spans="1:18" x14ac:dyDescent="0.25">
      <c r="A83" s="31"/>
      <c r="B83" s="31"/>
      <c r="C83" s="31"/>
      <c r="D83" s="31"/>
      <c r="E83" s="31"/>
      <c r="F83" s="31"/>
      <c r="G83" s="31"/>
      <c r="H83" s="31"/>
      <c r="I83" s="31"/>
      <c r="J83" s="31"/>
      <c r="K83" s="31"/>
      <c r="L83" s="31"/>
      <c r="M83" s="31"/>
      <c r="N83" s="31"/>
      <c r="O83" s="31"/>
      <c r="P83" s="31"/>
      <c r="Q83" s="31"/>
    </row>
    <row r="84" spans="1:18" x14ac:dyDescent="0.25">
      <c r="A84" s="82" t="s">
        <v>336</v>
      </c>
      <c r="B84" s="233"/>
      <c r="C84" s="234"/>
      <c r="D84" s="235"/>
      <c r="E84" s="31"/>
      <c r="G84" s="31"/>
      <c r="H84" s="31"/>
      <c r="I84" s="166" t="s">
        <v>337</v>
      </c>
      <c r="J84" s="166"/>
      <c r="K84" s="233"/>
      <c r="L84" s="234"/>
      <c r="M84" s="234"/>
      <c r="N84" s="234"/>
      <c r="O84" s="234"/>
      <c r="P84" s="235"/>
      <c r="Q84" s="31"/>
    </row>
    <row r="85" spans="1:18" x14ac:dyDescent="0.25">
      <c r="A85" s="31"/>
      <c r="B85" s="31"/>
      <c r="C85" s="31"/>
      <c r="D85" s="31"/>
      <c r="E85" s="31"/>
      <c r="G85" s="31"/>
      <c r="H85" s="31"/>
      <c r="I85" s="31"/>
      <c r="K85" s="31"/>
      <c r="L85" s="31"/>
      <c r="M85" s="31"/>
      <c r="N85" s="31"/>
      <c r="O85" s="31"/>
      <c r="P85" s="31"/>
      <c r="Q85" s="31"/>
    </row>
    <row r="86" spans="1:18" x14ac:dyDescent="0.25">
      <c r="A86" s="166" t="s">
        <v>338</v>
      </c>
      <c r="B86" s="166"/>
      <c r="C86" s="166"/>
      <c r="D86" s="166"/>
      <c r="E86" s="233"/>
      <c r="F86" s="234"/>
      <c r="G86" s="234"/>
      <c r="H86" s="234"/>
      <c r="I86" s="234"/>
      <c r="J86" s="234"/>
      <c r="K86" s="234"/>
      <c r="L86" s="234"/>
      <c r="M86" s="234"/>
      <c r="N86" s="234"/>
      <c r="O86" s="234"/>
      <c r="P86" s="234"/>
      <c r="Q86" s="234"/>
      <c r="R86" s="235"/>
    </row>
    <row r="87" spans="1:18" x14ac:dyDescent="0.25">
      <c r="A87" s="31"/>
      <c r="B87" s="31"/>
      <c r="C87" s="31"/>
      <c r="D87" s="31"/>
      <c r="E87" s="31"/>
      <c r="F87" s="31"/>
      <c r="G87" s="31"/>
      <c r="H87" s="31"/>
      <c r="I87" s="31"/>
      <c r="J87" s="31"/>
      <c r="K87" s="31"/>
      <c r="L87" s="31"/>
      <c r="M87" s="31"/>
      <c r="N87" s="31"/>
      <c r="O87" s="31"/>
      <c r="P87" s="31"/>
      <c r="Q87" s="31"/>
    </row>
    <row r="88" spans="1:18" x14ac:dyDescent="0.25">
      <c r="A88" s="166" t="s">
        <v>339</v>
      </c>
      <c r="B88" s="166"/>
      <c r="C88" s="166"/>
      <c r="D88" s="166"/>
      <c r="E88" s="233"/>
      <c r="F88" s="234"/>
      <c r="G88" s="234"/>
      <c r="H88" s="234"/>
      <c r="I88" s="234"/>
      <c r="J88" s="234"/>
      <c r="K88" s="234"/>
      <c r="L88" s="234"/>
      <c r="M88" s="234"/>
      <c r="N88" s="234"/>
      <c r="O88" s="234"/>
      <c r="P88" s="234"/>
      <c r="Q88" s="234"/>
      <c r="R88" s="235"/>
    </row>
    <row r="89" spans="1:18" x14ac:dyDescent="0.25">
      <c r="A89" s="31"/>
      <c r="B89" s="31"/>
      <c r="C89" s="31"/>
      <c r="D89" s="31"/>
      <c r="E89" s="31"/>
      <c r="F89" s="31"/>
      <c r="G89" s="31"/>
      <c r="H89" s="31"/>
      <c r="I89" s="31"/>
      <c r="J89" s="31"/>
      <c r="K89" s="31"/>
      <c r="L89" s="31"/>
      <c r="M89" s="31"/>
      <c r="N89" s="31"/>
      <c r="O89" s="31"/>
      <c r="P89" s="31"/>
      <c r="Q89" s="31"/>
    </row>
    <row r="90" spans="1:18" x14ac:dyDescent="0.25">
      <c r="A90" s="166" t="s">
        <v>340</v>
      </c>
      <c r="B90" s="166"/>
      <c r="C90" s="166"/>
      <c r="D90" s="166"/>
      <c r="E90" s="182"/>
      <c r="F90" s="183"/>
      <c r="G90" s="183"/>
      <c r="H90" s="183"/>
      <c r="I90" s="183"/>
      <c r="J90" s="183"/>
      <c r="K90" s="183"/>
      <c r="L90" s="183"/>
      <c r="M90" s="183"/>
      <c r="N90" s="183"/>
      <c r="O90" s="183"/>
      <c r="P90" s="183"/>
      <c r="Q90" s="183"/>
      <c r="R90" s="184"/>
    </row>
    <row r="91" spans="1:18" x14ac:dyDescent="0.25">
      <c r="A91" s="31"/>
      <c r="B91" s="31"/>
      <c r="C91" s="31"/>
      <c r="D91" s="31"/>
      <c r="E91" s="266"/>
      <c r="F91" s="267"/>
      <c r="G91" s="267"/>
      <c r="H91" s="267"/>
      <c r="I91" s="267"/>
      <c r="J91" s="267"/>
      <c r="K91" s="267"/>
      <c r="L91" s="267"/>
      <c r="M91" s="267"/>
      <c r="N91" s="267"/>
      <c r="O91" s="267"/>
      <c r="P91" s="267"/>
      <c r="Q91" s="267"/>
      <c r="R91" s="268"/>
    </row>
    <row r="92" spans="1:18" x14ac:dyDescent="0.25">
      <c r="A92" s="31"/>
      <c r="B92" s="31"/>
      <c r="C92" s="31"/>
      <c r="D92" s="31"/>
      <c r="E92" s="185"/>
      <c r="F92" s="186"/>
      <c r="G92" s="186"/>
      <c r="H92" s="186"/>
      <c r="I92" s="186"/>
      <c r="J92" s="186"/>
      <c r="K92" s="186"/>
      <c r="L92" s="186"/>
      <c r="M92" s="186"/>
      <c r="N92" s="186"/>
      <c r="O92" s="186"/>
      <c r="P92" s="186"/>
      <c r="Q92" s="186"/>
      <c r="R92" s="187"/>
    </row>
    <row r="93" spans="1:18" x14ac:dyDescent="0.25">
      <c r="A93" s="31"/>
      <c r="B93" s="31"/>
      <c r="C93" s="31"/>
      <c r="D93" s="31"/>
      <c r="E93" s="33"/>
      <c r="F93" s="33"/>
      <c r="G93" s="33"/>
      <c r="H93" s="33"/>
      <c r="I93" s="33"/>
      <c r="J93" s="33"/>
      <c r="K93" s="33"/>
      <c r="L93" s="33"/>
      <c r="M93" s="33"/>
      <c r="N93" s="33"/>
      <c r="O93" s="33"/>
      <c r="P93" s="33"/>
      <c r="Q93" s="33"/>
    </row>
    <row r="94" spans="1:18" x14ac:dyDescent="0.25">
      <c r="A94" s="269" t="s">
        <v>341</v>
      </c>
      <c r="B94" s="269"/>
      <c r="C94" s="269"/>
      <c r="D94" s="269"/>
      <c r="E94" s="182"/>
      <c r="F94" s="183"/>
      <c r="G94" s="183"/>
      <c r="H94" s="183"/>
      <c r="I94" s="183"/>
      <c r="J94" s="183"/>
      <c r="K94" s="183"/>
      <c r="L94" s="183"/>
      <c r="M94" s="183"/>
      <c r="N94" s="183"/>
      <c r="O94" s="183"/>
      <c r="P94" s="183"/>
      <c r="Q94" s="183"/>
      <c r="R94" s="184"/>
    </row>
    <row r="95" spans="1:18" x14ac:dyDescent="0.25">
      <c r="A95" s="269"/>
      <c r="B95" s="269"/>
      <c r="C95" s="269"/>
      <c r="D95" s="269"/>
      <c r="E95" s="266"/>
      <c r="F95" s="267"/>
      <c r="G95" s="267"/>
      <c r="H95" s="267"/>
      <c r="I95" s="267"/>
      <c r="J95" s="267"/>
      <c r="K95" s="267"/>
      <c r="L95" s="267"/>
      <c r="M95" s="267"/>
      <c r="N95" s="267"/>
      <c r="O95" s="267"/>
      <c r="P95" s="267"/>
      <c r="Q95" s="267"/>
      <c r="R95" s="268"/>
    </row>
    <row r="96" spans="1:18" x14ac:dyDescent="0.25">
      <c r="A96" s="31"/>
      <c r="B96" s="31"/>
      <c r="C96" s="31"/>
      <c r="D96" s="31"/>
      <c r="E96" s="185"/>
      <c r="F96" s="186"/>
      <c r="G96" s="186"/>
      <c r="H96" s="186"/>
      <c r="I96" s="186"/>
      <c r="J96" s="186"/>
      <c r="K96" s="186"/>
      <c r="L96" s="186"/>
      <c r="M96" s="186"/>
      <c r="N96" s="186"/>
      <c r="O96" s="186"/>
      <c r="P96" s="186"/>
      <c r="Q96" s="186"/>
      <c r="R96" s="187"/>
    </row>
    <row r="97" spans="1:18" x14ac:dyDescent="0.25">
      <c r="A97" s="31"/>
      <c r="B97" s="31"/>
      <c r="C97" s="31"/>
      <c r="D97" s="31"/>
      <c r="E97" s="84"/>
      <c r="F97" s="84"/>
      <c r="G97" s="84"/>
      <c r="H97" s="84"/>
      <c r="I97" s="84"/>
      <c r="J97" s="84"/>
      <c r="K97" s="84"/>
      <c r="L97" s="84"/>
      <c r="M97" s="84"/>
      <c r="N97" s="84"/>
      <c r="O97" s="84"/>
      <c r="P97" s="84"/>
      <c r="Q97" s="84"/>
    </row>
    <row r="98" spans="1:18" x14ac:dyDescent="0.25">
      <c r="A98" s="166" t="s">
        <v>342</v>
      </c>
      <c r="B98" s="166"/>
      <c r="C98" s="166"/>
      <c r="D98" s="239"/>
      <c r="E98" s="182"/>
      <c r="F98" s="183"/>
      <c r="G98" s="183"/>
      <c r="H98" s="183"/>
      <c r="I98" s="183"/>
      <c r="J98" s="183"/>
      <c r="K98" s="183"/>
      <c r="L98" s="183"/>
      <c r="M98" s="183"/>
      <c r="N98" s="183"/>
      <c r="O98" s="183"/>
      <c r="P98" s="183"/>
      <c r="Q98" s="183"/>
      <c r="R98" s="184"/>
    </row>
    <row r="99" spans="1:18" x14ac:dyDescent="0.25">
      <c r="A99" s="31"/>
      <c r="B99" s="31"/>
      <c r="C99" s="31"/>
      <c r="D99" s="31"/>
      <c r="E99" s="185"/>
      <c r="F99" s="186"/>
      <c r="G99" s="186"/>
      <c r="H99" s="186"/>
      <c r="I99" s="186"/>
      <c r="J99" s="186"/>
      <c r="K99" s="186"/>
      <c r="L99" s="186"/>
      <c r="M99" s="186"/>
      <c r="N99" s="186"/>
      <c r="O99" s="186"/>
      <c r="P99" s="186"/>
      <c r="Q99" s="186"/>
      <c r="R99" s="187"/>
    </row>
    <row r="100" spans="1:18" x14ac:dyDescent="0.25">
      <c r="A100" s="31"/>
      <c r="B100" s="31"/>
      <c r="C100" s="31"/>
      <c r="D100" s="31"/>
      <c r="E100" s="84"/>
      <c r="F100" s="84"/>
      <c r="G100" s="84"/>
      <c r="H100" s="84"/>
      <c r="I100" s="84"/>
      <c r="J100" s="84"/>
      <c r="K100" s="84"/>
      <c r="L100" s="84"/>
      <c r="M100" s="84"/>
      <c r="N100" s="84"/>
      <c r="O100" s="84"/>
      <c r="P100" s="84"/>
      <c r="Q100" s="84"/>
    </row>
    <row r="101" spans="1:18" x14ac:dyDescent="0.25">
      <c r="A101" s="166" t="s">
        <v>343</v>
      </c>
      <c r="B101" s="166"/>
      <c r="C101" s="166"/>
      <c r="D101" s="239"/>
      <c r="E101" s="233"/>
      <c r="F101" s="234"/>
      <c r="G101" s="234"/>
      <c r="H101" s="234"/>
      <c r="I101" s="234"/>
      <c r="J101" s="234"/>
      <c r="K101" s="234"/>
      <c r="L101" s="234"/>
      <c r="M101" s="234"/>
      <c r="N101" s="234"/>
      <c r="O101" s="234"/>
      <c r="P101" s="234"/>
      <c r="Q101" s="234"/>
      <c r="R101" s="235"/>
    </row>
    <row r="102" spans="1:18" x14ac:dyDescent="0.25">
      <c r="A102" s="31"/>
      <c r="B102" s="31"/>
      <c r="C102" s="31"/>
      <c r="D102" s="31"/>
      <c r="E102" s="31"/>
      <c r="F102" s="31"/>
      <c r="G102" s="31"/>
      <c r="H102" s="31"/>
      <c r="I102" s="31"/>
      <c r="J102" s="31"/>
      <c r="K102" s="31"/>
      <c r="L102" s="31"/>
      <c r="M102" s="31"/>
      <c r="N102" s="31"/>
      <c r="O102" s="31"/>
      <c r="P102" s="31"/>
      <c r="Q102" s="31"/>
    </row>
    <row r="103" spans="1:18" x14ac:dyDescent="0.25">
      <c r="A103" s="166" t="s">
        <v>344</v>
      </c>
      <c r="B103" s="166"/>
      <c r="C103" s="166"/>
      <c r="D103" s="166"/>
      <c r="E103" s="239"/>
      <c r="F103" s="233"/>
      <c r="G103" s="234"/>
      <c r="H103" s="234"/>
      <c r="I103" s="234"/>
      <c r="J103" s="234"/>
      <c r="K103" s="234"/>
      <c r="L103" s="234"/>
      <c r="M103" s="234"/>
      <c r="N103" s="234"/>
      <c r="O103" s="234"/>
      <c r="P103" s="234"/>
      <c r="Q103" s="234"/>
      <c r="R103" s="235"/>
    </row>
    <row r="104" spans="1:18" x14ac:dyDescent="0.25">
      <c r="A104" s="31"/>
      <c r="B104" s="31"/>
      <c r="C104" s="31"/>
      <c r="D104" s="31"/>
      <c r="E104" s="31"/>
      <c r="F104" s="31"/>
      <c r="G104" s="31"/>
      <c r="H104" s="31"/>
      <c r="I104" s="31"/>
      <c r="J104" s="31"/>
      <c r="K104" s="31"/>
      <c r="L104" s="31"/>
      <c r="M104" s="31"/>
      <c r="N104" s="31"/>
      <c r="O104" s="31"/>
      <c r="P104" s="31"/>
      <c r="Q104" s="31"/>
    </row>
    <row r="105" spans="1:18" x14ac:dyDescent="0.25">
      <c r="A105" s="166" t="s">
        <v>345</v>
      </c>
      <c r="B105" s="166"/>
      <c r="C105" s="166"/>
      <c r="D105" s="166"/>
      <c r="E105" s="239"/>
      <c r="F105" s="233"/>
      <c r="G105" s="234"/>
      <c r="H105" s="234"/>
      <c r="I105" s="234"/>
      <c r="J105" s="234"/>
      <c r="K105" s="234"/>
      <c r="L105" s="234"/>
      <c r="M105" s="234"/>
      <c r="N105" s="234"/>
      <c r="O105" s="234"/>
      <c r="P105" s="234"/>
      <c r="Q105" s="234"/>
      <c r="R105" s="235"/>
    </row>
    <row r="106" spans="1:18" x14ac:dyDescent="0.25">
      <c r="A106" s="31"/>
      <c r="B106" s="31"/>
      <c r="C106" s="31"/>
      <c r="D106" s="31"/>
      <c r="E106" s="31"/>
      <c r="F106" s="31"/>
      <c r="G106" s="31"/>
      <c r="H106" s="31"/>
      <c r="I106" s="31"/>
      <c r="J106" s="31"/>
      <c r="K106" s="31"/>
      <c r="L106" s="31"/>
      <c r="M106" s="31"/>
      <c r="N106" s="31"/>
      <c r="O106" s="31"/>
      <c r="P106" s="31"/>
      <c r="Q106" s="31"/>
    </row>
    <row r="107" spans="1:18" x14ac:dyDescent="0.25">
      <c r="A107" s="166" t="s">
        <v>346</v>
      </c>
      <c r="B107" s="166"/>
      <c r="C107" s="166"/>
      <c r="D107" s="166"/>
      <c r="E107" s="239"/>
      <c r="F107" s="233"/>
      <c r="G107" s="234"/>
      <c r="H107" s="234"/>
      <c r="I107" s="234"/>
      <c r="J107" s="234"/>
      <c r="K107" s="234"/>
      <c r="L107" s="234"/>
      <c r="M107" s="234"/>
      <c r="N107" s="234"/>
      <c r="O107" s="234"/>
      <c r="P107" s="234"/>
      <c r="Q107" s="234"/>
      <c r="R107" s="235"/>
    </row>
    <row r="108" spans="1:18" x14ac:dyDescent="0.25">
      <c r="A108" s="31"/>
      <c r="B108" s="31"/>
      <c r="C108" s="31"/>
      <c r="D108" s="31"/>
      <c r="E108" s="31"/>
      <c r="F108" s="31"/>
      <c r="G108" s="31"/>
      <c r="H108" s="31"/>
      <c r="I108" s="31"/>
      <c r="J108" s="31"/>
      <c r="K108" s="31"/>
      <c r="L108" s="31"/>
      <c r="M108" s="31"/>
      <c r="N108" s="31"/>
      <c r="O108" s="31"/>
      <c r="P108" s="31"/>
      <c r="Q108" s="31"/>
    </row>
    <row r="109" spans="1:18" x14ac:dyDescent="0.25">
      <c r="A109" s="166" t="s">
        <v>347</v>
      </c>
      <c r="B109" s="166"/>
      <c r="C109" s="166"/>
      <c r="D109" s="166"/>
      <c r="E109" s="239"/>
      <c r="F109" s="233"/>
      <c r="G109" s="234"/>
      <c r="H109" s="234"/>
      <c r="I109" s="234"/>
      <c r="J109" s="234"/>
      <c r="K109" s="234"/>
      <c r="L109" s="234"/>
      <c r="M109" s="234"/>
      <c r="N109" s="234"/>
      <c r="O109" s="234"/>
      <c r="P109" s="234"/>
      <c r="Q109" s="234"/>
      <c r="R109" s="235"/>
    </row>
    <row r="110" spans="1:18" x14ac:dyDescent="0.25">
      <c r="A110" s="31"/>
      <c r="B110" s="31"/>
      <c r="C110" s="31"/>
      <c r="D110" s="31"/>
      <c r="E110" s="31"/>
      <c r="F110" s="31"/>
      <c r="G110" s="31"/>
      <c r="H110" s="31"/>
      <c r="I110" s="31"/>
      <c r="J110" s="31"/>
      <c r="K110" s="31"/>
      <c r="L110" s="31"/>
      <c r="M110" s="31"/>
      <c r="N110" s="31"/>
      <c r="O110" s="31"/>
      <c r="P110" s="31"/>
      <c r="Q110" s="31"/>
    </row>
    <row r="111" spans="1:18" x14ac:dyDescent="0.25">
      <c r="A111" s="166" t="s">
        <v>348</v>
      </c>
      <c r="B111" s="166"/>
      <c r="C111" s="166"/>
      <c r="D111" s="166"/>
      <c r="E111" s="239"/>
      <c r="F111" s="233"/>
      <c r="G111" s="235"/>
      <c r="H111" s="31"/>
      <c r="I111" s="166" t="s">
        <v>349</v>
      </c>
      <c r="J111" s="239"/>
      <c r="K111" s="233"/>
      <c r="L111" s="234"/>
      <c r="M111" s="234"/>
      <c r="N111" s="234"/>
      <c r="O111" s="234"/>
      <c r="P111" s="234"/>
      <c r="Q111" s="234"/>
      <c r="R111" s="235"/>
    </row>
    <row r="112" spans="1:18" x14ac:dyDescent="0.25">
      <c r="A112" s="82"/>
      <c r="B112" s="82"/>
      <c r="C112" s="82"/>
      <c r="D112" s="82"/>
      <c r="E112" s="82"/>
      <c r="F112" s="83"/>
      <c r="G112" s="83"/>
      <c r="H112" s="31"/>
      <c r="I112" s="82"/>
      <c r="J112" s="82"/>
      <c r="K112" s="83"/>
      <c r="L112" s="83"/>
      <c r="M112" s="83"/>
      <c r="N112" s="83"/>
      <c r="O112" s="83"/>
      <c r="P112" s="83"/>
      <c r="Q112" s="83"/>
      <c r="R112" s="83"/>
    </row>
    <row r="113" spans="1:18" x14ac:dyDescent="0.25">
      <c r="A113" s="82"/>
      <c r="B113" s="82"/>
      <c r="C113" s="82"/>
      <c r="D113" s="82"/>
      <c r="E113" s="82"/>
      <c r="F113" s="83"/>
      <c r="G113" s="83"/>
      <c r="H113" s="31"/>
      <c r="I113" s="82"/>
      <c r="J113" s="82"/>
      <c r="K113" s="83"/>
      <c r="L113" s="83"/>
      <c r="M113" s="83"/>
      <c r="N113" s="83"/>
      <c r="O113" s="83"/>
      <c r="P113" s="83"/>
      <c r="Q113" s="83"/>
      <c r="R113" s="83"/>
    </row>
    <row r="114" spans="1:18" x14ac:dyDescent="0.25">
      <c r="A114" s="82"/>
      <c r="B114" s="82"/>
      <c r="C114" s="82"/>
      <c r="D114" s="82"/>
      <c r="E114" s="82"/>
      <c r="F114" s="83"/>
      <c r="G114" s="83"/>
      <c r="H114" s="31"/>
      <c r="I114" s="82"/>
      <c r="J114" s="82"/>
      <c r="K114" s="83"/>
      <c r="L114" s="83"/>
      <c r="M114" s="83"/>
      <c r="N114" s="83"/>
      <c r="O114" s="83"/>
      <c r="P114" s="83"/>
      <c r="Q114" s="83"/>
      <c r="R114" s="83"/>
    </row>
    <row r="115" spans="1:18" x14ac:dyDescent="0.25">
      <c r="A115" s="82"/>
      <c r="B115" s="82"/>
      <c r="C115" s="82"/>
      <c r="D115" s="82"/>
      <c r="E115" s="82"/>
      <c r="F115" s="83"/>
      <c r="G115" s="83"/>
      <c r="H115" s="31"/>
      <c r="I115" s="82"/>
      <c r="J115" s="82"/>
      <c r="K115" s="83"/>
      <c r="L115" s="83"/>
      <c r="M115" s="83"/>
      <c r="N115" s="83"/>
      <c r="O115" s="83"/>
      <c r="P115" s="83"/>
      <c r="Q115" s="83"/>
      <c r="R115" s="83"/>
    </row>
    <row r="116" spans="1:18" x14ac:dyDescent="0.25">
      <c r="A116" s="82"/>
      <c r="B116" s="82"/>
      <c r="C116" s="82"/>
      <c r="D116" s="82"/>
      <c r="E116" s="82"/>
      <c r="F116" s="83"/>
      <c r="G116" s="83"/>
      <c r="H116" s="31"/>
      <c r="I116" s="82"/>
      <c r="J116" s="82"/>
      <c r="K116" s="83"/>
      <c r="L116" s="83"/>
      <c r="M116" s="83"/>
      <c r="N116" s="83"/>
      <c r="O116" s="83"/>
      <c r="P116" s="83"/>
      <c r="Q116" s="83"/>
      <c r="R116" s="83"/>
    </row>
    <row r="117" spans="1:18" x14ac:dyDescent="0.25">
      <c r="A117" s="82"/>
      <c r="B117" s="82"/>
      <c r="C117" s="82"/>
      <c r="D117" s="82"/>
      <c r="E117" s="82"/>
      <c r="F117" s="83"/>
      <c r="G117" s="83"/>
      <c r="H117" s="31"/>
      <c r="I117" s="82"/>
      <c r="J117" s="82"/>
      <c r="K117" s="83"/>
      <c r="L117" s="83"/>
      <c r="M117" s="83"/>
      <c r="N117" s="83"/>
      <c r="O117" s="83"/>
      <c r="P117" s="83"/>
      <c r="Q117" s="83"/>
      <c r="R117" s="83"/>
    </row>
    <row r="118" spans="1:18" x14ac:dyDescent="0.25">
      <c r="A118" s="82"/>
      <c r="B118" s="82"/>
      <c r="C118" s="82"/>
      <c r="D118" s="82"/>
      <c r="E118" s="82"/>
      <c r="F118" s="83"/>
      <c r="G118" s="83"/>
      <c r="H118" s="31"/>
      <c r="I118" s="82"/>
      <c r="J118" s="82"/>
      <c r="K118" s="83"/>
      <c r="L118" s="83"/>
      <c r="M118" s="83"/>
      <c r="N118" s="83"/>
      <c r="O118" s="83"/>
      <c r="P118" s="83"/>
      <c r="Q118" s="83"/>
      <c r="R118" s="83"/>
    </row>
    <row r="119" spans="1:18" x14ac:dyDescent="0.25">
      <c r="A119" s="82"/>
      <c r="B119" s="82"/>
      <c r="C119" s="82"/>
      <c r="D119" s="82"/>
      <c r="E119" s="82"/>
      <c r="F119" s="83"/>
      <c r="G119" s="83"/>
      <c r="H119" s="31"/>
      <c r="I119" s="82"/>
      <c r="J119" s="82"/>
      <c r="K119" s="83"/>
      <c r="L119" s="83"/>
      <c r="M119" s="83"/>
      <c r="N119" s="83"/>
      <c r="O119" s="83"/>
      <c r="P119" s="83"/>
      <c r="Q119" s="83"/>
      <c r="R119" s="83"/>
    </row>
    <row r="120" spans="1:18" x14ac:dyDescent="0.25">
      <c r="A120" s="82"/>
      <c r="B120" s="82"/>
      <c r="C120" s="82"/>
      <c r="D120" s="82"/>
      <c r="E120" s="82"/>
      <c r="F120" s="83"/>
      <c r="G120" s="83"/>
      <c r="H120" s="31"/>
      <c r="I120" s="82"/>
      <c r="J120" s="82"/>
      <c r="K120" s="83"/>
      <c r="L120" s="83"/>
      <c r="M120" s="83"/>
      <c r="N120" s="83"/>
      <c r="O120" s="83"/>
      <c r="P120" s="83"/>
      <c r="Q120" s="83"/>
      <c r="R120" s="83"/>
    </row>
    <row r="121" spans="1:18" x14ac:dyDescent="0.25">
      <c r="A121" s="31"/>
      <c r="B121" s="31"/>
      <c r="C121" s="31"/>
      <c r="D121" s="31"/>
      <c r="E121" s="31"/>
      <c r="F121" s="31"/>
      <c r="G121" s="31"/>
      <c r="H121" s="31"/>
      <c r="I121" s="31"/>
      <c r="J121" s="31"/>
      <c r="K121" s="31"/>
      <c r="L121" s="31"/>
      <c r="M121" s="31"/>
      <c r="N121" s="31"/>
      <c r="O121" s="31"/>
      <c r="P121" s="31"/>
      <c r="Q121" s="31"/>
    </row>
    <row r="154" spans="1:18" ht="26.25" x14ac:dyDescent="0.4">
      <c r="A154" s="164" t="s">
        <v>350</v>
      </c>
      <c r="B154" s="164"/>
      <c r="C154" s="164"/>
      <c r="D154" s="164"/>
      <c r="E154" s="164"/>
      <c r="F154" s="164"/>
      <c r="G154" s="164"/>
      <c r="H154" s="164"/>
      <c r="I154" s="164"/>
      <c r="J154" s="164"/>
      <c r="K154" s="164"/>
      <c r="L154" s="164"/>
      <c r="M154" s="164"/>
      <c r="N154" s="164"/>
      <c r="O154" s="164"/>
      <c r="P154" s="164"/>
      <c r="Q154" s="164"/>
      <c r="R154" s="164"/>
    </row>
    <row r="157" spans="1:18" ht="26.25" x14ac:dyDescent="0.4">
      <c r="A157" s="270" t="s">
        <v>331</v>
      </c>
      <c r="B157" s="270"/>
      <c r="C157" s="270"/>
      <c r="D157" s="270"/>
      <c r="E157" s="270"/>
      <c r="F157" s="270"/>
      <c r="G157" s="270"/>
      <c r="H157" s="270"/>
      <c r="I157" s="270"/>
      <c r="J157" s="270"/>
      <c r="K157" s="270"/>
      <c r="L157" s="270"/>
      <c r="M157" s="270"/>
      <c r="N157" s="270"/>
      <c r="O157" s="270"/>
      <c r="P157" s="270"/>
      <c r="Q157" s="270"/>
      <c r="R157" s="270"/>
    </row>
    <row r="158" spans="1:18" ht="21" x14ac:dyDescent="0.35">
      <c r="A158" s="251" t="s">
        <v>332</v>
      </c>
      <c r="B158" s="251"/>
      <c r="C158" s="251"/>
      <c r="D158" s="251"/>
      <c r="E158" s="251"/>
      <c r="F158" s="251"/>
      <c r="G158" s="251"/>
      <c r="H158" s="251"/>
      <c r="I158" s="251"/>
      <c r="J158" s="251"/>
      <c r="K158" s="251"/>
      <c r="L158" s="251"/>
      <c r="M158" s="251"/>
      <c r="N158" s="251"/>
      <c r="O158" s="251"/>
      <c r="P158" s="251"/>
      <c r="Q158" s="251"/>
      <c r="R158" s="251"/>
    </row>
    <row r="159" spans="1:18" x14ac:dyDescent="0.25">
      <c r="A159" s="166" t="s">
        <v>333</v>
      </c>
      <c r="B159" s="166"/>
      <c r="C159" s="233"/>
      <c r="D159" s="234"/>
      <c r="E159" s="234"/>
      <c r="F159" s="234"/>
      <c r="G159" s="235"/>
      <c r="I159" s="166" t="s">
        <v>334</v>
      </c>
      <c r="J159" s="166"/>
      <c r="K159" s="166"/>
      <c r="L159" s="233"/>
      <c r="M159" s="234"/>
      <c r="N159" s="234"/>
      <c r="O159" s="234"/>
      <c r="P159" s="234"/>
      <c r="Q159" s="234"/>
      <c r="R159" s="235"/>
    </row>
    <row r="160" spans="1:18" x14ac:dyDescent="0.25">
      <c r="A160" s="31"/>
      <c r="B160" s="31"/>
      <c r="C160" s="31"/>
      <c r="D160" s="31"/>
      <c r="E160" s="31"/>
      <c r="I160" s="31"/>
      <c r="J160" s="31"/>
      <c r="K160" s="31"/>
      <c r="L160" s="31"/>
      <c r="M160" s="31"/>
      <c r="N160" s="31"/>
      <c r="O160" s="31"/>
      <c r="P160" s="31"/>
      <c r="Q160" s="31"/>
    </row>
    <row r="161" spans="1:18" x14ac:dyDescent="0.25">
      <c r="A161" s="82" t="s">
        <v>335</v>
      </c>
      <c r="B161" s="233"/>
      <c r="C161" s="234"/>
      <c r="D161" s="234"/>
      <c r="E161" s="234"/>
      <c r="F161" s="234"/>
      <c r="G161" s="234"/>
      <c r="H161" s="234"/>
      <c r="I161" s="234"/>
      <c r="J161" s="234"/>
      <c r="K161" s="234"/>
      <c r="L161" s="234"/>
      <c r="M161" s="234"/>
      <c r="N161" s="234"/>
      <c r="O161" s="234"/>
      <c r="P161" s="234"/>
      <c r="Q161" s="234"/>
      <c r="R161" s="235"/>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82" t="s">
        <v>336</v>
      </c>
      <c r="B163" s="233"/>
      <c r="C163" s="234"/>
      <c r="D163" s="235"/>
      <c r="E163" s="31"/>
      <c r="G163" s="31"/>
      <c r="H163" s="31"/>
      <c r="I163" s="166" t="s">
        <v>337</v>
      </c>
      <c r="J163" s="166"/>
      <c r="K163" s="233"/>
      <c r="L163" s="234"/>
      <c r="M163" s="234"/>
      <c r="N163" s="234"/>
      <c r="O163" s="234"/>
      <c r="P163" s="235"/>
      <c r="Q163" s="31"/>
    </row>
    <row r="164" spans="1:18" x14ac:dyDescent="0.25">
      <c r="A164" s="31"/>
      <c r="B164" s="31"/>
      <c r="C164" s="31"/>
      <c r="D164" s="31"/>
      <c r="E164" s="31"/>
      <c r="G164" s="31"/>
      <c r="H164" s="31"/>
      <c r="I164" s="31"/>
      <c r="K164" s="31"/>
      <c r="L164" s="31"/>
      <c r="M164" s="31"/>
      <c r="N164" s="31"/>
      <c r="O164" s="31"/>
      <c r="P164" s="31"/>
      <c r="Q164" s="31"/>
    </row>
    <row r="165" spans="1:18" x14ac:dyDescent="0.25">
      <c r="A165" s="166" t="s">
        <v>338</v>
      </c>
      <c r="B165" s="166"/>
      <c r="C165" s="166"/>
      <c r="D165" s="166"/>
      <c r="E165" s="233"/>
      <c r="F165" s="234"/>
      <c r="G165" s="234"/>
      <c r="H165" s="234"/>
      <c r="I165" s="234"/>
      <c r="J165" s="234"/>
      <c r="K165" s="234"/>
      <c r="L165" s="234"/>
      <c r="M165" s="234"/>
      <c r="N165" s="234"/>
      <c r="O165" s="234"/>
      <c r="P165" s="234"/>
      <c r="Q165" s="234"/>
      <c r="R165" s="235"/>
    </row>
    <row r="166" spans="1:18" x14ac:dyDescent="0.25">
      <c r="A166" s="31"/>
      <c r="B166" s="31"/>
      <c r="C166" s="31"/>
      <c r="D166" s="31"/>
      <c r="E166" s="31"/>
      <c r="F166" s="31"/>
      <c r="G166" s="31"/>
      <c r="H166" s="31"/>
      <c r="I166" s="31"/>
      <c r="J166" s="31"/>
      <c r="K166" s="31"/>
      <c r="L166" s="31"/>
      <c r="M166" s="31"/>
      <c r="N166" s="31"/>
      <c r="O166" s="31"/>
      <c r="P166" s="31"/>
      <c r="Q166" s="31"/>
    </row>
    <row r="167" spans="1:18" x14ac:dyDescent="0.25">
      <c r="A167" s="166" t="s">
        <v>339</v>
      </c>
      <c r="B167" s="166"/>
      <c r="C167" s="166"/>
      <c r="D167" s="166"/>
      <c r="E167" s="233"/>
      <c r="F167" s="234"/>
      <c r="G167" s="234"/>
      <c r="H167" s="234"/>
      <c r="I167" s="234"/>
      <c r="J167" s="234"/>
      <c r="K167" s="234"/>
      <c r="L167" s="234"/>
      <c r="M167" s="234"/>
      <c r="N167" s="234"/>
      <c r="O167" s="234"/>
      <c r="P167" s="234"/>
      <c r="Q167" s="234"/>
      <c r="R167" s="235"/>
    </row>
    <row r="168" spans="1:18" x14ac:dyDescent="0.25">
      <c r="A168" s="31"/>
      <c r="B168" s="31"/>
      <c r="C168" s="31"/>
      <c r="D168" s="31"/>
      <c r="E168" s="31"/>
      <c r="F168" s="31"/>
      <c r="G168" s="31"/>
      <c r="H168" s="31"/>
      <c r="I168" s="31"/>
      <c r="J168" s="31"/>
      <c r="K168" s="31"/>
      <c r="L168" s="31"/>
      <c r="M168" s="31"/>
      <c r="N168" s="31"/>
      <c r="O168" s="31"/>
      <c r="P168" s="31"/>
      <c r="Q168" s="31"/>
    </row>
    <row r="169" spans="1:18" x14ac:dyDescent="0.25">
      <c r="A169" s="166" t="s">
        <v>340</v>
      </c>
      <c r="B169" s="166"/>
      <c r="C169" s="166"/>
      <c r="D169" s="166"/>
      <c r="E169" s="182"/>
      <c r="F169" s="183"/>
      <c r="G169" s="183"/>
      <c r="H169" s="183"/>
      <c r="I169" s="183"/>
      <c r="J169" s="183"/>
      <c r="K169" s="183"/>
      <c r="L169" s="183"/>
      <c r="M169" s="183"/>
      <c r="N169" s="183"/>
      <c r="O169" s="183"/>
      <c r="P169" s="183"/>
      <c r="Q169" s="183"/>
      <c r="R169" s="184"/>
    </row>
    <row r="170" spans="1:18" x14ac:dyDescent="0.25">
      <c r="A170" s="31"/>
      <c r="B170" s="31"/>
      <c r="C170" s="31"/>
      <c r="D170" s="31"/>
      <c r="E170" s="266"/>
      <c r="F170" s="267"/>
      <c r="G170" s="267"/>
      <c r="H170" s="267"/>
      <c r="I170" s="267"/>
      <c r="J170" s="267"/>
      <c r="K170" s="267"/>
      <c r="L170" s="267"/>
      <c r="M170" s="267"/>
      <c r="N170" s="267"/>
      <c r="O170" s="267"/>
      <c r="P170" s="267"/>
      <c r="Q170" s="267"/>
      <c r="R170" s="268"/>
    </row>
    <row r="171" spans="1:18" x14ac:dyDescent="0.25">
      <c r="A171" s="31"/>
      <c r="B171" s="31"/>
      <c r="C171" s="31"/>
      <c r="D171" s="31"/>
      <c r="E171" s="185"/>
      <c r="F171" s="186"/>
      <c r="G171" s="186"/>
      <c r="H171" s="186"/>
      <c r="I171" s="186"/>
      <c r="J171" s="186"/>
      <c r="K171" s="186"/>
      <c r="L171" s="186"/>
      <c r="M171" s="186"/>
      <c r="N171" s="186"/>
      <c r="O171" s="186"/>
      <c r="P171" s="186"/>
      <c r="Q171" s="186"/>
      <c r="R171" s="187"/>
    </row>
    <row r="172" spans="1:18" x14ac:dyDescent="0.25">
      <c r="A172" s="31"/>
      <c r="B172" s="31"/>
      <c r="C172" s="31"/>
      <c r="D172" s="31"/>
      <c r="E172" s="33"/>
      <c r="F172" s="33"/>
      <c r="G172" s="33"/>
      <c r="H172" s="33"/>
      <c r="I172" s="33"/>
      <c r="J172" s="33"/>
      <c r="K172" s="33"/>
      <c r="L172" s="33"/>
      <c r="M172" s="33"/>
      <c r="N172" s="33"/>
      <c r="O172" s="33"/>
      <c r="P172" s="33"/>
      <c r="Q172" s="33"/>
    </row>
    <row r="173" spans="1:18" x14ac:dyDescent="0.25">
      <c r="A173" s="269" t="s">
        <v>341</v>
      </c>
      <c r="B173" s="269"/>
      <c r="C173" s="269"/>
      <c r="D173" s="269"/>
      <c r="E173" s="182"/>
      <c r="F173" s="183"/>
      <c r="G173" s="183"/>
      <c r="H173" s="183"/>
      <c r="I173" s="183"/>
      <c r="J173" s="183"/>
      <c r="K173" s="183"/>
      <c r="L173" s="183"/>
      <c r="M173" s="183"/>
      <c r="N173" s="183"/>
      <c r="O173" s="183"/>
      <c r="P173" s="183"/>
      <c r="Q173" s="183"/>
      <c r="R173" s="184"/>
    </row>
    <row r="174" spans="1:18" x14ac:dyDescent="0.25">
      <c r="A174" s="269"/>
      <c r="B174" s="269"/>
      <c r="C174" s="269"/>
      <c r="D174" s="269"/>
      <c r="E174" s="266"/>
      <c r="F174" s="267"/>
      <c r="G174" s="267"/>
      <c r="H174" s="267"/>
      <c r="I174" s="267"/>
      <c r="J174" s="267"/>
      <c r="K174" s="267"/>
      <c r="L174" s="267"/>
      <c r="M174" s="267"/>
      <c r="N174" s="267"/>
      <c r="O174" s="267"/>
      <c r="P174" s="267"/>
      <c r="Q174" s="267"/>
      <c r="R174" s="268"/>
    </row>
    <row r="175" spans="1:18" x14ac:dyDescent="0.25">
      <c r="A175" s="31"/>
      <c r="B175" s="31"/>
      <c r="C175" s="31"/>
      <c r="D175" s="31"/>
      <c r="E175" s="185"/>
      <c r="F175" s="186"/>
      <c r="G175" s="186"/>
      <c r="H175" s="186"/>
      <c r="I175" s="186"/>
      <c r="J175" s="186"/>
      <c r="K175" s="186"/>
      <c r="L175" s="186"/>
      <c r="M175" s="186"/>
      <c r="N175" s="186"/>
      <c r="O175" s="186"/>
      <c r="P175" s="186"/>
      <c r="Q175" s="186"/>
      <c r="R175" s="187"/>
    </row>
    <row r="176" spans="1:18" x14ac:dyDescent="0.25">
      <c r="A176" s="31"/>
      <c r="B176" s="31"/>
      <c r="C176" s="31"/>
      <c r="D176" s="31"/>
      <c r="E176" s="84"/>
      <c r="F176" s="84"/>
      <c r="G176" s="84"/>
      <c r="H176" s="84"/>
      <c r="I176" s="84"/>
      <c r="J176" s="84"/>
      <c r="K176" s="84"/>
      <c r="L176" s="84"/>
      <c r="M176" s="84"/>
      <c r="N176" s="84"/>
      <c r="O176" s="84"/>
      <c r="P176" s="84"/>
      <c r="Q176" s="84"/>
    </row>
    <row r="177" spans="1:18" x14ac:dyDescent="0.25">
      <c r="A177" s="166" t="s">
        <v>342</v>
      </c>
      <c r="B177" s="166"/>
      <c r="C177" s="166"/>
      <c r="D177" s="239"/>
      <c r="E177" s="182"/>
      <c r="F177" s="183"/>
      <c r="G177" s="183"/>
      <c r="H177" s="183"/>
      <c r="I177" s="183"/>
      <c r="J177" s="183"/>
      <c r="K177" s="183"/>
      <c r="L177" s="183"/>
      <c r="M177" s="183"/>
      <c r="N177" s="183"/>
      <c r="O177" s="183"/>
      <c r="P177" s="183"/>
      <c r="Q177" s="183"/>
      <c r="R177" s="184"/>
    </row>
    <row r="178" spans="1:18" x14ac:dyDescent="0.25">
      <c r="A178" s="31"/>
      <c r="B178" s="31"/>
      <c r="C178" s="31"/>
      <c r="D178" s="31"/>
      <c r="E178" s="185"/>
      <c r="F178" s="186"/>
      <c r="G178" s="186"/>
      <c r="H178" s="186"/>
      <c r="I178" s="186"/>
      <c r="J178" s="186"/>
      <c r="K178" s="186"/>
      <c r="L178" s="186"/>
      <c r="M178" s="186"/>
      <c r="N178" s="186"/>
      <c r="O178" s="186"/>
      <c r="P178" s="186"/>
      <c r="Q178" s="186"/>
      <c r="R178" s="187"/>
    </row>
    <row r="179" spans="1:18" x14ac:dyDescent="0.25">
      <c r="A179" s="31"/>
      <c r="B179" s="31"/>
      <c r="C179" s="31"/>
      <c r="D179" s="31"/>
      <c r="E179" s="84"/>
      <c r="F179" s="84"/>
      <c r="G179" s="84"/>
      <c r="H179" s="84"/>
      <c r="I179" s="84"/>
      <c r="J179" s="84"/>
      <c r="K179" s="84"/>
      <c r="L179" s="84"/>
      <c r="M179" s="84"/>
      <c r="N179" s="84"/>
      <c r="O179" s="84"/>
      <c r="P179" s="84"/>
      <c r="Q179" s="84"/>
    </row>
    <row r="180" spans="1:18" x14ac:dyDescent="0.25">
      <c r="A180" s="166" t="s">
        <v>343</v>
      </c>
      <c r="B180" s="166"/>
      <c r="C180" s="166"/>
      <c r="D180" s="239"/>
      <c r="E180" s="233"/>
      <c r="F180" s="234"/>
      <c r="G180" s="234"/>
      <c r="H180" s="234"/>
      <c r="I180" s="234"/>
      <c r="J180" s="234"/>
      <c r="K180" s="234"/>
      <c r="L180" s="234"/>
      <c r="M180" s="234"/>
      <c r="N180" s="234"/>
      <c r="O180" s="234"/>
      <c r="P180" s="234"/>
      <c r="Q180" s="234"/>
      <c r="R180" s="235"/>
    </row>
    <row r="181" spans="1:18" x14ac:dyDescent="0.25">
      <c r="A181" s="31"/>
      <c r="B181" s="31"/>
      <c r="C181" s="31"/>
      <c r="D181" s="31"/>
      <c r="E181" s="31"/>
      <c r="F181" s="31"/>
      <c r="G181" s="31"/>
      <c r="H181" s="31"/>
      <c r="I181" s="31"/>
      <c r="J181" s="31"/>
      <c r="K181" s="31"/>
      <c r="L181" s="31"/>
      <c r="M181" s="31"/>
      <c r="N181" s="31"/>
      <c r="O181" s="31"/>
      <c r="P181" s="31"/>
      <c r="Q181" s="31"/>
    </row>
    <row r="182" spans="1:18" x14ac:dyDescent="0.25">
      <c r="A182" s="166" t="s">
        <v>344</v>
      </c>
      <c r="B182" s="166"/>
      <c r="C182" s="166"/>
      <c r="D182" s="166"/>
      <c r="E182" s="239"/>
      <c r="F182" s="233"/>
      <c r="G182" s="234"/>
      <c r="H182" s="234"/>
      <c r="I182" s="234"/>
      <c r="J182" s="234"/>
      <c r="K182" s="234"/>
      <c r="L182" s="234"/>
      <c r="M182" s="234"/>
      <c r="N182" s="234"/>
      <c r="O182" s="234"/>
      <c r="P182" s="234"/>
      <c r="Q182" s="234"/>
      <c r="R182" s="235"/>
    </row>
    <row r="183" spans="1:18" x14ac:dyDescent="0.25">
      <c r="A183" s="31"/>
      <c r="B183" s="31"/>
      <c r="C183" s="31"/>
      <c r="D183" s="31"/>
      <c r="E183" s="31"/>
      <c r="F183" s="31"/>
      <c r="G183" s="31"/>
      <c r="H183" s="31"/>
      <c r="I183" s="31"/>
      <c r="J183" s="31"/>
      <c r="K183" s="31"/>
      <c r="L183" s="31"/>
      <c r="M183" s="31"/>
      <c r="N183" s="31"/>
      <c r="O183" s="31"/>
      <c r="P183" s="31"/>
      <c r="Q183" s="31"/>
    </row>
    <row r="184" spans="1:18" x14ac:dyDescent="0.25">
      <c r="A184" s="166" t="s">
        <v>345</v>
      </c>
      <c r="B184" s="166"/>
      <c r="C184" s="166"/>
      <c r="D184" s="166"/>
      <c r="E184" s="239"/>
      <c r="F184" s="233"/>
      <c r="G184" s="234"/>
      <c r="H184" s="234"/>
      <c r="I184" s="234"/>
      <c r="J184" s="234"/>
      <c r="K184" s="234"/>
      <c r="L184" s="234"/>
      <c r="M184" s="234"/>
      <c r="N184" s="234"/>
      <c r="O184" s="234"/>
      <c r="P184" s="234"/>
      <c r="Q184" s="234"/>
      <c r="R184" s="235"/>
    </row>
    <row r="185" spans="1:18" x14ac:dyDescent="0.25">
      <c r="A185" s="31"/>
      <c r="B185" s="31"/>
      <c r="C185" s="31"/>
      <c r="D185" s="31"/>
      <c r="E185" s="31"/>
      <c r="F185" s="31"/>
      <c r="G185" s="31"/>
      <c r="H185" s="31"/>
      <c r="I185" s="31"/>
      <c r="J185" s="31"/>
      <c r="K185" s="31"/>
      <c r="L185" s="31"/>
      <c r="M185" s="31"/>
      <c r="N185" s="31"/>
      <c r="O185" s="31"/>
      <c r="P185" s="31"/>
      <c r="Q185" s="31"/>
    </row>
    <row r="186" spans="1:18" x14ac:dyDescent="0.25">
      <c r="A186" s="166" t="s">
        <v>346</v>
      </c>
      <c r="B186" s="166"/>
      <c r="C186" s="166"/>
      <c r="D186" s="166"/>
      <c r="E186" s="239"/>
      <c r="F186" s="233"/>
      <c r="G186" s="234"/>
      <c r="H186" s="234"/>
      <c r="I186" s="234"/>
      <c r="J186" s="234"/>
      <c r="K186" s="234"/>
      <c r="L186" s="234"/>
      <c r="M186" s="234"/>
      <c r="N186" s="234"/>
      <c r="O186" s="234"/>
      <c r="P186" s="234"/>
      <c r="Q186" s="234"/>
      <c r="R186" s="235"/>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166" t="s">
        <v>347</v>
      </c>
      <c r="B188" s="166"/>
      <c r="C188" s="166"/>
      <c r="D188" s="166"/>
      <c r="E188" s="239"/>
      <c r="F188" s="233"/>
      <c r="G188" s="234"/>
      <c r="H188" s="234"/>
      <c r="I188" s="234"/>
      <c r="J188" s="234"/>
      <c r="K188" s="234"/>
      <c r="L188" s="234"/>
      <c r="M188" s="234"/>
      <c r="N188" s="234"/>
      <c r="O188" s="234"/>
      <c r="P188" s="234"/>
      <c r="Q188" s="234"/>
      <c r="R188" s="235"/>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166" t="s">
        <v>348</v>
      </c>
      <c r="B190" s="166"/>
      <c r="C190" s="166"/>
      <c r="D190" s="166"/>
      <c r="E190" s="239"/>
      <c r="F190" s="233"/>
      <c r="G190" s="235"/>
      <c r="H190" s="31"/>
      <c r="I190" s="166" t="s">
        <v>349</v>
      </c>
      <c r="J190" s="239"/>
      <c r="K190" s="233"/>
      <c r="L190" s="234"/>
      <c r="M190" s="234"/>
      <c r="N190" s="234"/>
      <c r="O190" s="234"/>
      <c r="P190" s="234"/>
      <c r="Q190" s="234"/>
      <c r="R190" s="235"/>
    </row>
    <row r="191" spans="1:18" x14ac:dyDescent="0.25">
      <c r="A191" s="82"/>
      <c r="B191" s="82"/>
      <c r="C191" s="82"/>
      <c r="D191" s="82"/>
      <c r="E191" s="82"/>
      <c r="F191" s="83"/>
      <c r="G191" s="83"/>
      <c r="H191" s="31"/>
      <c r="I191" s="82"/>
      <c r="J191" s="82"/>
      <c r="K191" s="83"/>
      <c r="L191" s="83"/>
      <c r="M191" s="83"/>
      <c r="N191" s="83"/>
      <c r="O191" s="83"/>
      <c r="P191" s="83"/>
      <c r="Q191" s="83"/>
      <c r="R191" s="83"/>
    </row>
    <row r="192" spans="1:18" x14ac:dyDescent="0.25">
      <c r="A192" s="82"/>
      <c r="B192" s="82"/>
      <c r="C192" s="82"/>
      <c r="D192" s="82"/>
      <c r="E192" s="82"/>
      <c r="F192" s="83"/>
      <c r="G192" s="83"/>
      <c r="H192" s="31"/>
      <c r="I192" s="82"/>
      <c r="J192" s="82"/>
      <c r="K192" s="83"/>
      <c r="L192" s="83"/>
      <c r="M192" s="83"/>
      <c r="N192" s="83"/>
      <c r="O192" s="83"/>
      <c r="P192" s="83"/>
      <c r="Q192" s="83"/>
      <c r="R192" s="83"/>
    </row>
    <row r="193" spans="1:18" x14ac:dyDescent="0.25">
      <c r="A193" s="82"/>
      <c r="B193" s="82"/>
      <c r="C193" s="82"/>
      <c r="D193" s="82"/>
      <c r="E193" s="82"/>
      <c r="F193" s="83"/>
      <c r="G193" s="83"/>
      <c r="H193" s="31"/>
      <c r="I193" s="82"/>
      <c r="J193" s="82"/>
      <c r="K193" s="83"/>
      <c r="L193" s="83"/>
      <c r="M193" s="83"/>
      <c r="N193" s="83"/>
      <c r="O193" s="83"/>
      <c r="P193" s="83"/>
      <c r="Q193" s="83"/>
      <c r="R193" s="83"/>
    </row>
    <row r="194" spans="1:18" x14ac:dyDescent="0.25">
      <c r="A194" s="82"/>
      <c r="B194" s="82"/>
      <c r="C194" s="82"/>
      <c r="D194" s="82"/>
      <c r="E194" s="82"/>
      <c r="F194" s="83"/>
      <c r="G194" s="83"/>
      <c r="H194" s="31"/>
      <c r="I194" s="82"/>
      <c r="J194" s="82"/>
      <c r="K194" s="83"/>
      <c r="L194" s="83"/>
      <c r="M194" s="83"/>
      <c r="N194" s="83"/>
      <c r="O194" s="83"/>
      <c r="P194" s="83"/>
      <c r="Q194" s="83"/>
      <c r="R194" s="83"/>
    </row>
    <row r="195" spans="1:18" x14ac:dyDescent="0.25">
      <c r="A195" s="82"/>
      <c r="B195" s="82"/>
      <c r="C195" s="82"/>
      <c r="D195" s="82"/>
      <c r="E195" s="82"/>
      <c r="F195" s="83"/>
      <c r="G195" s="83"/>
      <c r="H195" s="31"/>
      <c r="I195" s="82"/>
      <c r="J195" s="82"/>
      <c r="K195" s="83"/>
      <c r="L195" s="83"/>
      <c r="M195" s="83"/>
      <c r="N195" s="83"/>
      <c r="O195" s="83"/>
      <c r="P195" s="83"/>
      <c r="Q195" s="83"/>
      <c r="R195" s="83"/>
    </row>
    <row r="196" spans="1:18" x14ac:dyDescent="0.25">
      <c r="A196" s="82"/>
      <c r="B196" s="82"/>
      <c r="C196" s="82"/>
      <c r="D196" s="82"/>
      <c r="E196" s="82"/>
      <c r="F196" s="83"/>
      <c r="G196" s="83"/>
      <c r="H196" s="31"/>
      <c r="I196" s="82"/>
      <c r="J196" s="82"/>
      <c r="K196" s="83"/>
      <c r="L196" s="83"/>
      <c r="M196" s="83"/>
      <c r="N196" s="83"/>
      <c r="O196" s="83"/>
      <c r="P196" s="83"/>
      <c r="Q196" s="83"/>
      <c r="R196" s="83"/>
    </row>
    <row r="197" spans="1:18" x14ac:dyDescent="0.25">
      <c r="A197" s="82"/>
      <c r="B197" s="82"/>
      <c r="C197" s="82"/>
      <c r="D197" s="82"/>
      <c r="E197" s="82"/>
      <c r="F197" s="83"/>
      <c r="G197" s="83"/>
      <c r="H197" s="31"/>
      <c r="I197" s="82"/>
      <c r="J197" s="82"/>
      <c r="K197" s="83"/>
      <c r="L197" s="83"/>
      <c r="M197" s="83"/>
      <c r="N197" s="83"/>
      <c r="O197" s="83"/>
      <c r="P197" s="83"/>
      <c r="Q197" s="83"/>
      <c r="R197" s="83"/>
    </row>
    <row r="198" spans="1:18" x14ac:dyDescent="0.25">
      <c r="A198" s="82"/>
      <c r="B198" s="82"/>
      <c r="C198" s="82"/>
      <c r="D198" s="82"/>
      <c r="E198" s="82"/>
      <c r="F198" s="83"/>
      <c r="G198" s="83"/>
      <c r="H198" s="31"/>
      <c r="I198" s="82"/>
      <c r="J198" s="82"/>
      <c r="K198" s="83"/>
      <c r="L198" s="83"/>
      <c r="M198" s="83"/>
      <c r="N198" s="83"/>
      <c r="O198" s="83"/>
      <c r="P198" s="83"/>
      <c r="Q198" s="83"/>
      <c r="R198" s="83"/>
    </row>
    <row r="199" spans="1:18" x14ac:dyDescent="0.25">
      <c r="A199" s="82"/>
      <c r="B199" s="82"/>
      <c r="C199" s="82"/>
      <c r="D199" s="82"/>
      <c r="E199" s="82"/>
      <c r="F199" s="83"/>
      <c r="G199" s="83"/>
      <c r="H199" s="31"/>
      <c r="I199" s="82"/>
      <c r="J199" s="82"/>
      <c r="K199" s="83"/>
      <c r="L199" s="83"/>
      <c r="M199" s="83"/>
      <c r="N199" s="83"/>
      <c r="O199" s="83"/>
      <c r="P199" s="83"/>
      <c r="Q199" s="83"/>
      <c r="R199" s="83"/>
    </row>
    <row r="200" spans="1:18" x14ac:dyDescent="0.25">
      <c r="A200" s="31"/>
      <c r="B200" s="31"/>
      <c r="C200" s="31"/>
      <c r="D200" s="31"/>
      <c r="E200" s="31"/>
      <c r="F200" s="31"/>
      <c r="G200" s="31"/>
      <c r="H200" s="31"/>
      <c r="I200" s="31"/>
      <c r="J200" s="31"/>
      <c r="K200" s="31"/>
      <c r="L200" s="31"/>
      <c r="M200" s="31"/>
      <c r="N200" s="31"/>
      <c r="O200" s="31"/>
      <c r="P200" s="31"/>
      <c r="Q200" s="31"/>
    </row>
    <row r="233" spans="1:18" ht="26.25" x14ac:dyDescent="0.4">
      <c r="A233" s="164" t="s">
        <v>350</v>
      </c>
      <c r="B233" s="164"/>
      <c r="C233" s="164"/>
      <c r="D233" s="164"/>
      <c r="E233" s="164"/>
      <c r="F233" s="164"/>
      <c r="G233" s="164"/>
      <c r="H233" s="164"/>
      <c r="I233" s="164"/>
      <c r="J233" s="164"/>
      <c r="K233" s="164"/>
      <c r="L233" s="164"/>
      <c r="M233" s="164"/>
      <c r="N233" s="164"/>
      <c r="O233" s="164"/>
      <c r="P233" s="164"/>
      <c r="Q233" s="164"/>
      <c r="R233" s="164"/>
    </row>
  </sheetData>
  <mergeCells count="105">
    <mergeCell ref="A1:R1"/>
    <mergeCell ref="A9:D9"/>
    <mergeCell ref="E9:R9"/>
    <mergeCell ref="A94:D95"/>
    <mergeCell ref="E94:R96"/>
    <mergeCell ref="A79:R79"/>
    <mergeCell ref="B82:R82"/>
    <mergeCell ref="B84:D84"/>
    <mergeCell ref="I84:J84"/>
    <mergeCell ref="A34:E34"/>
    <mergeCell ref="A26:E26"/>
    <mergeCell ref="A21:D21"/>
    <mergeCell ref="E21:R22"/>
    <mergeCell ref="A24:D24"/>
    <mergeCell ref="E24:R24"/>
    <mergeCell ref="A2:R2"/>
    <mergeCell ref="A3:B3"/>
    <mergeCell ref="C3:G3"/>
    <mergeCell ref="I3:K3"/>
    <mergeCell ref="L3:R3"/>
    <mergeCell ref="B5:R5"/>
    <mergeCell ref="B7:D7"/>
    <mergeCell ref="I7:J7"/>
    <mergeCell ref="K7:P7"/>
    <mergeCell ref="F26:R26"/>
    <mergeCell ref="A28:E28"/>
    <mergeCell ref="F28:R28"/>
    <mergeCell ref="A30:E30"/>
    <mergeCell ref="F30:R30"/>
    <mergeCell ref="A32:E32"/>
    <mergeCell ref="F32:R32"/>
    <mergeCell ref="A11:D11"/>
    <mergeCell ref="E11:R11"/>
    <mergeCell ref="A13:D13"/>
    <mergeCell ref="E13:R15"/>
    <mergeCell ref="A17:D18"/>
    <mergeCell ref="E17:R19"/>
    <mergeCell ref="K84:P84"/>
    <mergeCell ref="A86:D86"/>
    <mergeCell ref="E86:R86"/>
    <mergeCell ref="A88:D88"/>
    <mergeCell ref="E88:R88"/>
    <mergeCell ref="A90:D90"/>
    <mergeCell ref="E90:R92"/>
    <mergeCell ref="F34:G34"/>
    <mergeCell ref="I34:J34"/>
    <mergeCell ref="K34:R34"/>
    <mergeCell ref="A77:R77"/>
    <mergeCell ref="A78:R78"/>
    <mergeCell ref="A80:B80"/>
    <mergeCell ref="C80:G80"/>
    <mergeCell ref="I80:K80"/>
    <mergeCell ref="L80:R80"/>
    <mergeCell ref="A107:E107"/>
    <mergeCell ref="F107:R107"/>
    <mergeCell ref="A109:E109"/>
    <mergeCell ref="F109:R109"/>
    <mergeCell ref="A111:E111"/>
    <mergeCell ref="F111:G111"/>
    <mergeCell ref="I111:J111"/>
    <mergeCell ref="K111:R111"/>
    <mergeCell ref="E98:R99"/>
    <mergeCell ref="A101:D101"/>
    <mergeCell ref="E101:R101"/>
    <mergeCell ref="A103:E103"/>
    <mergeCell ref="F103:R103"/>
    <mergeCell ref="A105:E105"/>
    <mergeCell ref="F105:R105"/>
    <mergeCell ref="A98:D98"/>
    <mergeCell ref="B161:R161"/>
    <mergeCell ref="B163:D163"/>
    <mergeCell ref="I163:J163"/>
    <mergeCell ref="K163:P163"/>
    <mergeCell ref="A165:D165"/>
    <mergeCell ref="E165:R165"/>
    <mergeCell ref="A154:R154"/>
    <mergeCell ref="A157:R157"/>
    <mergeCell ref="A158:R158"/>
    <mergeCell ref="A159:B159"/>
    <mergeCell ref="C159:G159"/>
    <mergeCell ref="I159:K159"/>
    <mergeCell ref="L159:R159"/>
    <mergeCell ref="A177:D177"/>
    <mergeCell ref="E177:R178"/>
    <mergeCell ref="A180:D180"/>
    <mergeCell ref="E180:R180"/>
    <mergeCell ref="A182:E182"/>
    <mergeCell ref="F182:R182"/>
    <mergeCell ref="A167:D167"/>
    <mergeCell ref="E167:R167"/>
    <mergeCell ref="A169:D169"/>
    <mergeCell ref="E169:R171"/>
    <mergeCell ref="A173:D174"/>
    <mergeCell ref="E173:R175"/>
    <mergeCell ref="A190:E190"/>
    <mergeCell ref="F190:G190"/>
    <mergeCell ref="I190:J190"/>
    <mergeCell ref="K190:R190"/>
    <mergeCell ref="A233:R233"/>
    <mergeCell ref="A184:E184"/>
    <mergeCell ref="F184:R184"/>
    <mergeCell ref="A186:E186"/>
    <mergeCell ref="F186:R186"/>
    <mergeCell ref="A188:E188"/>
    <mergeCell ref="F188:R188"/>
  </mergeCells>
  <pageMargins left="0.7" right="0.7" top="0.75" bottom="0.75" header="0.3" footer="0.3"/>
  <pageSetup scale="55" orientation="portrait" horizontalDpi="4294967293" verticalDpi="4294967293" r:id="rId1"/>
  <headerFooter>
    <oddFooter>&amp;R&amp;P</oddFooter>
  </headerFooter>
  <rowBreaks count="1" manualBreakCount="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33"/>
  <sheetViews>
    <sheetView view="pageBreakPreview" zoomScale="85" zoomScaleNormal="100" zoomScaleSheetLayoutView="85" zoomScalePageLayoutView="64" workbookViewId="0">
      <selection activeCell="G10" sqref="G10"/>
    </sheetView>
  </sheetViews>
  <sheetFormatPr defaultColWidth="8.85546875" defaultRowHeight="26.25" x14ac:dyDescent="0.4"/>
  <cols>
    <col min="1" max="11" width="8.85546875" style="97"/>
    <col min="12" max="12" width="15" style="97" customWidth="1"/>
    <col min="13" max="13" width="2.7109375" style="97" customWidth="1"/>
    <col min="14" max="16384" width="8.85546875" style="97"/>
  </cols>
  <sheetData>
    <row r="1" spans="1:18" ht="25.9" customHeight="1" x14ac:dyDescent="0.4">
      <c r="A1" s="270" t="s">
        <v>351</v>
      </c>
      <c r="B1" s="270"/>
      <c r="C1" s="270"/>
      <c r="D1" s="270"/>
      <c r="E1" s="270"/>
      <c r="F1" s="270"/>
      <c r="G1" s="270"/>
      <c r="H1" s="270"/>
      <c r="I1" s="270"/>
      <c r="J1" s="270"/>
      <c r="K1" s="270"/>
      <c r="L1" s="270"/>
      <c r="M1" s="270"/>
      <c r="N1" s="270"/>
      <c r="O1" s="270"/>
      <c r="P1" s="270"/>
      <c r="Q1" s="270"/>
      <c r="R1" s="270"/>
    </row>
    <row r="2" spans="1:18" ht="21" customHeight="1" x14ac:dyDescent="0.4">
      <c r="A2" s="251" t="s">
        <v>332</v>
      </c>
      <c r="B2" s="251"/>
      <c r="C2" s="251"/>
      <c r="D2" s="251"/>
      <c r="E2" s="251"/>
      <c r="F2" s="251"/>
      <c r="G2" s="251"/>
      <c r="H2" s="251"/>
      <c r="I2" s="251"/>
      <c r="J2" s="251"/>
      <c r="K2" s="251"/>
      <c r="L2" s="251"/>
      <c r="M2" s="251"/>
      <c r="N2" s="251"/>
      <c r="O2" s="251"/>
      <c r="P2" s="251"/>
      <c r="Q2" s="251"/>
      <c r="R2" s="251"/>
    </row>
    <row r="3" spans="1:18" ht="14.45" customHeight="1" x14ac:dyDescent="0.4">
      <c r="A3" s="166" t="s">
        <v>333</v>
      </c>
      <c r="B3" s="166"/>
      <c r="C3" s="233"/>
      <c r="D3" s="234"/>
      <c r="E3" s="234"/>
      <c r="F3" s="234"/>
      <c r="G3" s="235"/>
      <c r="H3"/>
      <c r="I3" s="166" t="s">
        <v>334</v>
      </c>
      <c r="J3" s="166"/>
      <c r="K3" s="166"/>
      <c r="L3" s="233"/>
      <c r="M3" s="234"/>
      <c r="N3" s="234"/>
      <c r="O3" s="234"/>
      <c r="P3" s="234"/>
      <c r="Q3" s="234"/>
      <c r="R3" s="235"/>
    </row>
    <row r="4" spans="1:18" ht="14.45" customHeight="1" x14ac:dyDescent="0.4">
      <c r="A4" s="31"/>
      <c r="B4" s="31"/>
      <c r="C4" s="31"/>
      <c r="D4" s="31"/>
      <c r="E4" s="31"/>
      <c r="F4" s="31"/>
      <c r="G4" s="31"/>
      <c r="H4" s="31"/>
      <c r="I4" s="31"/>
      <c r="J4" s="31"/>
      <c r="K4" s="31"/>
      <c r="L4" s="31"/>
      <c r="M4" s="31"/>
      <c r="N4" s="31"/>
      <c r="O4" s="31"/>
      <c r="P4" s="31"/>
      <c r="Q4" s="31"/>
      <c r="R4"/>
    </row>
    <row r="5" spans="1:18" ht="14.45" customHeight="1" x14ac:dyDescent="0.4">
      <c r="A5" s="82" t="s">
        <v>335</v>
      </c>
      <c r="B5" s="233"/>
      <c r="C5" s="234"/>
      <c r="D5" s="234"/>
      <c r="E5" s="234"/>
      <c r="F5" s="234"/>
      <c r="G5" s="234"/>
      <c r="H5" s="234"/>
      <c r="I5" s="234"/>
      <c r="J5" s="234"/>
      <c r="K5" s="234"/>
      <c r="L5" s="234"/>
      <c r="M5" s="234"/>
      <c r="N5" s="234"/>
      <c r="O5" s="234"/>
      <c r="P5" s="234"/>
      <c r="Q5" s="234"/>
      <c r="R5" s="235"/>
    </row>
    <row r="6" spans="1:18" ht="14.45" customHeight="1" x14ac:dyDescent="0.4">
      <c r="A6" s="31"/>
      <c r="B6" s="31"/>
      <c r="C6" s="31"/>
      <c r="D6" s="31"/>
      <c r="E6" s="31"/>
      <c r="F6" s="31"/>
      <c r="G6" s="31"/>
      <c r="H6" s="31"/>
      <c r="I6" s="31"/>
      <c r="J6" s="31"/>
      <c r="K6" s="31"/>
      <c r="L6" s="31"/>
      <c r="M6" s="31"/>
      <c r="N6" s="31"/>
      <c r="O6" s="31"/>
      <c r="P6" s="31"/>
      <c r="Q6" s="31"/>
      <c r="R6"/>
    </row>
    <row r="7" spans="1:18" ht="14.45" customHeight="1" x14ac:dyDescent="0.4">
      <c r="A7" s="82" t="s">
        <v>352</v>
      </c>
      <c r="B7" s="31"/>
      <c r="C7" s="31"/>
      <c r="D7" s="82" t="s">
        <v>353</v>
      </c>
      <c r="E7" s="28"/>
      <c r="F7" s="31"/>
      <c r="G7" s="82" t="s">
        <v>336</v>
      </c>
      <c r="H7" s="30"/>
      <c r="I7" s="31"/>
      <c r="J7" s="181" t="s">
        <v>354</v>
      </c>
      <c r="K7" s="181"/>
      <c r="L7" s="181"/>
      <c r="M7" s="233"/>
      <c r="N7" s="234"/>
      <c r="O7" s="234"/>
      <c r="P7" s="234"/>
      <c r="Q7" s="234"/>
      <c r="R7" s="235"/>
    </row>
    <row r="8" spans="1:18" ht="14.45" customHeight="1" x14ac:dyDescent="0.4">
      <c r="A8" s="31"/>
      <c r="B8" s="31"/>
      <c r="C8" s="31"/>
      <c r="D8" s="31"/>
      <c r="E8" s="31"/>
      <c r="F8" s="31"/>
      <c r="G8" s="31"/>
      <c r="H8" s="31"/>
      <c r="I8" s="31"/>
      <c r="J8" s="31"/>
      <c r="K8" s="31"/>
      <c r="L8" s="31"/>
      <c r="M8" s="31"/>
      <c r="N8" s="31"/>
      <c r="O8" s="31"/>
      <c r="P8" s="31"/>
      <c r="Q8" s="31"/>
      <c r="R8"/>
    </row>
    <row r="9" spans="1:18" ht="14.45" customHeight="1" x14ac:dyDescent="0.4">
      <c r="A9" s="82" t="s">
        <v>355</v>
      </c>
      <c r="B9" s="31"/>
      <c r="C9" s="31"/>
      <c r="D9" s="82" t="s">
        <v>356</v>
      </c>
      <c r="E9" s="28"/>
      <c r="F9" s="31"/>
      <c r="G9" s="181" t="s">
        <v>357</v>
      </c>
      <c r="H9" s="181"/>
      <c r="I9" s="181"/>
      <c r="J9" s="28"/>
      <c r="K9" s="31"/>
      <c r="L9" s="181" t="s">
        <v>358</v>
      </c>
      <c r="M9" s="181"/>
      <c r="N9" s="181"/>
      <c r="O9" s="233"/>
      <c r="P9" s="235"/>
      <c r="Q9" s="31"/>
      <c r="R9"/>
    </row>
    <row r="10" spans="1:18" ht="14.45" customHeight="1" x14ac:dyDescent="0.4">
      <c r="A10" s="31"/>
      <c r="B10" s="31"/>
      <c r="C10" s="31"/>
      <c r="D10" s="31"/>
      <c r="E10" s="31"/>
      <c r="F10" s="31"/>
      <c r="G10" s="31"/>
      <c r="H10" s="31"/>
      <c r="I10" s="31"/>
      <c r="J10" s="31"/>
      <c r="K10" s="31"/>
      <c r="L10" s="31"/>
      <c r="M10" s="31"/>
      <c r="N10" s="31"/>
      <c r="O10" s="31"/>
      <c r="P10" s="31"/>
      <c r="Q10" s="31"/>
      <c r="R10"/>
    </row>
    <row r="11" spans="1:18" ht="14.45" customHeight="1" x14ac:dyDescent="0.4">
      <c r="A11" s="166" t="s">
        <v>359</v>
      </c>
      <c r="B11" s="166"/>
      <c r="C11" s="166"/>
      <c r="D11" s="166"/>
      <c r="E11" s="166"/>
      <c r="F11" s="233"/>
      <c r="G11" s="234"/>
      <c r="H11" s="234"/>
      <c r="I11" s="234"/>
      <c r="J11" s="234"/>
      <c r="K11" s="234"/>
      <c r="L11" s="234"/>
      <c r="M11" s="234"/>
      <c r="N11" s="234"/>
      <c r="O11" s="234"/>
      <c r="P11" s="234"/>
      <c r="Q11" s="234"/>
      <c r="R11" s="235"/>
    </row>
    <row r="12" spans="1:18" ht="14.45" customHeight="1" x14ac:dyDescent="0.4">
      <c r="A12" s="31"/>
      <c r="B12" s="31"/>
      <c r="C12" s="31"/>
      <c r="D12" s="31"/>
      <c r="E12" s="31"/>
      <c r="F12" s="31"/>
      <c r="G12" s="31"/>
      <c r="H12" s="31"/>
      <c r="I12" s="31"/>
      <c r="J12" s="31"/>
      <c r="K12" s="31"/>
      <c r="L12" s="31"/>
      <c r="M12" s="31"/>
      <c r="N12" s="31"/>
      <c r="O12" s="31"/>
      <c r="P12" s="31"/>
      <c r="Q12" s="31"/>
      <c r="R12"/>
    </row>
    <row r="13" spans="1:18" ht="14.45" customHeight="1" x14ac:dyDescent="0.4">
      <c r="A13" s="166" t="s">
        <v>360</v>
      </c>
      <c r="B13" s="166"/>
      <c r="C13" s="166"/>
      <c r="D13" s="166"/>
      <c r="E13" s="166"/>
      <c r="F13" s="233"/>
      <c r="G13" s="234"/>
      <c r="H13" s="234"/>
      <c r="I13" s="234"/>
      <c r="J13" s="234"/>
      <c r="K13" s="234"/>
      <c r="L13" s="234"/>
      <c r="M13" s="234"/>
      <c r="N13" s="234"/>
      <c r="O13" s="234"/>
      <c r="P13" s="234"/>
      <c r="Q13" s="234"/>
      <c r="R13" s="235"/>
    </row>
    <row r="14" spans="1:18" ht="14.45" customHeight="1" x14ac:dyDescent="0.4">
      <c r="A14" s="31"/>
      <c r="B14" s="31"/>
      <c r="C14" s="31"/>
      <c r="D14" s="31"/>
      <c r="E14" s="31"/>
      <c r="F14" s="31"/>
      <c r="G14" s="31"/>
      <c r="H14" s="31"/>
      <c r="I14" s="31"/>
      <c r="J14" s="31"/>
      <c r="K14" s="31"/>
      <c r="L14" s="31"/>
      <c r="M14" s="31"/>
      <c r="N14" s="31"/>
      <c r="O14" s="31"/>
      <c r="P14" s="31"/>
      <c r="Q14" s="31"/>
      <c r="R14"/>
    </row>
    <row r="15" spans="1:18" ht="14.45" customHeight="1" x14ac:dyDescent="0.4">
      <c r="A15" s="166" t="s">
        <v>361</v>
      </c>
      <c r="B15" s="166"/>
      <c r="C15" s="166"/>
      <c r="D15" s="271"/>
      <c r="E15" s="272"/>
      <c r="F15" s="272"/>
      <c r="G15" s="273"/>
      <c r="H15"/>
      <c r="I15" s="181" t="s">
        <v>362</v>
      </c>
      <c r="J15" s="181"/>
      <c r="K15" s="233"/>
      <c r="L15" s="234"/>
      <c r="M15" s="234"/>
      <c r="N15" s="234"/>
      <c r="O15" s="234"/>
      <c r="P15" s="234"/>
      <c r="Q15" s="234"/>
      <c r="R15" s="235"/>
    </row>
    <row r="16" spans="1:18" ht="14.45" customHeight="1" x14ac:dyDescent="0.4">
      <c r="A16" s="31"/>
      <c r="B16" s="31"/>
      <c r="C16" s="31"/>
      <c r="D16" s="31"/>
      <c r="E16" s="31"/>
      <c r="F16" s="31"/>
      <c r="G16" s="31"/>
      <c r="H16" s="31"/>
      <c r="I16" s="31"/>
      <c r="J16" s="31"/>
      <c r="K16" s="31"/>
      <c r="L16" s="31"/>
      <c r="M16" s="31"/>
      <c r="N16" s="31"/>
      <c r="O16" s="31"/>
      <c r="P16" s="31"/>
      <c r="Q16" s="31"/>
      <c r="R16"/>
    </row>
    <row r="17" spans="1:18" ht="14.45" customHeight="1" x14ac:dyDescent="0.4">
      <c r="A17" s="166" t="s">
        <v>363</v>
      </c>
      <c r="B17" s="166"/>
      <c r="C17" s="166"/>
      <c r="D17" s="166"/>
      <c r="E17" s="166"/>
      <c r="F17" s="233"/>
      <c r="G17" s="234"/>
      <c r="H17" s="234"/>
      <c r="I17" s="234"/>
      <c r="J17" s="234"/>
      <c r="K17" s="234"/>
      <c r="L17" s="234"/>
      <c r="M17" s="234"/>
      <c r="N17" s="234"/>
      <c r="O17" s="234"/>
      <c r="P17" s="234"/>
      <c r="Q17" s="234"/>
      <c r="R17" s="235"/>
    </row>
    <row r="18" spans="1:18" ht="14.45" customHeight="1" x14ac:dyDescent="0.4">
      <c r="A18" s="31"/>
      <c r="B18" s="31"/>
      <c r="C18" s="31"/>
      <c r="D18" s="31"/>
      <c r="E18" s="31"/>
      <c r="F18" s="31"/>
      <c r="G18" s="31"/>
      <c r="H18" s="31"/>
      <c r="I18" s="31"/>
      <c r="J18" s="31"/>
      <c r="K18" s="31"/>
      <c r="L18" s="31"/>
      <c r="M18" s="31"/>
      <c r="N18" s="31"/>
      <c r="O18" s="31"/>
      <c r="P18" s="31"/>
      <c r="Q18" s="31"/>
      <c r="R18"/>
    </row>
    <row r="19" spans="1:18" ht="14.45" customHeight="1" x14ac:dyDescent="0.4">
      <c r="A19" s="166" t="s">
        <v>364</v>
      </c>
      <c r="B19" s="166"/>
      <c r="C19" s="166"/>
      <c r="D19" s="166"/>
      <c r="E19" s="166"/>
      <c r="F19" s="233"/>
      <c r="G19" s="234"/>
      <c r="H19" s="234"/>
      <c r="I19" s="234"/>
      <c r="J19" s="234"/>
      <c r="K19" s="234"/>
      <c r="L19" s="234"/>
      <c r="M19" s="234"/>
      <c r="N19" s="234"/>
      <c r="O19" s="234"/>
      <c r="P19" s="234"/>
      <c r="Q19" s="234"/>
      <c r="R19" s="235"/>
    </row>
    <row r="20" spans="1:18" ht="14.45" customHeight="1" x14ac:dyDescent="0.4">
      <c r="A20" s="31"/>
      <c r="B20" s="31"/>
      <c r="C20" s="31"/>
      <c r="D20" s="31"/>
      <c r="E20" s="31"/>
      <c r="F20" s="31"/>
      <c r="G20" s="31"/>
      <c r="H20" s="31"/>
      <c r="I20" s="31"/>
      <c r="J20" s="31"/>
      <c r="K20" s="31"/>
      <c r="L20" s="31"/>
      <c r="M20" s="31"/>
      <c r="N20" s="31"/>
      <c r="O20" s="31"/>
      <c r="P20" s="31"/>
      <c r="Q20" s="31"/>
      <c r="R20"/>
    </row>
    <row r="21" spans="1:18" ht="14.45" customHeight="1" x14ac:dyDescent="0.4">
      <c r="A21" s="166" t="s">
        <v>365</v>
      </c>
      <c r="B21" s="166"/>
      <c r="C21" s="166"/>
      <c r="D21" s="166"/>
      <c r="E21" s="166"/>
      <c r="F21" s="233"/>
      <c r="G21" s="234"/>
      <c r="H21" s="234"/>
      <c r="I21" s="234"/>
      <c r="J21" s="234"/>
      <c r="K21" s="234"/>
      <c r="L21" s="234"/>
      <c r="M21" s="234"/>
      <c r="N21" s="234"/>
      <c r="O21" s="234"/>
      <c r="P21" s="234"/>
      <c r="Q21" s="234"/>
      <c r="R21" s="235"/>
    </row>
    <row r="22" spans="1:18" ht="14.45" customHeight="1" x14ac:dyDescent="0.4">
      <c r="A22" s="31"/>
      <c r="B22" s="31"/>
      <c r="C22" s="31"/>
      <c r="D22" s="31"/>
      <c r="E22" s="31"/>
      <c r="F22" s="31"/>
      <c r="G22" s="31"/>
      <c r="H22" s="31"/>
      <c r="I22" s="31"/>
      <c r="J22" s="31"/>
      <c r="K22" s="31"/>
      <c r="L22" s="31"/>
      <c r="M22" s="31"/>
      <c r="N22" s="31"/>
      <c r="O22" s="31"/>
      <c r="P22" s="31"/>
      <c r="Q22" s="31"/>
      <c r="R22"/>
    </row>
    <row r="23" spans="1:18" ht="14.45" customHeight="1" x14ac:dyDescent="0.4">
      <c r="A23" s="166" t="s">
        <v>347</v>
      </c>
      <c r="B23" s="166"/>
      <c r="C23" s="166"/>
      <c r="D23" s="166"/>
      <c r="E23" s="166"/>
      <c r="F23" s="233"/>
      <c r="G23" s="234"/>
      <c r="H23" s="234"/>
      <c r="I23" s="234"/>
      <c r="J23" s="234"/>
      <c r="K23" s="234"/>
      <c r="L23" s="234"/>
      <c r="M23" s="234"/>
      <c r="N23" s="234"/>
      <c r="O23" s="234"/>
      <c r="P23" s="234"/>
      <c r="Q23" s="234"/>
      <c r="R23" s="235"/>
    </row>
    <row r="24" spans="1:18" ht="14.45" customHeight="1" x14ac:dyDescent="0.4">
      <c r="A24" s="31"/>
      <c r="B24" s="31"/>
      <c r="C24" s="31"/>
      <c r="D24" s="31"/>
      <c r="E24" s="31"/>
      <c r="F24" s="31"/>
      <c r="G24" s="31"/>
      <c r="H24" s="31"/>
      <c r="I24" s="31"/>
      <c r="J24" s="31"/>
      <c r="K24" s="31"/>
      <c r="L24" s="31"/>
      <c r="M24" s="31"/>
      <c r="N24" s="31"/>
      <c r="O24" s="31"/>
      <c r="P24" s="31"/>
      <c r="Q24" s="31"/>
      <c r="R24"/>
    </row>
    <row r="25" spans="1:18" ht="14.45" customHeight="1" x14ac:dyDescent="0.4">
      <c r="A25" s="166" t="s">
        <v>366</v>
      </c>
      <c r="B25" s="166"/>
      <c r="C25" s="166"/>
      <c r="D25" s="166"/>
      <c r="E25" s="166"/>
      <c r="F25" s="233"/>
      <c r="G25" s="234"/>
      <c r="H25" s="234"/>
      <c r="I25" s="234"/>
      <c r="J25" s="234"/>
      <c r="K25" s="234"/>
      <c r="L25" s="234"/>
      <c r="M25" s="234"/>
      <c r="N25" s="234"/>
      <c r="O25" s="234"/>
      <c r="P25" s="234"/>
      <c r="Q25" s="234"/>
      <c r="R25" s="235"/>
    </row>
    <row r="26" spans="1:18" ht="14.45" customHeight="1" x14ac:dyDescent="0.4">
      <c r="A26" s="31"/>
      <c r="B26" s="31"/>
      <c r="C26" s="31"/>
      <c r="D26" s="31"/>
      <c r="E26" s="31"/>
      <c r="F26" s="31"/>
      <c r="G26" s="31"/>
      <c r="H26" s="31"/>
      <c r="I26" s="31"/>
      <c r="J26" s="31"/>
      <c r="K26" s="31"/>
      <c r="L26" s="31"/>
      <c r="M26" s="31"/>
      <c r="N26" s="31"/>
      <c r="O26" s="31"/>
      <c r="P26" s="31"/>
      <c r="Q26" s="31"/>
      <c r="R26"/>
    </row>
    <row r="27" spans="1:18" ht="14.45" customHeight="1" x14ac:dyDescent="0.4">
      <c r="A27" s="166" t="s">
        <v>367</v>
      </c>
      <c r="B27" s="166"/>
      <c r="C27" s="166"/>
      <c r="D27" s="166"/>
      <c r="E27" s="166"/>
      <c r="F27" s="182"/>
      <c r="G27" s="183"/>
      <c r="H27" s="183"/>
      <c r="I27" s="183"/>
      <c r="J27" s="183"/>
      <c r="K27" s="183"/>
      <c r="L27" s="183"/>
      <c r="M27" s="183"/>
      <c r="N27" s="183"/>
      <c r="O27" s="183"/>
      <c r="P27" s="183"/>
      <c r="Q27" s="183"/>
      <c r="R27" s="184"/>
    </row>
    <row r="28" spans="1:18" ht="14.45" customHeight="1" x14ac:dyDescent="0.4">
      <c r="A28" s="31"/>
      <c r="B28" s="31"/>
      <c r="C28" s="31"/>
      <c r="D28" s="31"/>
      <c r="E28" s="31"/>
      <c r="F28" s="185"/>
      <c r="G28" s="186"/>
      <c r="H28" s="186"/>
      <c r="I28" s="186"/>
      <c r="J28" s="186"/>
      <c r="K28" s="186"/>
      <c r="L28" s="186"/>
      <c r="M28" s="186"/>
      <c r="N28" s="186"/>
      <c r="O28" s="186"/>
      <c r="P28" s="186"/>
      <c r="Q28" s="186"/>
      <c r="R28" s="187"/>
    </row>
    <row r="29" spans="1:18" ht="14.45" customHeight="1" x14ac:dyDescent="0.4">
      <c r="A29" s="31"/>
      <c r="B29" s="31"/>
      <c r="C29" s="31"/>
      <c r="D29" s="31"/>
      <c r="E29" s="31"/>
      <c r="F29" s="31"/>
      <c r="G29" s="31"/>
      <c r="H29" s="31"/>
      <c r="I29" s="31"/>
      <c r="J29" s="31"/>
      <c r="K29" s="31"/>
      <c r="L29" s="31"/>
      <c r="M29" s="31"/>
      <c r="N29" s="31"/>
      <c r="O29" s="31"/>
      <c r="P29" s="31"/>
      <c r="Q29" s="31"/>
      <c r="R29"/>
    </row>
    <row r="30" spans="1:18" ht="14.45" customHeight="1" x14ac:dyDescent="0.4">
      <c r="A30" s="166" t="s">
        <v>368</v>
      </c>
      <c r="B30" s="166"/>
      <c r="C30" s="166"/>
      <c r="D30" s="166"/>
      <c r="E30" s="166"/>
      <c r="F30" s="233"/>
      <c r="G30" s="234"/>
      <c r="H30" s="234"/>
      <c r="I30" s="234"/>
      <c r="J30" s="234"/>
      <c r="K30" s="234"/>
      <c r="L30" s="234"/>
      <c r="M30" s="234"/>
      <c r="N30" s="234"/>
      <c r="O30" s="234"/>
      <c r="P30" s="234"/>
      <c r="Q30" s="234"/>
      <c r="R30" s="235"/>
    </row>
    <row r="31" spans="1:18" ht="14.45" customHeight="1" x14ac:dyDescent="0.4">
      <c r="A31" s="31"/>
      <c r="B31" s="31"/>
      <c r="C31" s="31"/>
      <c r="D31" s="31"/>
      <c r="E31" s="31"/>
      <c r="F31" s="31"/>
      <c r="G31" s="31"/>
      <c r="H31" s="31"/>
      <c r="I31" s="31"/>
      <c r="J31" s="31"/>
      <c r="K31" s="31"/>
      <c r="L31" s="31"/>
      <c r="M31" s="31"/>
      <c r="N31" s="31"/>
      <c r="O31" s="31"/>
      <c r="P31" s="31"/>
      <c r="Q31" s="31"/>
      <c r="R31"/>
    </row>
    <row r="32" spans="1:18" ht="14.45" customHeight="1" x14ac:dyDescent="0.4">
      <c r="A32" s="166" t="s">
        <v>369</v>
      </c>
      <c r="B32" s="166"/>
      <c r="C32" s="166"/>
      <c r="D32" s="166"/>
      <c r="E32" s="166"/>
      <c r="F32" s="233"/>
      <c r="G32" s="234"/>
      <c r="H32" s="234"/>
      <c r="I32" s="234"/>
      <c r="J32" s="234"/>
      <c r="K32" s="234"/>
      <c r="L32" s="234"/>
      <c r="M32" s="234"/>
      <c r="N32" s="234"/>
      <c r="O32" s="234"/>
      <c r="P32" s="234"/>
      <c r="Q32" s="234"/>
      <c r="R32" s="235"/>
    </row>
    <row r="33" spans="1:18" ht="14.45" customHeight="1" x14ac:dyDescent="0.4">
      <c r="A33" s="31"/>
      <c r="B33" s="31"/>
      <c r="C33" s="31"/>
      <c r="D33" s="31"/>
      <c r="E33" s="31"/>
      <c r="F33" s="31"/>
      <c r="G33" s="31"/>
      <c r="H33" s="31"/>
      <c r="I33" s="31"/>
      <c r="J33" s="31"/>
      <c r="K33" s="31"/>
      <c r="L33" s="31"/>
      <c r="M33" s="31"/>
      <c r="N33" s="31"/>
      <c r="O33" s="31"/>
      <c r="P33" s="31"/>
      <c r="Q33" s="31"/>
      <c r="R33"/>
    </row>
    <row r="34" spans="1:18" ht="14.45" customHeight="1" x14ac:dyDescent="0.4">
      <c r="A34" s="166" t="s">
        <v>370</v>
      </c>
      <c r="B34" s="166"/>
      <c r="C34" s="166"/>
      <c r="D34" s="166"/>
      <c r="E34" s="166"/>
      <c r="F34" s="233"/>
      <c r="G34" s="234"/>
      <c r="H34" s="234"/>
      <c r="I34" s="234"/>
      <c r="J34" s="234"/>
      <c r="K34" s="234"/>
      <c r="L34" s="234"/>
      <c r="M34" s="234"/>
      <c r="N34" s="234"/>
      <c r="O34" s="234"/>
      <c r="P34" s="234"/>
      <c r="Q34" s="234"/>
      <c r="R34" s="235"/>
    </row>
    <row r="35" spans="1:18" ht="14.45" customHeight="1" x14ac:dyDescent="0.4">
      <c r="A35" s="31"/>
      <c r="B35" s="31"/>
      <c r="C35" s="31"/>
      <c r="D35" s="31"/>
      <c r="E35" s="31"/>
      <c r="F35" s="31"/>
      <c r="G35" s="31"/>
      <c r="H35" s="31"/>
      <c r="I35" s="31"/>
      <c r="J35" s="31"/>
      <c r="K35" s="31"/>
      <c r="L35" s="31"/>
      <c r="M35" s="31"/>
      <c r="N35" s="31"/>
      <c r="O35" s="31"/>
      <c r="P35" s="31"/>
      <c r="Q35" s="31"/>
      <c r="R35"/>
    </row>
    <row r="36" spans="1:18" ht="14.45" customHeight="1" x14ac:dyDescent="0.4">
      <c r="A36" s="166" t="s">
        <v>371</v>
      </c>
      <c r="B36" s="166"/>
      <c r="C36" s="166"/>
      <c r="D36" s="166"/>
      <c r="E36" s="166"/>
      <c r="F36" s="233"/>
      <c r="G36" s="234"/>
      <c r="H36" s="234"/>
      <c r="I36" s="234"/>
      <c r="J36" s="234"/>
      <c r="K36" s="234"/>
      <c r="L36" s="234"/>
      <c r="M36" s="234"/>
      <c r="N36" s="234"/>
      <c r="O36" s="234"/>
      <c r="P36" s="234"/>
      <c r="Q36" s="234"/>
      <c r="R36" s="235"/>
    </row>
    <row r="37" spans="1:18" ht="14.45" customHeight="1" x14ac:dyDescent="0.4">
      <c r="A37" s="31"/>
      <c r="B37" s="31"/>
      <c r="C37" s="31"/>
      <c r="D37" s="31"/>
      <c r="E37" s="31"/>
      <c r="F37" s="31"/>
      <c r="G37" s="31"/>
      <c r="H37" s="31"/>
      <c r="I37" s="31"/>
      <c r="J37" s="31"/>
      <c r="K37" s="31"/>
      <c r="L37" s="31"/>
      <c r="M37" s="31"/>
      <c r="N37" s="31"/>
      <c r="O37" s="31"/>
      <c r="P37" s="31"/>
      <c r="Q37" s="31"/>
      <c r="R37"/>
    </row>
    <row r="38" spans="1:18" ht="14.45" customHeight="1" x14ac:dyDescent="0.4"/>
    <row r="39" spans="1:18" ht="14.45" customHeight="1" x14ac:dyDescent="0.4"/>
    <row r="40" spans="1:18" ht="14.45" customHeight="1" x14ac:dyDescent="0.4"/>
    <row r="41" spans="1:18" ht="14.45" customHeight="1" x14ac:dyDescent="0.4"/>
    <row r="42" spans="1:18" ht="14.45" customHeight="1" x14ac:dyDescent="0.4"/>
    <row r="43" spans="1:18" ht="14.45" customHeight="1" x14ac:dyDescent="0.4"/>
    <row r="44" spans="1:18" ht="14.45" customHeight="1" x14ac:dyDescent="0.4"/>
    <row r="45" spans="1:18" ht="14.45" customHeight="1" x14ac:dyDescent="0.4"/>
    <row r="46" spans="1:18" ht="14.45" customHeight="1" x14ac:dyDescent="0.4"/>
    <row r="47" spans="1:18" ht="14.45" customHeight="1" x14ac:dyDescent="0.4"/>
    <row r="48" spans="1:18" ht="14.45" customHeight="1" x14ac:dyDescent="0.4"/>
    <row r="49" ht="14.45" customHeight="1" x14ac:dyDescent="0.4"/>
    <row r="50" ht="14.45" customHeight="1" x14ac:dyDescent="0.4"/>
    <row r="51" ht="14.45" customHeight="1" x14ac:dyDescent="0.4"/>
    <row r="52" ht="14.45" customHeight="1" x14ac:dyDescent="0.4"/>
    <row r="53" ht="14.45" customHeight="1" x14ac:dyDescent="0.4"/>
    <row r="55" ht="14.45" customHeight="1" x14ac:dyDescent="0.4"/>
    <row r="56" ht="14.45" customHeight="1" x14ac:dyDescent="0.4"/>
    <row r="57" ht="14.45" customHeight="1" x14ac:dyDescent="0.4"/>
    <row r="58" ht="14.45" customHeight="1" x14ac:dyDescent="0.4"/>
    <row r="59" ht="14.45" customHeight="1" x14ac:dyDescent="0.4"/>
    <row r="60" ht="14.45" customHeight="1" x14ac:dyDescent="0.4"/>
    <row r="61" ht="14.45" customHeight="1" x14ac:dyDescent="0.4"/>
    <row r="62" ht="14.45" customHeight="1" x14ac:dyDescent="0.4"/>
    <row r="63" ht="14.45" customHeight="1" x14ac:dyDescent="0.4"/>
    <row r="64" ht="14.45" customHeight="1" x14ac:dyDescent="0.4"/>
    <row r="65" spans="1:18" ht="14.45" customHeight="1" x14ac:dyDescent="0.4"/>
    <row r="66" spans="1:18" ht="14.45" customHeight="1" x14ac:dyDescent="0.4"/>
    <row r="67" spans="1:18" ht="14.45" customHeight="1" x14ac:dyDescent="0.4"/>
    <row r="68" spans="1:18" ht="14.45" customHeight="1" x14ac:dyDescent="0.4"/>
    <row r="69" spans="1:18" ht="14.45" customHeight="1" x14ac:dyDescent="0.4"/>
    <row r="70" spans="1:18" ht="14.45" customHeight="1" x14ac:dyDescent="0.4"/>
    <row r="71" spans="1:18" ht="14.45" customHeight="1" x14ac:dyDescent="0.4"/>
    <row r="72" spans="1:18" ht="14.45" customHeight="1" x14ac:dyDescent="0.4"/>
    <row r="73" spans="1:18" ht="14.45" customHeight="1" x14ac:dyDescent="0.4"/>
    <row r="74" spans="1:18" ht="14.45" customHeight="1" x14ac:dyDescent="0.4"/>
    <row r="75" spans="1:18" ht="14.45" customHeight="1" x14ac:dyDescent="0.4"/>
    <row r="76" spans="1:18" ht="44.45" customHeight="1" x14ac:dyDescent="0.4">
      <c r="A76" s="164" t="s">
        <v>372</v>
      </c>
      <c r="B76" s="164"/>
      <c r="C76" s="164"/>
      <c r="D76" s="164"/>
      <c r="E76" s="164"/>
      <c r="F76" s="164"/>
      <c r="G76" s="164"/>
      <c r="H76" s="164"/>
      <c r="I76" s="164"/>
      <c r="J76" s="164"/>
      <c r="K76" s="164"/>
      <c r="L76" s="164"/>
      <c r="M76" s="164"/>
      <c r="N76" s="164"/>
      <c r="O76" s="164"/>
      <c r="P76" s="164"/>
      <c r="Q76" s="164"/>
      <c r="R76" s="164"/>
    </row>
    <row r="77" spans="1:18" ht="51" customHeight="1" x14ac:dyDescent="0.4"/>
    <row r="78" spans="1:18" ht="25.9" customHeight="1" x14ac:dyDescent="0.4"/>
    <row r="79" spans="1:18" ht="21" customHeight="1" x14ac:dyDescent="0.4"/>
    <row r="80" spans="1:18" ht="14.45" customHeight="1" x14ac:dyDescent="0.4"/>
    <row r="81" ht="14.45" customHeight="1" x14ac:dyDescent="0.4"/>
    <row r="82" ht="14.45" customHeight="1" x14ac:dyDescent="0.4"/>
    <row r="83" ht="14.45" customHeight="1" x14ac:dyDescent="0.4"/>
    <row r="84" ht="14.45" customHeight="1" x14ac:dyDescent="0.4"/>
    <row r="85" ht="14.45" customHeight="1" x14ac:dyDescent="0.4"/>
    <row r="86" ht="14.45" customHeight="1" x14ac:dyDescent="0.4"/>
    <row r="87" ht="14.45" customHeight="1" x14ac:dyDescent="0.4"/>
    <row r="88" ht="14.45" customHeight="1" x14ac:dyDescent="0.4"/>
    <row r="89" ht="14.45" customHeight="1" x14ac:dyDescent="0.4"/>
    <row r="90" ht="14.45" customHeight="1" x14ac:dyDescent="0.4"/>
    <row r="91" ht="14.45" customHeight="1" x14ac:dyDescent="0.4"/>
    <row r="92" ht="14.45" customHeight="1" x14ac:dyDescent="0.4"/>
    <row r="93" ht="14.45" customHeight="1" x14ac:dyDescent="0.4"/>
    <row r="94" ht="14.45" customHeight="1" x14ac:dyDescent="0.4"/>
    <row r="95" ht="14.45" customHeight="1" x14ac:dyDescent="0.4"/>
    <row r="96" ht="14.45" customHeight="1" x14ac:dyDescent="0.4"/>
    <row r="97" ht="14.45" customHeight="1" x14ac:dyDescent="0.4"/>
    <row r="98" ht="14.45" customHeight="1" x14ac:dyDescent="0.4"/>
    <row r="99" ht="14.45" customHeight="1" x14ac:dyDescent="0.4"/>
    <row r="100" ht="14.45" customHeight="1" x14ac:dyDescent="0.4"/>
    <row r="101" ht="14.45" customHeight="1" x14ac:dyDescent="0.4"/>
    <row r="102" ht="14.45" customHeight="1" x14ac:dyDescent="0.4"/>
    <row r="103" ht="14.45" customHeight="1" x14ac:dyDescent="0.4"/>
    <row r="104" ht="14.45" customHeight="1" x14ac:dyDescent="0.4"/>
    <row r="105" ht="14.45" customHeight="1" x14ac:dyDescent="0.4"/>
    <row r="106" ht="14.45" customHeight="1" x14ac:dyDescent="0.4"/>
    <row r="107" ht="14.45" customHeight="1" x14ac:dyDescent="0.4"/>
    <row r="108" ht="14.45" customHeight="1" x14ac:dyDescent="0.4"/>
    <row r="109" ht="14.45" customHeight="1" x14ac:dyDescent="0.4"/>
    <row r="110" ht="14.45" customHeight="1" x14ac:dyDescent="0.4"/>
    <row r="111" ht="14.45" customHeight="1" x14ac:dyDescent="0.4"/>
    <row r="112" ht="14.45" customHeight="1" x14ac:dyDescent="0.4"/>
    <row r="113" ht="14.45" customHeight="1" x14ac:dyDescent="0.4"/>
    <row r="114" ht="14.45" customHeight="1" x14ac:dyDescent="0.4"/>
    <row r="115" ht="14.45" customHeight="1" x14ac:dyDescent="0.4"/>
    <row r="116" ht="14.45" customHeight="1" x14ac:dyDescent="0.4"/>
    <row r="117" ht="14.45" customHeight="1" x14ac:dyDescent="0.4"/>
    <row r="118" ht="14.45" customHeight="1" x14ac:dyDescent="0.4"/>
    <row r="119" ht="14.45" customHeight="1" x14ac:dyDescent="0.4"/>
    <row r="120" ht="14.45" customHeight="1" x14ac:dyDescent="0.4"/>
    <row r="121" ht="14.45" customHeight="1" x14ac:dyDescent="0.4"/>
    <row r="122" ht="14.45" customHeight="1" x14ac:dyDescent="0.4"/>
    <row r="123" ht="14.45" customHeight="1" x14ac:dyDescent="0.4"/>
    <row r="124" ht="14.45" customHeight="1" x14ac:dyDescent="0.4"/>
    <row r="125" ht="14.45" customHeight="1" x14ac:dyDescent="0.4"/>
    <row r="126" ht="14.45" customHeight="1" x14ac:dyDescent="0.4"/>
    <row r="127" ht="14.45" customHeight="1" x14ac:dyDescent="0.4"/>
    <row r="128" ht="14.45" customHeight="1" x14ac:dyDescent="0.4"/>
    <row r="129" ht="14.45" customHeight="1" x14ac:dyDescent="0.4"/>
    <row r="130" ht="14.45" customHeight="1" x14ac:dyDescent="0.4"/>
    <row r="131" ht="14.45" customHeight="1" x14ac:dyDescent="0.4"/>
    <row r="132" ht="14.45" customHeight="1" x14ac:dyDescent="0.4"/>
    <row r="133" ht="14.45" customHeight="1" x14ac:dyDescent="0.4"/>
    <row r="134" ht="14.45" customHeight="1" x14ac:dyDescent="0.4"/>
    <row r="135" ht="14.45" customHeight="1" x14ac:dyDescent="0.4"/>
    <row r="136" ht="14.45" customHeight="1" x14ac:dyDescent="0.4"/>
    <row r="137" ht="14.45" customHeight="1" x14ac:dyDescent="0.4"/>
    <row r="138" ht="14.45" customHeight="1" x14ac:dyDescent="0.4"/>
    <row r="139" ht="14.45" customHeight="1" x14ac:dyDescent="0.4"/>
    <row r="140" ht="14.45" customHeight="1" x14ac:dyDescent="0.4"/>
    <row r="141" ht="14.45" customHeight="1" x14ac:dyDescent="0.4"/>
    <row r="142" ht="14.45" customHeight="1" x14ac:dyDescent="0.4"/>
    <row r="143" ht="14.45" customHeight="1" x14ac:dyDescent="0.4"/>
    <row r="144" ht="14.45" customHeight="1" x14ac:dyDescent="0.4"/>
    <row r="145" ht="14.45" customHeight="1" x14ac:dyDescent="0.4"/>
    <row r="146" ht="14.45" customHeight="1" x14ac:dyDescent="0.4"/>
    <row r="147" ht="14.45" customHeight="1" x14ac:dyDescent="0.4"/>
    <row r="148" ht="14.45" customHeight="1" x14ac:dyDescent="0.4"/>
    <row r="149" ht="14.45" customHeight="1" x14ac:dyDescent="0.4"/>
    <row r="150" ht="14.45" customHeight="1" x14ac:dyDescent="0.4"/>
    <row r="151" ht="14.45" customHeight="1" x14ac:dyDescent="0.4"/>
    <row r="152" ht="14.45" customHeight="1" x14ac:dyDescent="0.4"/>
    <row r="153" ht="14.45" customHeight="1" x14ac:dyDescent="0.4"/>
    <row r="154" ht="25.9" customHeight="1" x14ac:dyDescent="0.4"/>
    <row r="155" ht="14.45" customHeight="1" x14ac:dyDescent="0.4"/>
    <row r="157" ht="25.9" customHeight="1" x14ac:dyDescent="0.4"/>
    <row r="158" ht="21" customHeight="1" x14ac:dyDescent="0.4"/>
    <row r="159" ht="14.45" customHeight="1" x14ac:dyDescent="0.4"/>
    <row r="160" ht="14.45" customHeight="1" x14ac:dyDescent="0.4"/>
    <row r="161" ht="14.45" customHeight="1" x14ac:dyDescent="0.4"/>
    <row r="162" ht="14.45" customHeight="1" x14ac:dyDescent="0.4"/>
    <row r="163" ht="14.45" customHeight="1" x14ac:dyDescent="0.4"/>
    <row r="164" ht="14.45" customHeight="1" x14ac:dyDescent="0.4"/>
    <row r="165" ht="14.45" customHeight="1" x14ac:dyDescent="0.4"/>
    <row r="166" ht="14.45" customHeight="1" x14ac:dyDescent="0.4"/>
    <row r="167" ht="14.45" customHeight="1" x14ac:dyDescent="0.4"/>
    <row r="168" ht="14.45" customHeight="1" x14ac:dyDescent="0.4"/>
    <row r="169" ht="14.45" customHeight="1" x14ac:dyDescent="0.4"/>
    <row r="170" ht="14.45" customHeight="1" x14ac:dyDescent="0.4"/>
    <row r="171" ht="14.45" customHeight="1" x14ac:dyDescent="0.4"/>
    <row r="172" ht="14.45" customHeight="1" x14ac:dyDescent="0.4"/>
    <row r="173" ht="14.45" customHeight="1" x14ac:dyDescent="0.4"/>
    <row r="174" ht="14.45" customHeight="1" x14ac:dyDescent="0.4"/>
    <row r="175" ht="14.45" customHeight="1" x14ac:dyDescent="0.4"/>
    <row r="176" ht="14.45" customHeight="1" x14ac:dyDescent="0.4"/>
    <row r="177" ht="14.45" customHeight="1" x14ac:dyDescent="0.4"/>
    <row r="178" ht="14.45" customHeight="1" x14ac:dyDescent="0.4"/>
    <row r="179" ht="14.45" customHeight="1" x14ac:dyDescent="0.4"/>
    <row r="180" ht="14.45" customHeight="1" x14ac:dyDescent="0.4"/>
    <row r="181" ht="14.45" customHeight="1" x14ac:dyDescent="0.4"/>
    <row r="182" ht="14.45" customHeight="1" x14ac:dyDescent="0.4"/>
    <row r="183" ht="14.45" customHeight="1" x14ac:dyDescent="0.4"/>
    <row r="184" ht="14.45" customHeight="1" x14ac:dyDescent="0.4"/>
    <row r="185" ht="14.45" customHeight="1" x14ac:dyDescent="0.4"/>
    <row r="186" ht="14.45" customHeight="1" x14ac:dyDescent="0.4"/>
    <row r="187" ht="14.45" customHeight="1" x14ac:dyDescent="0.4"/>
    <row r="188" ht="14.45" customHeight="1" x14ac:dyDescent="0.4"/>
    <row r="189" ht="14.45" customHeight="1" x14ac:dyDescent="0.4"/>
    <row r="190" ht="14.45" customHeight="1" x14ac:dyDescent="0.4"/>
    <row r="191" ht="14.45" customHeight="1" x14ac:dyDescent="0.4"/>
    <row r="192" ht="14.45" customHeight="1" x14ac:dyDescent="0.4"/>
    <row r="193" ht="14.45" customHeight="1" x14ac:dyDescent="0.4"/>
    <row r="194" ht="14.45" customHeight="1" x14ac:dyDescent="0.4"/>
    <row r="195" ht="14.45" customHeight="1" x14ac:dyDescent="0.4"/>
    <row r="196" ht="14.45" customHeight="1" x14ac:dyDescent="0.4"/>
    <row r="197" ht="14.45" customHeight="1" x14ac:dyDescent="0.4"/>
    <row r="198" ht="14.45" customHeight="1" x14ac:dyDescent="0.4"/>
    <row r="199" ht="14.45" customHeight="1" x14ac:dyDescent="0.4"/>
    <row r="200" ht="14.45" customHeight="1" x14ac:dyDescent="0.4"/>
    <row r="201" ht="14.45" customHeight="1" x14ac:dyDescent="0.4"/>
    <row r="202" ht="14.45" customHeight="1" x14ac:dyDescent="0.4"/>
    <row r="203" ht="14.45" customHeight="1" x14ac:dyDescent="0.4"/>
    <row r="204" ht="14.45" customHeight="1" x14ac:dyDescent="0.4"/>
    <row r="205" ht="14.45" customHeight="1" x14ac:dyDescent="0.4"/>
    <row r="206" ht="14.45" customHeight="1" x14ac:dyDescent="0.4"/>
    <row r="207" ht="14.45" customHeight="1" x14ac:dyDescent="0.4"/>
    <row r="208" ht="14.45" customHeight="1" x14ac:dyDescent="0.4"/>
    <row r="209" ht="14.45" customHeight="1" x14ac:dyDescent="0.4"/>
    <row r="210" ht="14.45" customHeight="1" x14ac:dyDescent="0.4"/>
    <row r="211" ht="14.45" customHeight="1" x14ac:dyDescent="0.4"/>
    <row r="212" ht="14.45" customHeight="1" x14ac:dyDescent="0.4"/>
    <row r="213" ht="14.45" customHeight="1" x14ac:dyDescent="0.4"/>
    <row r="214" ht="14.45" customHeight="1" x14ac:dyDescent="0.4"/>
    <row r="215" ht="14.45" customHeight="1" x14ac:dyDescent="0.4"/>
    <row r="216" ht="14.45" customHeight="1" x14ac:dyDescent="0.4"/>
    <row r="217" ht="14.45" customHeight="1" x14ac:dyDescent="0.4"/>
    <row r="218" ht="14.45" customHeight="1" x14ac:dyDescent="0.4"/>
    <row r="219" ht="14.45" customHeight="1" x14ac:dyDescent="0.4"/>
    <row r="220" ht="14.45" customHeight="1" x14ac:dyDescent="0.4"/>
    <row r="221" ht="14.45" customHeight="1" x14ac:dyDescent="0.4"/>
    <row r="222" ht="14.45" customHeight="1" x14ac:dyDescent="0.4"/>
    <row r="223" ht="14.45" customHeight="1" x14ac:dyDescent="0.4"/>
    <row r="224" ht="14.45" customHeight="1" x14ac:dyDescent="0.4"/>
    <row r="225" ht="14.45" customHeight="1" x14ac:dyDescent="0.4"/>
    <row r="226" ht="14.45" customHeight="1" x14ac:dyDescent="0.4"/>
    <row r="227" ht="14.45" customHeight="1" x14ac:dyDescent="0.4"/>
    <row r="228" ht="14.45" customHeight="1" x14ac:dyDescent="0.4"/>
    <row r="229" ht="14.45" customHeight="1" x14ac:dyDescent="0.4"/>
    <row r="230" ht="14.45" customHeight="1" x14ac:dyDescent="0.4"/>
    <row r="231" ht="14.45" customHeight="1" x14ac:dyDescent="0.4"/>
    <row r="232" ht="14.45" customHeight="1" x14ac:dyDescent="0.4"/>
    <row r="233" ht="25.9" customHeight="1" x14ac:dyDescent="0.4"/>
  </sheetData>
  <mergeCells count="41">
    <mergeCell ref="B5:R5"/>
    <mergeCell ref="O9:P9"/>
    <mergeCell ref="A1:R1"/>
    <mergeCell ref="A2:R2"/>
    <mergeCell ref="A3:B3"/>
    <mergeCell ref="C3:G3"/>
    <mergeCell ref="I3:K3"/>
    <mergeCell ref="L3:R3"/>
    <mergeCell ref="J7:L7"/>
    <mergeCell ref="M7:R7"/>
    <mergeCell ref="G9:I9"/>
    <mergeCell ref="L9:N9"/>
    <mergeCell ref="A17:E17"/>
    <mergeCell ref="F17:R17"/>
    <mergeCell ref="A34:E34"/>
    <mergeCell ref="A30:E30"/>
    <mergeCell ref="F30:R30"/>
    <mergeCell ref="A32:E32"/>
    <mergeCell ref="F32:R32"/>
    <mergeCell ref="A11:E11"/>
    <mergeCell ref="F11:R11"/>
    <mergeCell ref="A13:E13"/>
    <mergeCell ref="F13:R13"/>
    <mergeCell ref="A15:C15"/>
    <mergeCell ref="D15:G15"/>
    <mergeCell ref="I15:J15"/>
    <mergeCell ref="K15:R15"/>
    <mergeCell ref="A76:R76"/>
    <mergeCell ref="A19:E19"/>
    <mergeCell ref="F19:R19"/>
    <mergeCell ref="A21:E21"/>
    <mergeCell ref="F21:R21"/>
    <mergeCell ref="A23:E23"/>
    <mergeCell ref="F23:R23"/>
    <mergeCell ref="A27:E27"/>
    <mergeCell ref="F27:R28"/>
    <mergeCell ref="F34:R34"/>
    <mergeCell ref="A36:E36"/>
    <mergeCell ref="F36:R36"/>
    <mergeCell ref="A25:E25"/>
    <mergeCell ref="F25:R25"/>
  </mergeCells>
  <pageMargins left="0.7" right="0.7" top="0.75" bottom="0.75" header="0.3" footer="0.3"/>
  <pageSetup scale="56" orientation="portrait" horizontalDpi="4294967293" verticalDpi="4294967293" r:id="rId1"/>
  <headerFooter>
    <oddFooter>&amp;R&amp;P</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Pay</vt:lpstr>
      <vt:lpstr>GENERAL RUN</vt:lpstr>
      <vt:lpstr>MED RUN</vt:lpstr>
      <vt:lpstr>STRUCTURE FIRE</vt:lpstr>
      <vt:lpstr>CARBON MONOXIDE</vt:lpstr>
      <vt:lpstr>WILDLAND FIRES</vt:lpstr>
      <vt:lpstr>HAZMAT</vt:lpstr>
      <vt:lpstr>CIVILAIN FIRE CAS.</vt:lpstr>
      <vt:lpstr>FIRE SERVICE CAS.</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McCartney, Adam R.</dc:creator>
  <cp:keywords/>
  <dc:description/>
  <cp:lastModifiedBy>Bluffton Fire</cp:lastModifiedBy>
  <cp:revision/>
  <dcterms:created xsi:type="dcterms:W3CDTF">2017-05-30T18:47:09Z</dcterms:created>
  <dcterms:modified xsi:type="dcterms:W3CDTF">2021-10-22T03:47:18Z</dcterms:modified>
  <cp:category/>
  <cp:contentStatus/>
</cp:coreProperties>
</file>