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Sheet2" sheetId="2" state="visible" r:id="rId2"/>
    <sheet name="Sheet3" sheetId="3" state="visible" r:id="rId3"/>
  </sheets>
  <calcPr fullCalcOnLoad="1"/>
</workbook>
</file>

<file path=xl/sharedStrings.xml><?xml version="1.0" encoding="utf-8"?>
<sst xmlns="http://schemas.openxmlformats.org/spreadsheetml/2006/main" count="101" uniqueCount="101">
  <si>
    <t xml:space="preserve">BLUFFTON FIRE DEPARTMENT</t>
  </si>
  <si>
    <t xml:space="preserve">PAYROLL FOR PAID ON CALL</t>
  </si>
  <si>
    <t xml:space="preserve">Date Submitted</t>
  </si>
  <si>
    <t>Run</t>
  </si>
  <si>
    <t xml:space="preserve"> </t>
  </si>
  <si>
    <t>ID#</t>
  </si>
  <si>
    <t>Personnel</t>
  </si>
  <si>
    <t>Runs</t>
  </si>
  <si>
    <t>Hours</t>
  </si>
  <si>
    <t xml:space="preserve">Admin Hours</t>
  </si>
  <si>
    <t xml:space="preserve">Total Hours</t>
  </si>
  <si>
    <t>Rate</t>
  </si>
  <si>
    <t xml:space="preserve">Hourly Pay </t>
  </si>
  <si>
    <t xml:space="preserve">Training Pay</t>
  </si>
  <si>
    <t xml:space="preserve">Station Hours</t>
  </si>
  <si>
    <t xml:space="preserve">Station Pay</t>
  </si>
  <si>
    <t xml:space="preserve">Officers Pay</t>
  </si>
  <si>
    <t>Total</t>
  </si>
  <si>
    <t>Brandon*</t>
  </si>
  <si>
    <t>Mechling</t>
  </si>
  <si>
    <r>
      <t xml:space="preserve">Justin * </t>
    </r>
    <r>
      <rPr>
        <b/>
        <sz val="12"/>
        <color indexed="2"/>
        <rFont val="Arial"/>
      </rPr>
      <t xml:space="preserve">  A</t>
    </r>
  </si>
  <si>
    <t>King</t>
  </si>
  <si>
    <t xml:space="preserve">Jordan </t>
  </si>
  <si>
    <t>Ehrman</t>
  </si>
  <si>
    <t xml:space="preserve">Kyle </t>
  </si>
  <si>
    <t>Morphew</t>
  </si>
  <si>
    <t xml:space="preserve">Bryan </t>
  </si>
  <si>
    <t>Speidel</t>
  </si>
  <si>
    <t>Dallas</t>
  </si>
  <si>
    <t>Moser</t>
  </si>
  <si>
    <t>Denny</t>
  </si>
  <si>
    <t>Fiscus</t>
  </si>
  <si>
    <t>Sean</t>
  </si>
  <si>
    <t>Gehring</t>
  </si>
  <si>
    <t>Cody</t>
  </si>
  <si>
    <t>Harris</t>
  </si>
  <si>
    <t>Evan</t>
  </si>
  <si>
    <t>Duffy</t>
  </si>
  <si>
    <r>
      <t xml:space="preserve">Ryan *     </t>
    </r>
    <r>
      <rPr>
        <b/>
        <sz val="12"/>
        <color indexed="2"/>
        <rFont val="Arial"/>
      </rPr>
      <t>B</t>
    </r>
  </si>
  <si>
    <t>Crist</t>
  </si>
  <si>
    <t>Jeremy</t>
  </si>
  <si>
    <t>Heckel</t>
  </si>
  <si>
    <t>Dennis</t>
  </si>
  <si>
    <t>Gerwig</t>
  </si>
  <si>
    <t>Shane</t>
  </si>
  <si>
    <t>Bennett</t>
  </si>
  <si>
    <t>Landon</t>
  </si>
  <si>
    <t>Eads</t>
  </si>
  <si>
    <t>Cameron</t>
  </si>
  <si>
    <t>Rittmeyer</t>
  </si>
  <si>
    <t>Caitlin</t>
  </si>
  <si>
    <t>Herndon</t>
  </si>
  <si>
    <t>Faith</t>
  </si>
  <si>
    <t>Liest</t>
  </si>
  <si>
    <t>Steven</t>
  </si>
  <si>
    <t>Briede</t>
  </si>
  <si>
    <r>
      <t xml:space="preserve">Mike*      </t>
    </r>
    <r>
      <rPr>
        <b/>
        <sz val="12"/>
        <color indexed="2"/>
        <rFont val="Arial"/>
      </rPr>
      <t>C</t>
    </r>
  </si>
  <si>
    <t>Jusin</t>
  </si>
  <si>
    <t>Gerdom</t>
  </si>
  <si>
    <t>Kelly</t>
  </si>
  <si>
    <t>Thompson</t>
  </si>
  <si>
    <t>Zach</t>
  </si>
  <si>
    <t>Gaskill</t>
  </si>
  <si>
    <t>Wolf</t>
  </si>
  <si>
    <t>Josh</t>
  </si>
  <si>
    <t>Moriarity</t>
  </si>
  <si>
    <t>Matt</t>
  </si>
  <si>
    <t>Burkholder</t>
  </si>
  <si>
    <t>Nathan</t>
  </si>
  <si>
    <t>Bueter</t>
  </si>
  <si>
    <t>Blank</t>
  </si>
  <si>
    <t>Kevin</t>
  </si>
  <si>
    <t>Osborn</t>
  </si>
  <si>
    <t>Mike</t>
  </si>
  <si>
    <t>Trenton</t>
  </si>
  <si>
    <t>Markley</t>
  </si>
  <si>
    <t xml:space="preserve">Anthony </t>
  </si>
  <si>
    <t>Crossgrove</t>
  </si>
  <si>
    <t xml:space="preserve">Kadin </t>
  </si>
  <si>
    <t>Gerber</t>
  </si>
  <si>
    <t>Hayden</t>
  </si>
  <si>
    <t>Komark</t>
  </si>
  <si>
    <t>Brianna</t>
  </si>
  <si>
    <t>Howe</t>
  </si>
  <si>
    <t xml:space="preserve">Chief Craig</t>
  </si>
  <si>
    <t xml:space="preserve">* Denotes Captain</t>
  </si>
  <si>
    <t>N/A</t>
  </si>
  <si>
    <t>Donald</t>
  </si>
  <si>
    <t>Craig</t>
  </si>
  <si>
    <t>Chris</t>
  </si>
  <si>
    <t>T</t>
  </si>
  <si>
    <t>Franklin</t>
  </si>
  <si>
    <t>B.</t>
  </si>
  <si>
    <t>R</t>
  </si>
  <si>
    <t>Stahly</t>
  </si>
  <si>
    <t>J</t>
  </si>
  <si>
    <t>Platt</t>
  </si>
  <si>
    <t>D.</t>
  </si>
  <si>
    <t>Elzey</t>
  </si>
  <si>
    <t>A.</t>
  </si>
  <si>
    <t>Hannie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</si>
</sst>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(* #,##0.00_);_(* \(#,##0.00\);_(* &quot;-&quot;??_);_(@_)"/>
    <numFmt numFmtId="161" formatCode="_(* #,##0_);_(* \(#,##0\);_(* &quot;-&quot;_);_(@_)"/>
    <numFmt numFmtId="162" formatCode="_(&quot;$&quot;* #,##0.00_);_(&quot;$&quot;* \(#,##0.00\);_(&quot;$&quot;* &quot;-&quot;??_);_(@_)"/>
    <numFmt numFmtId="163" formatCode="_(&quot;$&quot;* #,##0_);_(&quot;$&quot;* \(#,##0\);_(&quot;$&quot;* &quot;-&quot;_);_(@_)"/>
    <numFmt numFmtId="164" formatCode="&quot;$&quot;#,##0.00"/>
    <numFmt numFmtId="165" formatCode="&quot;$&quot;#,##0.00_);[Red]\(&quot;$&quot;#,##0.00\)"/>
  </numFmts>
  <fonts count="24">
    <font>
      <name val="Arial"/>
      <color theme="1"/>
      <sz val="12.000000"/>
    </font>
    <font>
      <name val="Calibri"/>
      <color theme="1"/>
      <sz val="11.000000"/>
    </font>
    <font>
      <name val="Calibri"/>
      <color theme="0"/>
      <sz val="11.000000"/>
    </font>
    <font>
      <name val="Calibri"/>
      <color rgb="FF9C0006"/>
      <sz val="11.000000"/>
    </font>
    <font>
      <name val="Calibri"/>
      <b/>
      <color rgb="FFFA7D00"/>
      <sz val="11.000000"/>
    </font>
    <font>
      <name val="Calibri"/>
      <b/>
      <color theme="0"/>
      <sz val="11.000000"/>
    </font>
    <font>
      <name val="Calibri"/>
      <i/>
      <color rgb="FF7F7F7F"/>
      <sz val="11.000000"/>
    </font>
    <font>
      <name val="Arial"/>
      <color indexed="20"/>
      <sz val="9.000000"/>
      <u/>
    </font>
    <font>
      <name val="Calibri"/>
      <color rgb="FF006100"/>
      <sz val="11.000000"/>
    </font>
    <font>
      <name val="Calibri"/>
      <b/>
      <color theme="3"/>
      <sz val="15.000000"/>
    </font>
    <font>
      <name val="Calibri"/>
      <b/>
      <color theme="3"/>
      <sz val="13.000000"/>
    </font>
    <font>
      <name val="Calibri"/>
      <b/>
      <color theme="3"/>
      <sz val="11.000000"/>
    </font>
    <font>
      <name val="Arial"/>
      <color indexed="4"/>
      <sz val="9.000000"/>
      <u/>
    </font>
    <font>
      <name val="Calibri"/>
      <color rgb="FF3F3F76"/>
      <sz val="11.000000"/>
    </font>
    <font>
      <name val="Calibri"/>
      <color rgb="FFFA7D00"/>
      <sz val="11.000000"/>
    </font>
    <font>
      <name val="Calibri"/>
      <color rgb="FF9C6500"/>
      <sz val="11.000000"/>
    </font>
    <font>
      <name val="Calibri"/>
      <b/>
      <color rgb="FF3F3F3F"/>
      <sz val="11.000000"/>
    </font>
    <font>
      <name val="Cambria"/>
      <b/>
      <color theme="3"/>
      <sz val="18.000000"/>
    </font>
    <font>
      <name val="Calibri"/>
      <b/>
      <color theme="1"/>
      <sz val="11.000000"/>
    </font>
    <font>
      <name val="Calibri"/>
      <color indexed="2"/>
      <sz val="11.000000"/>
    </font>
    <font>
      <name val="Arial"/>
      <b/>
      <sz val="12.000000"/>
    </font>
    <font>
      <name val="Arial"/>
      <b/>
      <sz val="10.000000"/>
    </font>
    <font>
      <name val="Arial"/>
      <b/>
      <sz val="8.000000"/>
    </font>
    <font>
      <name val="Arial"/>
      <b/>
      <color theme="1"/>
      <sz val="12.000000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2"/>
        <bgColor indexed="42"/>
      </patternFill>
    </fill>
    <fill>
      <patternFill patternType="solid">
        <fgColor indexed="46"/>
        <bgColor indexed="46"/>
      </patternFill>
    </fill>
    <fill>
      <patternFill patternType="solid">
        <fgColor theme="8" tint="0.79998000000000002"/>
        <bgColor theme="8" tint="0.79998000000000002"/>
      </patternFill>
    </fill>
    <fill>
      <patternFill patternType="solid">
        <fgColor theme="9" tint="0.79998000000000002"/>
        <bgColor theme="9" tint="0.79998000000000002"/>
      </patternFill>
    </fill>
    <fill>
      <patternFill patternType="solid">
        <fgColor theme="4" tint="0.59999000000000002"/>
        <bgColor theme="4" tint="0.59999000000000002"/>
      </patternFill>
    </fill>
    <fill>
      <patternFill patternType="solid">
        <fgColor theme="5" tint="0.59999000000000002"/>
        <bgColor theme="5" tint="0.59999000000000002"/>
      </patternFill>
    </fill>
    <fill>
      <patternFill patternType="solid">
        <fgColor indexed="3"/>
        <bgColor indexed="3"/>
      </patternFill>
    </fill>
    <fill>
      <patternFill patternType="solid">
        <fgColor theme="7" tint="0.59999000000000002"/>
        <bgColor theme="7" tint="0.59999000000000002"/>
      </patternFill>
    </fill>
    <fill>
      <patternFill patternType="solid">
        <fgColor theme="8" tint="0.59999000000000002"/>
        <bgColor theme="8" tint="0.59999000000000002"/>
      </patternFill>
    </fill>
    <fill>
      <patternFill patternType="solid">
        <fgColor theme="9" tint="0.59999000000000002"/>
        <bgColor theme="9" tint="0.59999000000000002"/>
      </patternFill>
    </fill>
    <fill>
      <patternFill patternType="solid">
        <fgColor theme="4" tint="0.39998"/>
        <bgColor theme="4" tint="0.39998"/>
      </patternFill>
    </fill>
    <fill>
      <patternFill patternType="solid">
        <fgColor theme="5" tint="0.39998"/>
        <bgColor theme="5" tint="0.39998"/>
      </patternFill>
    </fill>
    <fill>
      <patternFill patternType="solid">
        <fgColor indexed="20"/>
        <bgColor indexed="20"/>
      </patternFill>
    </fill>
    <fill>
      <patternFill patternType="solid">
        <fgColor theme="8" tint="0.39998"/>
        <bgColor theme="8" tint="0.39998"/>
      </patternFill>
    </fill>
    <fill>
      <patternFill patternType="solid">
        <fgColor indexed="52"/>
        <bgColor indexed="52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indexed="47"/>
        <bgColor indexed="47"/>
      </patternFill>
    </fill>
    <fill>
      <patternFill patternType="solid">
        <fgColor rgb="FFFFEB9C"/>
        <bgColor rgb="FFFFEB9C"/>
      </patternFill>
    </fill>
    <fill>
      <patternFill patternType="solid">
        <fgColor indexed="26"/>
        <bgColor indexed="26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7999999999998"/>
      </bottom>
      <diagonal/>
    </border>
    <border>
      <left/>
      <right/>
      <top/>
      <bottom style="medium">
        <color theme="4" tint="0.39998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9">
    <xf fontId="0" fillId="0" borderId="0" numFmtId="0" applyNumberFormat="1" applyFont="1" applyFill="1" applyBorder="1"/>
    <xf fontId="1" fillId="2" borderId="0" numFmtId="0" applyNumberFormat="0" applyFont="1" applyFill="1" applyBorder="0"/>
    <xf fontId="1" fillId="3" borderId="0" numFmtId="0" applyNumberFormat="0" applyFont="1" applyFill="1" applyBorder="0"/>
    <xf fontId="1" fillId="4" borderId="0" numFmtId="0" applyNumberFormat="0" applyFont="1" applyFill="1" applyBorder="0"/>
    <xf fontId="1" fillId="5" borderId="0" numFmtId="0" applyNumberFormat="0" applyFont="1" applyFill="1" applyBorder="0"/>
    <xf fontId="1" fillId="6" borderId="0" numFmtId="0" applyNumberFormat="0" applyFont="1" applyFill="1" applyBorder="0"/>
    <xf fontId="1" fillId="7" borderId="0" numFmtId="0" applyNumberFormat="0" applyFont="1" applyFill="1" applyBorder="0"/>
    <xf fontId="1" fillId="8" borderId="0" numFmtId="0" applyNumberFormat="0" applyFont="1" applyFill="1" applyBorder="0"/>
    <xf fontId="1" fillId="9" borderId="0" numFmtId="0" applyNumberFormat="0" applyFont="1" applyFill="1" applyBorder="0"/>
    <xf fontId="1" fillId="10" borderId="0" numFmtId="0" applyNumberFormat="0" applyFont="1" applyFill="1" applyBorder="0"/>
    <xf fontId="1" fillId="11" borderId="0" numFmtId="0" applyNumberFormat="0" applyFont="1" applyFill="1" applyBorder="0"/>
    <xf fontId="1" fillId="12" borderId="0" numFmtId="0" applyNumberFormat="0" applyFont="1" applyFill="1" applyBorder="0"/>
    <xf fontId="1" fillId="13" borderId="0" numFmtId="0" applyNumberFormat="0" applyFont="1" applyFill="1" applyBorder="0"/>
    <xf fontId="2" fillId="14" borderId="0" numFmtId="0" applyNumberFormat="0" applyFont="1" applyFill="1" applyBorder="0"/>
    <xf fontId="2" fillId="15" borderId="0" numFmtId="0" applyNumberFormat="0" applyFont="1" applyFill="1" applyBorder="0"/>
    <xf fontId="2" fillId="10" borderId="0" numFmtId="0" applyNumberFormat="0" applyFont="1" applyFill="1" applyBorder="0"/>
    <xf fontId="2" fillId="16" borderId="0" numFmtId="0" applyNumberFormat="0" applyFont="1" applyFill="1" applyBorder="0"/>
    <xf fontId="2" fillId="17" borderId="0" numFmtId="0" applyNumberFormat="0" applyFont="1" applyFill="1" applyBorder="0"/>
    <xf fontId="2" fillId="18" borderId="0" numFmtId="0" applyNumberFormat="0" applyFont="1" applyFill="1" applyBorder="0"/>
    <xf fontId="2" fillId="19" borderId="0" numFmtId="0" applyNumberFormat="0" applyFont="1" applyFill="1" applyBorder="0"/>
    <xf fontId="2" fillId="20" borderId="0" numFmtId="0" applyNumberFormat="0" applyFont="1" applyFill="1" applyBorder="0"/>
    <xf fontId="2" fillId="21" borderId="0" numFmtId="0" applyNumberFormat="0" applyFont="1" applyFill="1" applyBorder="0"/>
    <xf fontId="2" fillId="22" borderId="0" numFmtId="0" applyNumberFormat="0" applyFont="1" applyFill="1" applyBorder="0"/>
    <xf fontId="2" fillId="23" borderId="0" numFmtId="0" applyNumberFormat="0" applyFont="1" applyFill="1" applyBorder="0"/>
    <xf fontId="2" fillId="24" borderId="0" numFmtId="0" applyNumberFormat="0" applyFont="1" applyFill="1" applyBorder="0"/>
    <xf fontId="3" fillId="25" borderId="0" numFmtId="0" applyNumberFormat="0" applyFont="1" applyFill="1" applyBorder="0"/>
    <xf fontId="4" fillId="26" borderId="1" numFmtId="0" applyNumberFormat="0" applyFont="1" applyFill="1" applyBorder="1"/>
    <xf fontId="5" fillId="27" borderId="2" numFmtId="0" applyNumberFormat="0" applyFont="1" applyFill="1" applyBorder="1"/>
    <xf fontId="0" fillId="0" borderId="0" numFmtId="160" applyNumberFormat="1" applyFont="0" applyFill="0" applyBorder="0"/>
    <xf fontId="0" fillId="0" borderId="0" numFmtId="161" applyNumberFormat="1" applyFont="0" applyFill="0" applyBorder="0"/>
    <xf fontId="0" fillId="0" borderId="0" numFmtId="162" applyNumberFormat="1" applyFont="0" applyFill="0" applyBorder="0"/>
    <xf fontId="0" fillId="0" borderId="0" numFmtId="163" applyNumberFormat="1" applyFont="0" applyFill="0" applyBorder="0"/>
    <xf fontId="6" fillId="0" borderId="0" numFmtId="0" applyNumberFormat="0" applyFont="1" applyFill="0" applyBorder="0"/>
    <xf fontId="7" fillId="0" borderId="0" numFmtId="0" applyNumberFormat="0" applyFont="1" applyFill="0" applyBorder="0"/>
    <xf fontId="8" fillId="28" borderId="0" numFmtId="0" applyNumberFormat="0" applyFont="1" applyFill="1" applyBorder="0"/>
    <xf fontId="9" fillId="0" borderId="3" numFmtId="0" applyNumberFormat="0" applyFont="1" applyFill="0" applyBorder="1"/>
    <xf fontId="10" fillId="0" borderId="4" numFmtId="0" applyNumberFormat="0" applyFont="1" applyFill="0" applyBorder="1"/>
    <xf fontId="11" fillId="0" borderId="5" numFmtId="0" applyNumberFormat="0" applyFont="1" applyFill="0" applyBorder="1"/>
    <xf fontId="11" fillId="0" borderId="0" numFmtId="0" applyNumberFormat="0" applyFont="1" applyFill="0" applyBorder="0"/>
    <xf fontId="12" fillId="0" borderId="0" numFmtId="0" applyNumberFormat="0" applyFont="1" applyFill="0" applyBorder="0"/>
    <xf fontId="13" fillId="29" borderId="1" numFmtId="0" applyNumberFormat="0" applyFont="1" applyFill="1" applyBorder="1"/>
    <xf fontId="14" fillId="0" borderId="6" numFmtId="0" applyNumberFormat="0" applyFont="1" applyFill="0" applyBorder="1"/>
    <xf fontId="15" fillId="30" borderId="0" numFmtId="0" applyNumberFormat="0" applyFont="1" applyFill="1" applyBorder="0"/>
    <xf fontId="0" fillId="31" borderId="7" numFmtId="0" applyNumberFormat="0" applyFont="0" applyFill="1" applyBorder="1"/>
    <xf fontId="16" fillId="26" borderId="8" numFmtId="0" applyNumberFormat="0" applyFont="1" applyFill="1" applyBorder="1"/>
    <xf fontId="0" fillId="0" borderId="0" numFmtId="9" applyNumberFormat="1" applyFont="0" applyFill="0" applyBorder="0"/>
    <xf fontId="17" fillId="0" borderId="0" numFmtId="0" applyNumberFormat="0" applyFont="1" applyFill="0" applyBorder="0"/>
    <xf fontId="18" fillId="0" borderId="9" numFmtId="0" applyNumberFormat="0" applyFont="1" applyFill="0" applyBorder="1"/>
    <xf fontId="19" fillId="0" borderId="0" numFmtId="0" applyNumberFormat="0" applyFont="1" applyFill="0" applyBorder="0"/>
  </cellStyleXfs>
  <cellXfs count="53">
    <xf fontId="0" fillId="0" borderId="0" numFmtId="0" xfId="0"/>
    <xf fontId="0" fillId="0" borderId="0" numFmtId="0" xfId="0" applyAlignment="1">
      <alignment horizontal="center"/>
    </xf>
    <xf fontId="20" fillId="0" borderId="0" numFmtId="0" xfId="0" applyFont="1" applyAlignment="1">
      <alignment horizontal="center"/>
    </xf>
    <xf fontId="0" fillId="0" borderId="0" numFmtId="0" xfId="0"/>
    <xf fontId="21" fillId="0" borderId="0" numFmtId="0" xfId="0" applyFont="1" applyAlignment="1">
      <alignment horizontal="center"/>
    </xf>
    <xf fontId="0" fillId="0" borderId="10" numFmtId="0" xfId="0" applyBorder="1" applyAlignment="1">
      <alignment horizontal="center"/>
    </xf>
    <xf fontId="20" fillId="0" borderId="11" numFmtId="0" xfId="0" applyFont="1" applyBorder="1"/>
    <xf fontId="20" fillId="0" borderId="0" numFmtId="0" xfId="0" applyFont="1"/>
    <xf fontId="20" fillId="0" borderId="11" numFmtId="14" xfId="0" applyNumberFormat="1" applyFont="1" applyBorder="1" applyAlignment="1">
      <alignment horizontal="center"/>
    </xf>
    <xf fontId="20" fillId="0" borderId="0" numFmtId="14" xfId="0" applyNumberFormat="1" applyFont="1" applyAlignment="1">
      <alignment horizontal="center"/>
    </xf>
    <xf fontId="20" fillId="0" borderId="11" numFmtId="1" xfId="0" applyNumberFormat="1" applyFont="1" applyBorder="1" applyAlignment="1">
      <alignment horizontal="left"/>
    </xf>
    <xf fontId="20" fillId="0" borderId="11" numFmtId="1" xfId="0" applyNumberFormat="1" applyFont="1" applyBorder="1" applyAlignment="1">
      <alignment horizontal="right"/>
    </xf>
    <xf fontId="0" fillId="0" borderId="10" numFmtId="0" xfId="0" applyBorder="1"/>
    <xf fontId="21" fillId="0" borderId="11" numFmtId="0" xfId="0" applyFont="1" applyBorder="1" applyAlignment="1">
      <alignment horizontal="center"/>
    </xf>
    <xf fontId="20" fillId="0" borderId="11" numFmtId="0" xfId="0" applyFont="1" applyBorder="1" applyAlignment="1">
      <alignment horizontal="center"/>
    </xf>
    <xf fontId="22" fillId="0" borderId="11" numFmtId="0" xfId="0" applyFont="1" applyBorder="1" applyAlignment="1">
      <alignment horizontal="center" wrapText="1"/>
    </xf>
    <xf fontId="21" fillId="0" borderId="11" numFmtId="0" xfId="0" applyFont="1" applyBorder="1" applyAlignment="1">
      <alignment horizontal="center" wrapText="1"/>
    </xf>
    <xf fontId="21" fillId="0" borderId="11" numFmtId="0" xfId="0" applyFont="1" applyBorder="1" applyAlignment="1">
      <alignment wrapText="1"/>
    </xf>
    <xf fontId="20" fillId="0" borderId="12" numFmtId="0" xfId="0" applyFont="1" applyBorder="1"/>
    <xf fontId="0" fillId="0" borderId="0" numFmtId="0" xfId="0" applyAlignment="1">
      <alignment wrapText="1"/>
    </xf>
    <xf fontId="0" fillId="0" borderId="11" numFmtId="0" xfId="0" applyBorder="1"/>
    <xf fontId="0" fillId="0" borderId="11" numFmtId="2" xfId="0" applyNumberFormat="1" applyBorder="1" applyAlignment="1">
      <alignment horizontal="center"/>
    </xf>
    <xf fontId="20" fillId="0" borderId="13" numFmtId="164" xfId="0" applyNumberFormat="1" applyFont="1" applyBorder="1" applyAlignment="1">
      <alignment horizontal="center"/>
    </xf>
    <xf fontId="20" fillId="0" borderId="11" numFmtId="164" xfId="0" applyNumberFormat="1" applyFont="1" applyBorder="1"/>
    <xf fontId="20" fillId="0" borderId="11" numFmtId="162" xfId="30" applyNumberFormat="1" applyFont="1" applyBorder="1" applyAlignment="1">
      <alignment horizontal="center"/>
    </xf>
    <xf fontId="20" fillId="0" borderId="11" numFmtId="162" xfId="30" applyNumberFormat="1" applyFont="1" applyBorder="1"/>
    <xf fontId="23" fillId="0" borderId="11" numFmtId="0" xfId="0" applyFont="1" applyBorder="1"/>
    <xf fontId="0" fillId="0" borderId="11" numFmtId="2" xfId="0" applyNumberFormat="1" applyBorder="1"/>
    <xf fontId="20" fillId="0" borderId="14" numFmtId="162" xfId="30" applyNumberFormat="1" applyFont="1" applyBorder="1" applyAlignment="1">
      <alignment horizontal="center"/>
    </xf>
    <xf fontId="0" fillId="0" borderId="0" numFmtId="165" xfId="0" applyNumberFormat="1"/>
    <xf fontId="20" fillId="0" borderId="12" numFmtId="164" xfId="0" applyNumberFormat="1" applyFont="1" applyBorder="1" applyAlignment="1">
      <alignment horizontal="center"/>
    </xf>
    <xf fontId="20" fillId="0" borderId="14" numFmtId="162" xfId="30" applyNumberFormat="1" applyFont="1" applyBorder="1"/>
    <xf fontId="0" fillId="0" borderId="11" numFmtId="165" xfId="0" applyNumberFormat="1" applyBorder="1"/>
    <xf fontId="20" fillId="0" borderId="15" numFmtId="0" xfId="0" applyFont="1" applyBorder="1"/>
    <xf fontId="20" fillId="0" borderId="16" numFmtId="0" xfId="0" applyFont="1" applyBorder="1"/>
    <xf fontId="0" fillId="0" borderId="13" numFmtId="0" xfId="0" applyBorder="1"/>
    <xf fontId="20" fillId="0" borderId="0" numFmtId="162" xfId="30" applyNumberFormat="1" applyFont="1"/>
    <xf fontId="0" fillId="0" borderId="11" numFmtId="0" xfId="0" applyBorder="1" applyAlignment="1">
      <alignment horizontal="center"/>
    </xf>
    <xf fontId="20" fillId="0" borderId="14" numFmtId="0" xfId="0" applyFont="1" applyBorder="1"/>
    <xf fontId="20" fillId="0" borderId="17" numFmtId="0" xfId="0" applyFont="1" applyBorder="1"/>
    <xf fontId="0" fillId="0" borderId="18" numFmtId="0" xfId="0" applyBorder="1"/>
    <xf fontId="0" fillId="0" borderId="15" numFmtId="0" xfId="0" applyBorder="1"/>
    <xf fontId="20" fillId="0" borderId="19" numFmtId="0" xfId="0" applyFont="1" applyBorder="1"/>
    <xf fontId="20" fillId="0" borderId="13" numFmtId="0" xfId="0" applyFont="1" applyBorder="1" applyAlignment="1">
      <alignment horizontal="center"/>
    </xf>
    <xf fontId="20" fillId="0" borderId="11" numFmtId="162" xfId="0" applyNumberFormat="1" applyFont="1" applyBorder="1"/>
    <xf fontId="20" fillId="0" borderId="13" numFmtId="162" xfId="0" applyNumberFormat="1" applyFont="1" applyBorder="1"/>
    <xf fontId="20" fillId="0" borderId="13" numFmtId="162" xfId="30" applyNumberFormat="1" applyFont="1" applyBorder="1"/>
    <xf fontId="20" fillId="0" borderId="14" numFmtId="164" xfId="0" applyNumberFormat="1" applyFont="1" applyBorder="1"/>
    <xf fontId="0" fillId="0" borderId="0" numFmtId="0" xfId="0"/>
    <xf fontId="0" fillId="0" borderId="0" numFmtId="2" xfId="0" applyNumberFormat="1" applyAlignment="1">
      <alignment horizontal="center"/>
    </xf>
    <xf fontId="20" fillId="0" borderId="0" numFmtId="164" xfId="0" applyNumberFormat="1" applyFont="1" applyAlignment="1">
      <alignment horizontal="center"/>
    </xf>
    <xf fontId="20" fillId="0" borderId="0" numFmtId="164" xfId="0" applyNumberFormat="1" applyFont="1"/>
    <xf fontId="20" fillId="0" borderId="0" numFmtId="162" xfId="30" applyNumberFormat="1" applyFont="1" applyAlignment="1">
      <alignment horizontal="center"/>
    </xf>
  </cellXfs>
  <cellStyles count="49">
    <cellStyle name="Normal" xfId="0" builtinId="0"/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/>
    <cellStyle name="Followed Hyperlink" xfId="33" builtinId="9"/>
    <cellStyle name="Good" xfId="34"/>
    <cellStyle name="Heading 1" xfId="35"/>
    <cellStyle name="Heading 2" xfId="36"/>
    <cellStyle name="Heading 3" xfId="37"/>
    <cellStyle name="Heading 4" xfId="38"/>
    <cellStyle name="Hyperlink" xfId="39" builtinId="8"/>
    <cellStyle name="Input" xfId="40"/>
    <cellStyle name="Linked Cell" xfId="41"/>
    <cellStyle name="Neutral" xfId="42"/>
    <cellStyle name="Note" xfId="43"/>
    <cellStyle name="Output" xfId="44"/>
    <cellStyle name="Percent" xfId="45" builtinId="5"/>
    <cellStyle name="Title" xfId="46"/>
    <cellStyle name="Total" xfId="47"/>
    <cellStyle name="Warning Text" xfId="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75">
      <pane activePane="bottomLeft" state="frozen" topLeftCell="A8" ySplit="7"/>
      <selection activeCell="D18" activeCellId="0" sqref="D18"/>
    </sheetView>
  </sheetViews>
  <sheetFormatPr defaultRowHeight="15"/>
  <cols>
    <col customWidth="1" min="1" max="1" width="5.4444444444444402"/>
    <col customWidth="1" min="2" max="2" width="9.7777777777777803"/>
    <col customWidth="1" min="3" max="3" width="10.2222222222222"/>
    <col customWidth="1" min="4" max="4" width="5.3333333333333304"/>
    <col customWidth="1" min="5" max="5" width="6.6666666666666696"/>
    <col customWidth="1" min="6" max="6" width="5.3333333333333304"/>
    <col customWidth="1" min="7" max="7" width="6.1111111111111098"/>
    <col customWidth="1" min="8" max="8" width="6.7777777777777803"/>
    <col customWidth="1" min="9" max="9" width="9.8888888888888893"/>
    <col customWidth="1" min="10" max="10" width="9.3333333333333304"/>
    <col customWidth="1" min="11" max="11" width="7.1111111111111098"/>
    <col customWidth="1" min="12" max="12" width="10.7777777777778"/>
    <col customWidth="1" min="14" max="14" width="11.7777777777778"/>
    <col customWidth="1" min="15" max="15" width="10.1111111111111"/>
  </cols>
  <sheetData>
    <row r="1" ht="15.75">
      <c r="A1" s="1"/>
      <c r="B1" s="2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15">
      <c r="A2" s="1"/>
      <c r="B2" s="4" t="s">
        <v>1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5">
      <c r="A3" s="1"/>
      <c r="B3" s="4"/>
      <c r="C3" s="4"/>
      <c r="E3" s="5"/>
      <c r="F3" s="5"/>
      <c r="G3" s="1"/>
      <c r="H3" s="1"/>
    </row>
    <row r="4" ht="15.75">
      <c r="A4" s="1"/>
      <c r="B4" s="6" t="s">
        <v>2</v>
      </c>
      <c r="C4" s="7"/>
      <c r="E4" s="6" t="s">
        <v>3</v>
      </c>
      <c r="F4" s="6"/>
      <c r="G4" s="6" t="s">
        <v>3</v>
      </c>
      <c r="H4" s="6"/>
    </row>
    <row r="5" ht="14.25" customHeight="1">
      <c r="A5" s="1"/>
      <c r="B5" s="8"/>
      <c r="C5" s="9"/>
      <c r="E5" s="10"/>
      <c r="F5" s="6"/>
      <c r="G5" s="6"/>
      <c r="H5" s="11"/>
      <c r="J5" s="7"/>
      <c r="K5" s="7"/>
      <c r="L5" s="7"/>
    </row>
    <row r="6" ht="8.25" hidden="1" customHeight="1">
      <c r="A6" s="1"/>
      <c r="D6" s="12" t="s">
        <v>4</v>
      </c>
      <c r="H6" t="s">
        <v>4</v>
      </c>
    </row>
    <row r="7" ht="42" customHeight="1">
      <c r="A7" s="13" t="s">
        <v>5</v>
      </c>
      <c r="B7" s="6" t="s">
        <v>6</v>
      </c>
      <c r="C7" s="6"/>
      <c r="D7" s="14" t="s">
        <v>7</v>
      </c>
      <c r="E7" s="14" t="s">
        <v>8</v>
      </c>
      <c r="F7" s="15" t="s">
        <v>9</v>
      </c>
      <c r="G7" s="15" t="s">
        <v>10</v>
      </c>
      <c r="H7" s="13" t="s">
        <v>11</v>
      </c>
      <c r="I7" s="13" t="s">
        <v>12</v>
      </c>
      <c r="J7" s="16" t="s">
        <v>13</v>
      </c>
      <c r="K7" s="15" t="s">
        <v>14</v>
      </c>
      <c r="L7" s="16" t="s">
        <v>15</v>
      </c>
      <c r="M7" s="17" t="s">
        <v>16</v>
      </c>
      <c r="N7" s="18" t="s">
        <v>17</v>
      </c>
      <c r="O7" s="19"/>
    </row>
    <row r="8" ht="15.75">
      <c r="A8" s="14">
        <v>7119</v>
      </c>
      <c r="B8" s="6" t="s">
        <v>18</v>
      </c>
      <c r="C8" s="6" t="s">
        <v>19</v>
      </c>
      <c r="D8" s="20"/>
      <c r="E8" s="20"/>
      <c r="F8" s="20"/>
      <c r="G8" s="21">
        <f t="shared" ref="G8:G37" si="0">E8+F8</f>
        <v>0</v>
      </c>
      <c r="H8" s="22">
        <v>27.420000000000002</v>
      </c>
      <c r="I8" s="23">
        <f t="shared" ref="I8:I37" si="1">G8*H8</f>
        <v>0</v>
      </c>
      <c r="J8" s="24"/>
      <c r="K8" s="21"/>
      <c r="L8" s="22">
        <f t="shared" ref="L8:L41" si="2">14.5*K8</f>
        <v>0</v>
      </c>
      <c r="M8" s="25">
        <v>98.040000000000006</v>
      </c>
      <c r="N8" s="23">
        <f t="shared" ref="N8:N37" si="3">I8+J8+L8+M8</f>
        <v>98.040000000000006</v>
      </c>
    </row>
    <row r="9" ht="15.75">
      <c r="A9" s="14">
        <v>7162</v>
      </c>
      <c r="B9" s="26" t="s">
        <v>20</v>
      </c>
      <c r="C9" s="26" t="s">
        <v>21</v>
      </c>
      <c r="D9" s="20"/>
      <c r="E9" s="20"/>
      <c r="F9" s="27"/>
      <c r="G9" s="21">
        <f t="shared" si="0"/>
        <v>0</v>
      </c>
      <c r="H9" s="22">
        <v>26.109999999999999</v>
      </c>
      <c r="I9" s="23">
        <f t="shared" si="1"/>
        <v>0</v>
      </c>
      <c r="J9" s="28"/>
      <c r="K9" s="21"/>
      <c r="L9" s="22">
        <f t="shared" si="2"/>
        <v>0</v>
      </c>
      <c r="M9" s="25">
        <v>72.129999999999995</v>
      </c>
      <c r="N9" s="23">
        <f t="shared" si="3"/>
        <v>72.129999999999995</v>
      </c>
      <c r="P9" s="29"/>
    </row>
    <row r="10" ht="15.75">
      <c r="A10" s="14">
        <v>7103</v>
      </c>
      <c r="B10" s="6" t="s">
        <v>22</v>
      </c>
      <c r="C10" s="6" t="s">
        <v>23</v>
      </c>
      <c r="D10" s="20"/>
      <c r="E10" s="20"/>
      <c r="F10" s="27"/>
      <c r="G10" s="21">
        <f t="shared" si="0"/>
        <v>0</v>
      </c>
      <c r="H10" s="30">
        <v>21.890000000000001</v>
      </c>
      <c r="I10" s="23">
        <f t="shared" si="1"/>
        <v>0</v>
      </c>
      <c r="J10" s="28"/>
      <c r="K10" s="21"/>
      <c r="L10" s="22">
        <f t="shared" si="2"/>
        <v>0</v>
      </c>
      <c r="M10" s="31">
        <v>36.060000000000002</v>
      </c>
      <c r="N10" s="23">
        <f t="shared" si="3"/>
        <v>36.060000000000002</v>
      </c>
      <c r="P10" s="29"/>
    </row>
    <row r="11" ht="15.75">
      <c r="A11" s="14">
        <v>7107</v>
      </c>
      <c r="B11" s="6" t="s">
        <v>24</v>
      </c>
      <c r="C11" s="6" t="s">
        <v>25</v>
      </c>
      <c r="D11" s="20"/>
      <c r="E11" s="20"/>
      <c r="F11" s="27"/>
      <c r="G11" s="21">
        <f t="shared" si="0"/>
        <v>0</v>
      </c>
      <c r="H11" s="30">
        <v>21.890000000000001</v>
      </c>
      <c r="I11" s="23">
        <f t="shared" si="1"/>
        <v>0</v>
      </c>
      <c r="J11" s="28"/>
      <c r="K11" s="21"/>
      <c r="L11" s="22">
        <f t="shared" si="2"/>
        <v>0</v>
      </c>
      <c r="M11" s="31"/>
      <c r="N11" s="23">
        <f t="shared" si="3"/>
        <v>0</v>
      </c>
      <c r="P11" s="29"/>
    </row>
    <row r="12" ht="15.75">
      <c r="A12" s="14">
        <v>7120</v>
      </c>
      <c r="B12" s="6" t="s">
        <v>26</v>
      </c>
      <c r="C12" s="6" t="s">
        <v>27</v>
      </c>
      <c r="D12" s="20"/>
      <c r="E12" s="20"/>
      <c r="F12" s="20"/>
      <c r="G12" s="21">
        <f t="shared" si="0"/>
        <v>0</v>
      </c>
      <c r="H12" s="30">
        <v>20.41</v>
      </c>
      <c r="I12" s="23">
        <f t="shared" si="1"/>
        <v>0</v>
      </c>
      <c r="J12" s="28"/>
      <c r="K12" s="21"/>
      <c r="L12" s="22">
        <f t="shared" si="2"/>
        <v>0</v>
      </c>
      <c r="M12" s="31"/>
      <c r="N12" s="23">
        <f t="shared" si="3"/>
        <v>0</v>
      </c>
    </row>
    <row r="13" ht="15.75">
      <c r="A13" s="14">
        <v>7127</v>
      </c>
      <c r="B13" s="6" t="s">
        <v>28</v>
      </c>
      <c r="C13" s="6" t="s">
        <v>29</v>
      </c>
      <c r="D13" s="20"/>
      <c r="E13" s="20"/>
      <c r="F13" s="27"/>
      <c r="G13" s="21">
        <f t="shared" si="0"/>
        <v>0</v>
      </c>
      <c r="H13" s="22">
        <v>18.66</v>
      </c>
      <c r="I13" s="23">
        <f t="shared" si="1"/>
        <v>0</v>
      </c>
      <c r="J13" s="28"/>
      <c r="K13" s="21"/>
      <c r="L13" s="22">
        <f t="shared" si="2"/>
        <v>0</v>
      </c>
      <c r="M13" s="31"/>
      <c r="N13" s="23">
        <f t="shared" si="3"/>
        <v>0</v>
      </c>
      <c r="P13" s="29"/>
    </row>
    <row r="14" ht="15.75">
      <c r="A14" s="14">
        <v>7132</v>
      </c>
      <c r="B14" s="6" t="s">
        <v>30</v>
      </c>
      <c r="C14" s="6" t="s">
        <v>31</v>
      </c>
      <c r="D14" s="20"/>
      <c r="E14" s="20"/>
      <c r="F14" s="20"/>
      <c r="G14" s="21">
        <f t="shared" si="0"/>
        <v>0</v>
      </c>
      <c r="H14" s="22">
        <v>18.66</v>
      </c>
      <c r="I14" s="23">
        <f t="shared" si="1"/>
        <v>0</v>
      </c>
      <c r="J14" s="24"/>
      <c r="K14" s="21"/>
      <c r="L14" s="22">
        <f t="shared" si="2"/>
        <v>0</v>
      </c>
      <c r="M14" s="25"/>
      <c r="N14" s="23">
        <f t="shared" si="3"/>
        <v>0</v>
      </c>
    </row>
    <row r="15" ht="15.75">
      <c r="A15" s="14">
        <v>7133</v>
      </c>
      <c r="B15" s="6" t="s">
        <v>32</v>
      </c>
      <c r="C15" s="6" t="s">
        <v>33</v>
      </c>
      <c r="D15" s="20"/>
      <c r="E15" s="20"/>
      <c r="F15" s="27"/>
      <c r="G15" s="21">
        <f t="shared" si="0"/>
        <v>0</v>
      </c>
      <c r="H15" s="22">
        <v>18.66</v>
      </c>
      <c r="I15" s="23">
        <f t="shared" si="1"/>
        <v>0</v>
      </c>
      <c r="J15" s="28"/>
      <c r="K15" s="21"/>
      <c r="L15" s="22">
        <f t="shared" si="2"/>
        <v>0</v>
      </c>
      <c r="M15" s="31"/>
      <c r="N15" s="23">
        <f t="shared" si="3"/>
        <v>0</v>
      </c>
      <c r="P15" s="29"/>
    </row>
    <row r="16" ht="15.75">
      <c r="A16" s="14">
        <v>7142</v>
      </c>
      <c r="B16" s="6" t="s">
        <v>34</v>
      </c>
      <c r="C16" s="6" t="s">
        <v>35</v>
      </c>
      <c r="D16" s="20"/>
      <c r="E16" s="20"/>
      <c r="F16" s="20"/>
      <c r="G16" s="21">
        <f t="shared" si="0"/>
        <v>0</v>
      </c>
      <c r="H16" s="22">
        <v>16.449999999999999</v>
      </c>
      <c r="I16" s="23">
        <f t="shared" si="1"/>
        <v>0</v>
      </c>
      <c r="J16" s="28"/>
      <c r="K16" s="21"/>
      <c r="L16" s="22">
        <f t="shared" si="2"/>
        <v>0</v>
      </c>
      <c r="M16" s="31"/>
      <c r="N16" s="23">
        <f t="shared" si="3"/>
        <v>0</v>
      </c>
    </row>
    <row r="17" ht="15.75">
      <c r="A17" s="14">
        <v>7152</v>
      </c>
      <c r="B17" s="6" t="s">
        <v>36</v>
      </c>
      <c r="C17" s="6" t="s">
        <v>37</v>
      </c>
      <c r="D17" s="20"/>
      <c r="E17" s="20"/>
      <c r="F17" s="27"/>
      <c r="G17" s="21">
        <f>E17+F17</f>
        <v>0</v>
      </c>
      <c r="H17" s="22">
        <v>16.449999999999999</v>
      </c>
      <c r="I17" s="23">
        <f>G17*H17</f>
        <v>0</v>
      </c>
      <c r="J17" s="28"/>
      <c r="K17" s="21"/>
      <c r="L17" s="22">
        <f t="shared" si="2"/>
        <v>0</v>
      </c>
      <c r="M17" s="31"/>
      <c r="N17" s="23">
        <f>I17+J17+L17+M17</f>
        <v>0</v>
      </c>
      <c r="P17" s="29"/>
    </row>
    <row r="18" ht="15.75">
      <c r="A18" s="14">
        <v>7185</v>
      </c>
      <c r="B18" s="6" t="s">
        <v>38</v>
      </c>
      <c r="C18" s="6" t="s">
        <v>39</v>
      </c>
      <c r="D18" s="20"/>
      <c r="E18" s="20"/>
      <c r="F18" s="20"/>
      <c r="G18" s="21">
        <f t="shared" si="0"/>
        <v>0</v>
      </c>
      <c r="H18" s="22">
        <v>26.109999999999999</v>
      </c>
      <c r="I18" s="23">
        <f t="shared" si="1"/>
        <v>0</v>
      </c>
      <c r="J18" s="28"/>
      <c r="K18" s="21"/>
      <c r="L18" s="22">
        <f>16.44*K18</f>
        <v>0</v>
      </c>
      <c r="M18" s="25">
        <v>72.129999999999995</v>
      </c>
      <c r="N18" s="23">
        <f t="shared" si="3"/>
        <v>72.129999999999995</v>
      </c>
    </row>
    <row r="19" ht="15.75">
      <c r="A19" s="14">
        <v>7117</v>
      </c>
      <c r="B19" s="6" t="s">
        <v>40</v>
      </c>
      <c r="C19" s="6" t="s">
        <v>41</v>
      </c>
      <c r="D19" s="20"/>
      <c r="E19" s="20"/>
      <c r="F19" s="20"/>
      <c r="G19" s="21">
        <f t="shared" si="0"/>
        <v>0</v>
      </c>
      <c r="H19" s="30">
        <v>20.41</v>
      </c>
      <c r="I19" s="23">
        <f t="shared" si="1"/>
        <v>0</v>
      </c>
      <c r="J19" s="24"/>
      <c r="K19" s="21"/>
      <c r="L19" s="22">
        <f t="shared" si="2"/>
        <v>0</v>
      </c>
      <c r="M19" s="31">
        <v>36.060000000000002</v>
      </c>
      <c r="N19" s="23">
        <f t="shared" si="3"/>
        <v>36.060000000000002</v>
      </c>
    </row>
    <row r="20" ht="15.75">
      <c r="A20" s="14">
        <v>7166</v>
      </c>
      <c r="B20" s="6" t="s">
        <v>42</v>
      </c>
      <c r="C20" s="6" t="s">
        <v>43</v>
      </c>
      <c r="D20" s="20"/>
      <c r="E20" s="20"/>
      <c r="F20" s="20"/>
      <c r="G20" s="21">
        <f t="shared" si="0"/>
        <v>0</v>
      </c>
      <c r="H20" s="22">
        <v>23.399999999999999</v>
      </c>
      <c r="I20" s="23">
        <f t="shared" si="1"/>
        <v>0</v>
      </c>
      <c r="J20" s="24"/>
      <c r="K20" s="21"/>
      <c r="L20" s="22">
        <f t="shared" si="2"/>
        <v>0</v>
      </c>
      <c r="M20" s="25"/>
      <c r="N20" s="23">
        <f t="shared" si="3"/>
        <v>0</v>
      </c>
    </row>
    <row r="21" ht="15.75">
      <c r="A21" s="14">
        <v>7177</v>
      </c>
      <c r="B21" s="6" t="s">
        <v>44</v>
      </c>
      <c r="C21" s="6" t="s">
        <v>45</v>
      </c>
      <c r="D21" s="20"/>
      <c r="E21" s="20"/>
      <c r="F21" s="20"/>
      <c r="G21" s="21">
        <f>E21+F21</f>
        <v>0</v>
      </c>
      <c r="H21" s="22">
        <v>23.399999999999999</v>
      </c>
      <c r="I21" s="23">
        <f>G21*H21</f>
        <v>0</v>
      </c>
      <c r="J21" s="28"/>
      <c r="K21" s="21"/>
      <c r="L21" s="22">
        <f t="shared" si="2"/>
        <v>0</v>
      </c>
      <c r="M21" s="31"/>
      <c r="N21" s="23">
        <f>I21+J21+L21+M21</f>
        <v>0</v>
      </c>
    </row>
    <row r="22" ht="15.75">
      <c r="A22" s="14">
        <v>7128</v>
      </c>
      <c r="B22" s="6" t="s">
        <v>46</v>
      </c>
      <c r="C22" s="6" t="s">
        <v>47</v>
      </c>
      <c r="D22" s="20"/>
      <c r="E22" s="20"/>
      <c r="F22" s="20"/>
      <c r="G22" s="21">
        <f t="shared" si="0"/>
        <v>0</v>
      </c>
      <c r="H22" s="22">
        <v>18.66</v>
      </c>
      <c r="I22" s="23">
        <f t="shared" si="1"/>
        <v>0</v>
      </c>
      <c r="J22" s="24"/>
      <c r="K22" s="21"/>
      <c r="L22" s="22">
        <f t="shared" si="2"/>
        <v>0</v>
      </c>
      <c r="M22" s="25"/>
      <c r="N22" s="23">
        <f t="shared" si="3"/>
        <v>0</v>
      </c>
    </row>
    <row r="23" ht="15.75">
      <c r="A23" s="14">
        <v>7134</v>
      </c>
      <c r="B23" s="6" t="s">
        <v>48</v>
      </c>
      <c r="C23" s="6" t="s">
        <v>49</v>
      </c>
      <c r="D23" s="20"/>
      <c r="E23" s="20"/>
      <c r="F23" s="20"/>
      <c r="G23" s="21">
        <f t="shared" ref="G23:G24" si="4">E23+F23</f>
        <v>0</v>
      </c>
      <c r="H23" s="22">
        <v>18.66</v>
      </c>
      <c r="I23" s="23">
        <f t="shared" ref="I23:I24" si="5">G23*H23</f>
        <v>0</v>
      </c>
      <c r="J23" s="25"/>
      <c r="K23" s="21"/>
      <c r="L23" s="22">
        <f t="shared" ref="L23:L24" si="6">14.5*K23</f>
        <v>0</v>
      </c>
      <c r="M23" s="32"/>
      <c r="N23" s="23">
        <f t="shared" ref="N23:N24" si="7">I23+J23+L23+M23</f>
        <v>0</v>
      </c>
    </row>
    <row r="24" ht="15.75">
      <c r="A24" s="14">
        <v>7135</v>
      </c>
      <c r="B24" s="6" t="s">
        <v>50</v>
      </c>
      <c r="C24" s="6" t="s">
        <v>51</v>
      </c>
      <c r="D24" s="20"/>
      <c r="E24" s="20"/>
      <c r="F24" s="20"/>
      <c r="G24" s="21">
        <f t="shared" si="4"/>
        <v>0</v>
      </c>
      <c r="H24" s="30">
        <v>16.449999999999999</v>
      </c>
      <c r="I24" s="23">
        <f t="shared" si="5"/>
        <v>0</v>
      </c>
      <c r="J24" s="24"/>
      <c r="K24" s="21"/>
      <c r="L24" s="22">
        <f t="shared" si="6"/>
        <v>0</v>
      </c>
      <c r="M24" s="25"/>
      <c r="N24" s="23">
        <f t="shared" si="7"/>
        <v>0</v>
      </c>
    </row>
    <row r="25" ht="15.75">
      <c r="A25" s="14">
        <v>7139</v>
      </c>
      <c r="B25" s="6" t="s">
        <v>52</v>
      </c>
      <c r="C25" s="6" t="s">
        <v>53</v>
      </c>
      <c r="D25" s="20"/>
      <c r="E25" s="20"/>
      <c r="F25" s="20"/>
      <c r="G25" s="21">
        <f t="shared" si="0"/>
        <v>0</v>
      </c>
      <c r="H25" s="30">
        <v>16.449999999999999</v>
      </c>
      <c r="I25" s="23">
        <f t="shared" si="1"/>
        <v>0</v>
      </c>
      <c r="J25" s="24"/>
      <c r="K25" s="21"/>
      <c r="L25" s="22">
        <f t="shared" si="2"/>
        <v>0</v>
      </c>
      <c r="M25" s="25"/>
      <c r="N25" s="23">
        <f t="shared" si="3"/>
        <v>0</v>
      </c>
    </row>
    <row r="26" ht="15.75">
      <c r="A26" s="14">
        <v>7140</v>
      </c>
      <c r="B26" s="6" t="s">
        <v>54</v>
      </c>
      <c r="C26" s="6" t="s">
        <v>55</v>
      </c>
      <c r="D26" s="20"/>
      <c r="E26" s="20"/>
      <c r="F26" s="20"/>
      <c r="G26" s="21">
        <f>E26+F26</f>
        <v>0</v>
      </c>
      <c r="H26" s="30">
        <v>16.449999999999999</v>
      </c>
      <c r="I26" s="23">
        <f>G26*H26</f>
        <v>0</v>
      </c>
      <c r="J26" s="24"/>
      <c r="K26" s="21"/>
      <c r="L26" s="22">
        <f t="shared" si="2"/>
        <v>0</v>
      </c>
      <c r="M26" s="25"/>
      <c r="N26" s="23">
        <f>I26+J26+L26+M26</f>
        <v>0</v>
      </c>
    </row>
    <row r="27" ht="15.75">
      <c r="A27" s="14">
        <v>7184</v>
      </c>
      <c r="B27" s="6" t="s">
        <v>56</v>
      </c>
      <c r="C27" s="6" t="s">
        <v>35</v>
      </c>
      <c r="D27" s="20"/>
      <c r="E27" s="20"/>
      <c r="F27" s="20"/>
      <c r="G27" s="21">
        <f t="shared" si="0"/>
        <v>0</v>
      </c>
      <c r="H27" s="22">
        <v>26.109999999999999</v>
      </c>
      <c r="I27" s="23">
        <f t="shared" si="1"/>
        <v>0</v>
      </c>
      <c r="J27" s="24"/>
      <c r="K27" s="21"/>
      <c r="L27" s="22">
        <f>18.37*K27</f>
        <v>0</v>
      </c>
      <c r="M27" s="25">
        <v>72.129999999999995</v>
      </c>
      <c r="N27" s="23">
        <f t="shared" si="3"/>
        <v>72.129999999999995</v>
      </c>
    </row>
    <row r="28" ht="15.75">
      <c r="A28" s="14">
        <v>7182</v>
      </c>
      <c r="B28" s="6" t="s">
        <v>57</v>
      </c>
      <c r="C28" s="6" t="s">
        <v>58</v>
      </c>
      <c r="D28" s="20"/>
      <c r="E28" s="20"/>
      <c r="F28" s="20"/>
      <c r="G28" s="21">
        <f t="shared" si="0"/>
        <v>0</v>
      </c>
      <c r="H28" s="22">
        <v>23.399999999999999</v>
      </c>
      <c r="I28" s="23">
        <f t="shared" si="1"/>
        <v>0</v>
      </c>
      <c r="J28" s="28"/>
      <c r="K28" s="21"/>
      <c r="L28" s="22">
        <f t="shared" si="2"/>
        <v>0</v>
      </c>
      <c r="M28" s="31">
        <v>36.060000000000002</v>
      </c>
      <c r="N28" s="23">
        <f t="shared" si="3"/>
        <v>36.060000000000002</v>
      </c>
    </row>
    <row r="29" ht="15.75">
      <c r="A29" s="14">
        <v>7148</v>
      </c>
      <c r="B29" s="6" t="s">
        <v>59</v>
      </c>
      <c r="C29" s="6" t="s">
        <v>60</v>
      </c>
      <c r="D29" s="20"/>
      <c r="E29" s="20"/>
      <c r="F29" s="20"/>
      <c r="G29" s="21">
        <f t="shared" si="0"/>
        <v>0</v>
      </c>
      <c r="H29" s="22">
        <v>23.399999999999999</v>
      </c>
      <c r="I29" s="23">
        <f t="shared" si="1"/>
        <v>0</v>
      </c>
      <c r="J29" s="28"/>
      <c r="K29" s="21"/>
      <c r="L29" s="22">
        <f t="shared" si="2"/>
        <v>0</v>
      </c>
      <c r="M29" s="31"/>
      <c r="N29" s="23">
        <f t="shared" si="3"/>
        <v>0</v>
      </c>
    </row>
    <row r="30" ht="15.75">
      <c r="A30" s="14">
        <v>7111</v>
      </c>
      <c r="B30" s="6" t="s">
        <v>61</v>
      </c>
      <c r="C30" s="6" t="s">
        <v>62</v>
      </c>
      <c r="D30" s="20"/>
      <c r="E30" s="20"/>
      <c r="F30" s="20"/>
      <c r="G30" s="21">
        <f t="shared" ref="G30:G31" si="8">E30+F30</f>
        <v>0</v>
      </c>
      <c r="H30" s="30">
        <v>18.66</v>
      </c>
      <c r="I30" s="23">
        <f t="shared" ref="I30:I31" si="9">G30*H30</f>
        <v>0</v>
      </c>
      <c r="J30" s="28"/>
      <c r="K30" s="21"/>
      <c r="L30" s="22">
        <f t="shared" si="2"/>
        <v>0</v>
      </c>
      <c r="M30" s="31"/>
      <c r="N30" s="23">
        <f t="shared" ref="N30:N31" si="10">I30+J30+L30+M30</f>
        <v>0</v>
      </c>
    </row>
    <row r="31" ht="15.75">
      <c r="A31" s="14">
        <v>7116</v>
      </c>
      <c r="B31" s="6" t="s">
        <v>40</v>
      </c>
      <c r="C31" s="6" t="s">
        <v>63</v>
      </c>
      <c r="D31" s="20"/>
      <c r="E31" s="20"/>
      <c r="F31" s="20"/>
      <c r="G31" s="21">
        <f t="shared" si="8"/>
        <v>0</v>
      </c>
      <c r="H31" s="30">
        <v>20.41</v>
      </c>
      <c r="I31" s="23">
        <f t="shared" si="9"/>
        <v>0</v>
      </c>
      <c r="J31" s="28"/>
      <c r="K31" s="21"/>
      <c r="L31" s="22">
        <f>14.5*K31</f>
        <v>0</v>
      </c>
      <c r="M31" s="31"/>
      <c r="N31" s="23">
        <f t="shared" si="10"/>
        <v>0</v>
      </c>
    </row>
    <row r="32" ht="15.75">
      <c r="A32" s="14">
        <v>7114</v>
      </c>
      <c r="B32" s="6" t="s">
        <v>64</v>
      </c>
      <c r="C32" s="6" t="s">
        <v>65</v>
      </c>
      <c r="D32" s="20"/>
      <c r="E32" s="20"/>
      <c r="F32" s="20"/>
      <c r="G32" s="21">
        <f t="shared" si="0"/>
        <v>0</v>
      </c>
      <c r="H32" s="30">
        <v>20.41</v>
      </c>
      <c r="I32" s="23">
        <f t="shared" si="1"/>
        <v>0</v>
      </c>
      <c r="J32" s="24"/>
      <c r="K32" s="21"/>
      <c r="L32" s="22">
        <f t="shared" si="2"/>
        <v>0</v>
      </c>
      <c r="M32" s="25"/>
      <c r="N32" s="23">
        <f t="shared" si="3"/>
        <v>0</v>
      </c>
    </row>
    <row r="33" ht="15.75">
      <c r="A33" s="14">
        <v>7141</v>
      </c>
      <c r="B33" s="6" t="s">
        <v>66</v>
      </c>
      <c r="C33" s="6" t="s">
        <v>67</v>
      </c>
      <c r="D33" s="20"/>
      <c r="E33" s="20"/>
      <c r="F33" s="20"/>
      <c r="G33" s="21">
        <f t="shared" si="0"/>
        <v>0</v>
      </c>
      <c r="H33" s="30">
        <v>16.449999999999999</v>
      </c>
      <c r="I33" s="23">
        <f t="shared" si="1"/>
        <v>0</v>
      </c>
      <c r="J33" s="28"/>
      <c r="K33" s="21"/>
      <c r="L33" s="22">
        <f t="shared" si="2"/>
        <v>0</v>
      </c>
      <c r="M33" s="31"/>
      <c r="N33" s="23">
        <f t="shared" si="3"/>
        <v>0</v>
      </c>
    </row>
    <row r="34" ht="15.75">
      <c r="A34" s="14">
        <v>7146</v>
      </c>
      <c r="B34" s="6" t="s">
        <v>68</v>
      </c>
      <c r="C34" s="6" t="s">
        <v>69</v>
      </c>
      <c r="D34" s="20"/>
      <c r="E34" s="20"/>
      <c r="F34" s="20"/>
      <c r="G34" s="21">
        <f t="shared" si="0"/>
        <v>0</v>
      </c>
      <c r="H34" s="30">
        <v>16.449999999999999</v>
      </c>
      <c r="I34" s="23">
        <f t="shared" si="1"/>
        <v>0</v>
      </c>
      <c r="J34" s="28"/>
      <c r="K34" s="21"/>
      <c r="L34" s="22">
        <f t="shared" si="2"/>
        <v>0</v>
      </c>
      <c r="M34" s="31"/>
      <c r="N34" s="23">
        <f t="shared" si="3"/>
        <v>0</v>
      </c>
    </row>
    <row r="35" ht="15.75">
      <c r="A35" s="14"/>
      <c r="B35" s="6" t="s">
        <v>70</v>
      </c>
      <c r="C35" s="6" t="s">
        <v>70</v>
      </c>
      <c r="D35" s="20"/>
      <c r="E35" s="20"/>
      <c r="F35" s="20"/>
      <c r="G35" s="21">
        <f t="shared" si="0"/>
        <v>0</v>
      </c>
      <c r="H35" s="22"/>
      <c r="I35" s="23">
        <f t="shared" si="1"/>
        <v>0</v>
      </c>
      <c r="J35" s="28"/>
      <c r="K35" s="21"/>
      <c r="L35" s="22">
        <f t="shared" si="2"/>
        <v>0</v>
      </c>
      <c r="M35" s="31"/>
      <c r="N35" s="23">
        <f t="shared" si="3"/>
        <v>0</v>
      </c>
    </row>
    <row r="36" ht="15.75">
      <c r="A36" s="14">
        <v>7115</v>
      </c>
      <c r="B36" s="6" t="s">
        <v>71</v>
      </c>
      <c r="C36" s="6" t="s">
        <v>72</v>
      </c>
      <c r="D36" s="20"/>
      <c r="E36" s="20"/>
      <c r="F36" s="20"/>
      <c r="G36" s="21">
        <f t="shared" si="0"/>
        <v>0</v>
      </c>
      <c r="H36" s="22">
        <v>23.399999999999999</v>
      </c>
      <c r="I36" s="23">
        <f t="shared" si="1"/>
        <v>0</v>
      </c>
      <c r="J36" s="24"/>
      <c r="K36" s="21"/>
      <c r="L36" s="22">
        <f t="shared" si="2"/>
        <v>0</v>
      </c>
      <c r="M36" s="25"/>
      <c r="N36" s="23">
        <f t="shared" si="3"/>
        <v>0</v>
      </c>
    </row>
    <row r="37" ht="15.75">
      <c r="A37" s="14">
        <v>7151</v>
      </c>
      <c r="B37" s="6" t="s">
        <v>73</v>
      </c>
      <c r="C37" s="6" t="s">
        <v>65</v>
      </c>
      <c r="D37" s="20"/>
      <c r="E37" s="20"/>
      <c r="F37" s="20"/>
      <c r="G37" s="21">
        <f t="shared" si="0"/>
        <v>0</v>
      </c>
      <c r="H37" s="22">
        <v>23.399999999999999</v>
      </c>
      <c r="I37" s="23">
        <f t="shared" si="1"/>
        <v>0</v>
      </c>
      <c r="J37" s="24"/>
      <c r="K37" s="21"/>
      <c r="L37" s="22">
        <f t="shared" si="2"/>
        <v>0</v>
      </c>
      <c r="M37" s="25"/>
      <c r="N37" s="23">
        <f t="shared" si="3"/>
        <v>0</v>
      </c>
    </row>
    <row r="38" ht="15.75">
      <c r="A38" s="14">
        <v>7136</v>
      </c>
      <c r="B38" s="6" t="s">
        <v>74</v>
      </c>
      <c r="C38" s="6" t="s">
        <v>75</v>
      </c>
      <c r="D38" s="20"/>
      <c r="E38" s="20"/>
      <c r="F38" s="20"/>
      <c r="G38" s="21">
        <f t="shared" ref="G38:G42" si="11">E38+F38</f>
        <v>0</v>
      </c>
      <c r="H38" s="22">
        <v>16.440000000000001</v>
      </c>
      <c r="I38" s="23">
        <f t="shared" ref="I38:I42" si="12">G38*H38</f>
        <v>0</v>
      </c>
      <c r="J38" s="24"/>
      <c r="K38" s="21"/>
      <c r="L38" s="22">
        <f>16.44*K38</f>
        <v>0</v>
      </c>
      <c r="M38" s="25"/>
      <c r="N38" s="23">
        <f t="shared" ref="N38:N42" si="13">I38+J38+L38+M38</f>
        <v>0</v>
      </c>
    </row>
    <row r="39" ht="15.75">
      <c r="A39" s="14">
        <v>7144</v>
      </c>
      <c r="B39" s="6" t="s">
        <v>76</v>
      </c>
      <c r="C39" s="6" t="s">
        <v>77</v>
      </c>
      <c r="D39" s="20"/>
      <c r="E39" s="20"/>
      <c r="F39" s="20"/>
      <c r="G39" s="21">
        <f t="shared" si="11"/>
        <v>0</v>
      </c>
      <c r="H39" s="22">
        <v>14.5</v>
      </c>
      <c r="I39" s="23">
        <f t="shared" si="12"/>
        <v>0</v>
      </c>
      <c r="J39" s="24"/>
      <c r="K39" s="21"/>
      <c r="L39" s="22">
        <f t="shared" ref="L39:L40" si="14">14.5*K39</f>
        <v>0</v>
      </c>
      <c r="M39" s="25"/>
      <c r="N39" s="23">
        <f t="shared" si="13"/>
        <v>0</v>
      </c>
    </row>
    <row r="40" ht="15.75">
      <c r="A40" s="14">
        <v>7143</v>
      </c>
      <c r="B40" s="6" t="s">
        <v>78</v>
      </c>
      <c r="C40" s="6" t="s">
        <v>79</v>
      </c>
      <c r="D40" s="20"/>
      <c r="E40" s="20"/>
      <c r="F40" s="20"/>
      <c r="G40" s="21">
        <f t="shared" si="11"/>
        <v>0</v>
      </c>
      <c r="H40" s="22">
        <v>14.5</v>
      </c>
      <c r="I40" s="23">
        <f t="shared" si="12"/>
        <v>0</v>
      </c>
      <c r="J40" s="24"/>
      <c r="K40" s="21"/>
      <c r="L40" s="22">
        <f t="shared" si="14"/>
        <v>0</v>
      </c>
      <c r="M40" s="25"/>
      <c r="N40" s="23">
        <f t="shared" si="13"/>
        <v>0</v>
      </c>
    </row>
    <row r="41" ht="15.75">
      <c r="A41" s="14">
        <v>7150</v>
      </c>
      <c r="B41" s="6" t="s">
        <v>80</v>
      </c>
      <c r="C41" s="6" t="s">
        <v>81</v>
      </c>
      <c r="D41" s="20"/>
      <c r="E41" s="20"/>
      <c r="F41" s="20"/>
      <c r="G41" s="21">
        <f t="shared" si="11"/>
        <v>0</v>
      </c>
      <c r="H41" s="22">
        <v>14.5</v>
      </c>
      <c r="I41" s="23">
        <f t="shared" si="12"/>
        <v>0</v>
      </c>
      <c r="J41" s="24"/>
      <c r="K41" s="21"/>
      <c r="L41" s="22">
        <f t="shared" si="2"/>
        <v>0</v>
      </c>
      <c r="M41" s="25"/>
      <c r="N41" s="23">
        <f t="shared" si="13"/>
        <v>0</v>
      </c>
    </row>
    <row r="42" ht="15.75">
      <c r="A42" s="14">
        <v>7149</v>
      </c>
      <c r="B42" s="6" t="s">
        <v>82</v>
      </c>
      <c r="C42" s="6" t="s">
        <v>83</v>
      </c>
      <c r="D42" s="20"/>
      <c r="E42" s="20"/>
      <c r="F42" s="20"/>
      <c r="G42" s="21">
        <f t="shared" si="11"/>
        <v>0</v>
      </c>
      <c r="H42" s="22">
        <v>14.5</v>
      </c>
      <c r="I42" s="23">
        <f t="shared" si="12"/>
        <v>0</v>
      </c>
      <c r="J42" s="24"/>
      <c r="K42" s="21"/>
      <c r="L42" s="22">
        <f>14.5*K42</f>
        <v>0</v>
      </c>
      <c r="M42" s="25"/>
      <c r="N42" s="23">
        <f t="shared" si="13"/>
        <v>0</v>
      </c>
    </row>
    <row r="43" ht="16.5">
      <c r="A43" s="1"/>
      <c r="B43" s="33" t="s">
        <v>84</v>
      </c>
      <c r="C43" s="34"/>
      <c r="D43" s="35"/>
      <c r="E43" s="3"/>
      <c r="F43" s="35"/>
      <c r="G43" s="20"/>
      <c r="H43" s="3"/>
      <c r="I43" s="3"/>
      <c r="J43" s="3"/>
      <c r="K43" s="20"/>
      <c r="L43" s="3"/>
      <c r="M43" s="36"/>
      <c r="N43" s="23"/>
    </row>
    <row r="44" ht="16.5">
      <c r="A44" s="37"/>
      <c r="B44" s="38" t="s">
        <v>85</v>
      </c>
      <c r="C44" s="39"/>
      <c r="D44" s="40"/>
      <c r="E44" s="41"/>
      <c r="F44" s="42"/>
      <c r="G44" s="20"/>
      <c r="H44" s="43" t="s">
        <v>86</v>
      </c>
      <c r="I44" s="44">
        <f>SUM(G44*0)</f>
        <v>0</v>
      </c>
      <c r="J44" s="45"/>
      <c r="K44" s="20"/>
      <c r="L44" s="45"/>
      <c r="M44" s="46"/>
      <c r="N44" s="23"/>
    </row>
    <row r="45" ht="15.75">
      <c r="A45" s="37"/>
      <c r="B45" s="3"/>
      <c r="C45" s="3"/>
      <c r="D45" s="38"/>
      <c r="E45" s="38"/>
      <c r="F45" s="38"/>
      <c r="G45" s="38"/>
      <c r="H45" s="38" t="s">
        <v>17</v>
      </c>
      <c r="I45" s="47">
        <f>SUM(I8:I43)</f>
        <v>0</v>
      </c>
      <c r="J45" s="47">
        <f>SUM(J8:J37)</f>
        <v>0</v>
      </c>
      <c r="K45" s="38"/>
      <c r="L45" s="47"/>
      <c r="M45" s="31">
        <f>SUM(M8:M44)</f>
        <v>422.61000000000001</v>
      </c>
      <c r="N45" s="23">
        <f>SUM(N8:N44)</f>
        <v>422.61000000000001</v>
      </c>
    </row>
    <row r="46" ht="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ht="15">
      <c r="A47" s="3"/>
      <c r="B47" s="1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ht="15">
      <c r="A48" s="12"/>
      <c r="B48" s="3"/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ht="15">
      <c r="A49" s="3">
        <v>7001</v>
      </c>
      <c r="B49" s="48" t="s">
        <v>87</v>
      </c>
      <c r="C49" s="48" t="s">
        <v>88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ht="15">
      <c r="A50">
        <v>7005</v>
      </c>
      <c r="B50" t="s">
        <v>89</v>
      </c>
      <c r="C50" t="s">
        <v>63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ht="15">
      <c r="A51">
        <v>7003</v>
      </c>
      <c r="B51" t="s">
        <v>90</v>
      </c>
      <c r="C51" t="s">
        <v>91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ht="15">
      <c r="A52">
        <v>7002</v>
      </c>
      <c r="B52" t="s">
        <v>92</v>
      </c>
      <c r="C52" t="s">
        <v>23</v>
      </c>
    </row>
    <row r="53" ht="15">
      <c r="A53">
        <v>7004</v>
      </c>
      <c r="B53" t="s">
        <v>93</v>
      </c>
      <c r="C53" t="s">
        <v>94</v>
      </c>
    </row>
    <row r="54" ht="15">
      <c r="A54">
        <v>7006</v>
      </c>
      <c r="B54" t="s">
        <v>95</v>
      </c>
      <c r="C54" t="s">
        <v>96</v>
      </c>
    </row>
    <row r="55" ht="15">
      <c r="A55">
        <v>7007</v>
      </c>
      <c r="B55" t="s">
        <v>97</v>
      </c>
      <c r="C55" t="s">
        <v>23</v>
      </c>
    </row>
    <row r="56" ht="15">
      <c r="A56">
        <v>7009</v>
      </c>
      <c r="B56" t="s">
        <v>90</v>
      </c>
      <c r="C56" t="s">
        <v>98</v>
      </c>
    </row>
    <row r="57" ht="15">
      <c r="A57">
        <v>7010</v>
      </c>
      <c r="B57" s="48" t="s">
        <v>99</v>
      </c>
      <c r="C57" t="s">
        <v>100</v>
      </c>
    </row>
    <row r="58" ht="15">
      <c r="C58" s="3"/>
    </row>
    <row r="63" ht="15.75">
      <c r="B63" s="7"/>
      <c r="C63" s="7"/>
    </row>
    <row r="64" ht="15.75">
      <c r="A64" s="2"/>
      <c r="D64" s="3"/>
      <c r="E64" s="3"/>
      <c r="F64" s="3"/>
      <c r="G64" s="49"/>
      <c r="H64" s="50"/>
      <c r="I64" s="51"/>
      <c r="J64" s="52"/>
      <c r="K64" s="52"/>
      <c r="L64" s="52"/>
      <c r="M64" s="36"/>
      <c r="N64" s="51"/>
    </row>
    <row r="68" ht="15.75">
      <c r="B68" s="7"/>
      <c r="C68" s="7"/>
    </row>
    <row r="69" ht="15.75">
      <c r="A69" s="2"/>
      <c r="D69" s="3"/>
      <c r="E69" s="3"/>
      <c r="F69" s="3"/>
      <c r="G69" s="49"/>
      <c r="H69" s="50"/>
      <c r="I69" s="51"/>
      <c r="J69" s="52"/>
      <c r="K69" s="52"/>
      <c r="L69" s="52"/>
      <c r="M69" s="36"/>
      <c r="N69" s="51"/>
    </row>
  </sheetData>
  <mergeCells count="4">
    <mergeCell ref="B1:O1"/>
    <mergeCell ref="B2:O2"/>
    <mergeCell ref="E3:F3"/>
    <mergeCell ref="G3:H3"/>
  </mergeCells>
  <printOptions headings="0" gridLines="0"/>
  <pageMargins left="0" right="0" top="1" bottom="0.5" header="0.5" footer="0.5"/>
  <pageSetup blackAndWhite="0" cellComments="none" copies="1" draft="0" errors="displayed" firstPageNumber="-1" fitToHeight="1" fitToWidth="1" horizontalDpi="600" orientation="landscape" pageOrder="downThenOver" paperSize="1" scale="100" useFirstPageNumber="0" usePrinterDefaults="1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sheetData/>
  <printOptions headings="0" gridLines="0"/>
  <pageMargins left="0.75" right="0.75" top="1" bottom="1" header="0.5" footer="0.5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sheetData/>
  <printOptions headings="0" gridLines="0"/>
  <pageMargins left="0.75" right="0.75" top="1" bottom="1" header="0.5" footer="0.5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>Bluffton Public Saftey Director</Company>
  <DocSecurity>0</DocSecurity>
  <LinksUpToDate>false</LinksUpToDate>
  <Manager/>
  <ScaleCrop>false</ScaleCrop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>1</cp:revision>
  <dcterms:created xsi:type="dcterms:W3CDTF">2007-01-05T19:25:41Z</dcterms:created>
  <dcterms:modified xsi:type="dcterms:W3CDTF">2021-12-14T03:26:45Z</dcterms:modified>
  <cp:category/>
</cp:coreProperties>
</file>