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43" documentId="13_ncr:40009_{2C9B549A-3F7C-4296-A8F6-66C1DA968382}" xr6:coauthVersionLast="46" xr6:coauthVersionMax="46" xr10:uidLastSave="{634219AC-379C-4720-934C-794E39275245}"/>
  <bookViews>
    <workbookView xWindow="-110" yWindow="-110" windowWidth="22780" windowHeight="14660" xr2:uid="{00000000-000D-0000-FFFF-FFFF00000000}"/>
  </bookViews>
  <sheets>
    <sheet name="Analysis ver2" sheetId="2" r:id="rId1"/>
    <sheet name="Similarity_analysis" sheetId="1" r:id="rId2"/>
  </sheets>
  <calcPr calcId="191029"/>
</workbook>
</file>

<file path=xl/calcChain.xml><?xml version="1.0" encoding="utf-8"?>
<calcChain xmlns="http://schemas.openxmlformats.org/spreadsheetml/2006/main">
  <c r="A8" i="2" l="1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S21" i="1"/>
  <c r="S22" i="1" s="1"/>
  <c r="B21" i="1"/>
  <c r="B22" i="1" s="1"/>
  <c r="B19" i="1"/>
  <c r="B20" i="1" s="1"/>
  <c r="X19" i="1"/>
  <c r="X20" i="1" s="1"/>
  <c r="B23" i="1"/>
  <c r="B24" i="1" s="1"/>
  <c r="N23" i="1"/>
  <c r="N24" i="1" s="1"/>
  <c r="N21" i="1"/>
  <c r="N22" i="1" s="1"/>
  <c r="N19" i="1"/>
  <c r="N20" i="1" s="1"/>
  <c r="W23" i="1"/>
  <c r="W24" i="1" s="1"/>
  <c r="W21" i="1"/>
  <c r="W22" i="1" s="1"/>
  <c r="W19" i="1"/>
  <c r="W20" i="1" s="1"/>
  <c r="I23" i="1"/>
  <c r="I24" i="1" s="1"/>
  <c r="I21" i="1"/>
  <c r="I22" i="1" s="1"/>
  <c r="I19" i="1"/>
  <c r="I20" i="1" s="1"/>
  <c r="AB23" i="1"/>
  <c r="AB24" i="1" s="1"/>
  <c r="AB21" i="1"/>
  <c r="AB22" i="1" s="1"/>
  <c r="AB19" i="1"/>
  <c r="AB20" i="1" s="1"/>
  <c r="E23" i="1"/>
  <c r="E24" i="1" s="1"/>
  <c r="E21" i="1"/>
  <c r="E22" i="1" s="1"/>
  <c r="E19" i="1"/>
  <c r="E20" i="1" s="1"/>
  <c r="O23" i="1"/>
  <c r="O24" i="1" s="1"/>
  <c r="O21" i="1"/>
  <c r="O22" i="1" s="1"/>
  <c r="U23" i="1"/>
  <c r="U24" i="1" s="1"/>
  <c r="U21" i="1"/>
  <c r="U22" i="1" s="1"/>
  <c r="U19" i="1"/>
  <c r="U20" i="1" s="1"/>
  <c r="O19" i="1"/>
  <c r="O20" i="1" s="1"/>
  <c r="P21" i="1"/>
  <c r="P22" i="1" s="1"/>
  <c r="T23" i="1"/>
  <c r="T24" i="1" s="1"/>
  <c r="T19" i="1"/>
  <c r="T21" i="1" s="1"/>
  <c r="T22" i="1" s="1"/>
  <c r="P19" i="1"/>
  <c r="P20" i="1" s="1"/>
  <c r="T20" i="1" l="1"/>
  <c r="J34" i="1"/>
  <c r="K34" i="1"/>
  <c r="O34" i="1"/>
  <c r="P34" i="1"/>
  <c r="Q34" i="1"/>
  <c r="S34" i="1"/>
  <c r="T34" i="1"/>
  <c r="U34" i="1"/>
  <c r="V34" i="1"/>
  <c r="X34" i="1"/>
  <c r="Y34" i="1"/>
  <c r="AA34" i="1"/>
  <c r="AB34" i="1"/>
  <c r="AC34" i="1"/>
  <c r="AD34" i="1"/>
  <c r="AH34" i="1"/>
  <c r="AM34" i="1"/>
  <c r="AN34" i="1"/>
  <c r="AQ34" i="1"/>
  <c r="AR34" i="1"/>
  <c r="AS34" i="1"/>
  <c r="AU34" i="1"/>
  <c r="AW34" i="1"/>
  <c r="B34" i="1"/>
  <c r="AS33" i="1"/>
  <c r="J33" i="1"/>
  <c r="K33" i="1"/>
  <c r="O33" i="1"/>
  <c r="P33" i="1"/>
  <c r="Q33" i="1"/>
  <c r="S33" i="1"/>
  <c r="T33" i="1"/>
  <c r="U33" i="1"/>
  <c r="V33" i="1"/>
  <c r="X33" i="1"/>
  <c r="Y33" i="1"/>
  <c r="AA33" i="1"/>
  <c r="AB33" i="1"/>
  <c r="AC33" i="1"/>
  <c r="AD33" i="1"/>
  <c r="AH33" i="1"/>
  <c r="AM33" i="1"/>
  <c r="AN33" i="1"/>
  <c r="AQ33" i="1"/>
  <c r="AR33" i="1"/>
  <c r="AU33" i="1"/>
  <c r="AW33" i="1"/>
  <c r="B33" i="1"/>
  <c r="J32" i="1"/>
  <c r="K32" i="1"/>
  <c r="O32" i="1"/>
  <c r="P32" i="1"/>
  <c r="Q32" i="1"/>
  <c r="S32" i="1"/>
  <c r="T32" i="1"/>
  <c r="U32" i="1"/>
  <c r="V32" i="1"/>
  <c r="X32" i="1"/>
  <c r="Y32" i="1"/>
  <c r="AA32" i="1"/>
  <c r="AB32" i="1"/>
  <c r="AC32" i="1"/>
  <c r="AD32" i="1"/>
  <c r="AH32" i="1"/>
  <c r="AM32" i="1"/>
  <c r="AN32" i="1"/>
  <c r="AQ32" i="1"/>
  <c r="AR32" i="1"/>
  <c r="AS32" i="1"/>
  <c r="AU32" i="1"/>
  <c r="AW32" i="1"/>
  <c r="B32" i="1"/>
  <c r="AC21" i="1"/>
  <c r="AC22" i="1" s="1"/>
  <c r="AJ19" i="1"/>
  <c r="AJ20" i="1" s="1"/>
  <c r="AJ21" i="1"/>
  <c r="AJ22" i="1" s="1"/>
  <c r="AJ23" i="1"/>
  <c r="AJ24" i="1" s="1"/>
  <c r="H19" i="1"/>
  <c r="H20" i="1" s="1"/>
  <c r="AI19" i="1"/>
  <c r="AI20" i="1" s="1"/>
  <c r="C21" i="1"/>
  <c r="C22" i="1" s="1"/>
  <c r="AI23" i="1"/>
  <c r="AI24" i="1" s="1"/>
  <c r="AI21" i="1"/>
  <c r="AI22" i="1" s="1"/>
  <c r="D21" i="1"/>
  <c r="D22" i="1" s="1"/>
  <c r="X23" i="1"/>
  <c r="X24" i="1" s="1"/>
  <c r="AE24" i="1"/>
  <c r="AE22" i="1"/>
  <c r="M23" i="1"/>
  <c r="M24" i="1" s="1"/>
  <c r="H23" i="1"/>
  <c r="H24" i="1" s="1"/>
  <c r="H21" i="1"/>
  <c r="H22" i="1" s="1"/>
  <c r="M21" i="1"/>
  <c r="M22" i="1" s="1"/>
  <c r="C19" i="1"/>
  <c r="C20" i="1" s="1"/>
  <c r="M19" i="1"/>
  <c r="M20" i="1" s="1"/>
  <c r="AE19" i="1"/>
  <c r="AE20" i="1" s="1"/>
  <c r="AC19" i="1"/>
  <c r="AC20" i="1" s="1"/>
  <c r="AD19" i="1"/>
  <c r="AD20" i="1" s="1"/>
  <c r="J19" i="1"/>
  <c r="J20" i="1" s="1"/>
  <c r="K19" i="1"/>
  <c r="K20" i="1" s="1"/>
  <c r="L19" i="1"/>
  <c r="L20" i="1" s="1"/>
  <c r="AF19" i="1"/>
  <c r="AF20" i="1" s="1"/>
  <c r="Q19" i="1"/>
  <c r="Q20" i="1" s="1"/>
  <c r="Y19" i="1"/>
  <c r="Y20" i="1" s="1"/>
  <c r="AG19" i="1"/>
  <c r="AG20" i="1" s="1"/>
  <c r="AH19" i="1"/>
  <c r="AH20" i="1" s="1"/>
  <c r="F19" i="1"/>
  <c r="F20" i="1" s="1"/>
  <c r="Z19" i="1"/>
  <c r="Z20" i="1" s="1"/>
  <c r="R19" i="1"/>
  <c r="R20" i="1" s="1"/>
  <c r="D19" i="1"/>
  <c r="D20" i="1" s="1"/>
  <c r="S19" i="1"/>
  <c r="S20" i="1" s="1"/>
  <c r="AA19" i="1"/>
  <c r="AA20" i="1" s="1"/>
  <c r="V19" i="1"/>
  <c r="V20" i="1" s="1"/>
  <c r="G19" i="1"/>
  <c r="G20" i="1" s="1"/>
  <c r="I68" i="1"/>
  <c r="J68" i="1"/>
  <c r="K68" i="1"/>
  <c r="L68" i="1"/>
  <c r="Y68" i="1"/>
  <c r="Z68" i="1"/>
  <c r="M68" i="1"/>
  <c r="AA68" i="1"/>
  <c r="AD68" i="1"/>
  <c r="AE68" i="1"/>
  <c r="AF68" i="1"/>
  <c r="N68" i="1"/>
  <c r="G68" i="1"/>
  <c r="R68" i="1"/>
  <c r="S68" i="1"/>
  <c r="X68" i="1"/>
  <c r="B68" i="1"/>
  <c r="H68" i="1"/>
  <c r="AB68" i="1"/>
  <c r="AC68" i="1"/>
  <c r="C68" i="1"/>
  <c r="T68" i="1"/>
  <c r="AG68" i="1"/>
  <c r="U68" i="1"/>
  <c r="E68" i="1"/>
  <c r="V68" i="1"/>
  <c r="F68" i="1"/>
  <c r="Q68" i="1"/>
  <c r="W68" i="1"/>
  <c r="D68" i="1"/>
  <c r="P68" i="1"/>
  <c r="O68" i="1"/>
  <c r="I66" i="1"/>
  <c r="J66" i="1"/>
  <c r="K66" i="1"/>
  <c r="L66" i="1"/>
  <c r="AG66" i="1"/>
  <c r="U66" i="1"/>
  <c r="U64" i="1"/>
  <c r="AG64" i="1"/>
  <c r="L64" i="1"/>
  <c r="K64" i="1"/>
  <c r="AD66" i="1"/>
  <c r="AE66" i="1"/>
  <c r="Y66" i="1"/>
  <c r="Z66" i="1"/>
  <c r="M66" i="1"/>
  <c r="AA66" i="1"/>
  <c r="AF66" i="1"/>
  <c r="N66" i="1"/>
  <c r="P66" i="1"/>
  <c r="D66" i="1"/>
  <c r="E66" i="1"/>
  <c r="V66" i="1"/>
  <c r="F66" i="1"/>
  <c r="Q66" i="1"/>
  <c r="W66" i="1"/>
  <c r="G66" i="1"/>
  <c r="R66" i="1"/>
  <c r="S66" i="1"/>
  <c r="X66" i="1"/>
  <c r="B66" i="1"/>
  <c r="H66" i="1"/>
  <c r="AB66" i="1"/>
  <c r="AC66" i="1"/>
  <c r="C66" i="1"/>
  <c r="T66" i="1"/>
  <c r="O66" i="1"/>
  <c r="O64" i="1"/>
  <c r="AE64" i="1"/>
  <c r="AD64" i="1"/>
  <c r="Z64" i="1"/>
  <c r="Y64" i="1"/>
  <c r="N64" i="1"/>
  <c r="AF64" i="1"/>
  <c r="AA64" i="1"/>
  <c r="M64" i="1"/>
  <c r="J64" i="1"/>
  <c r="I64" i="1"/>
  <c r="G64" i="1"/>
  <c r="R64" i="1"/>
  <c r="S64" i="1"/>
  <c r="X64" i="1"/>
  <c r="B64" i="1"/>
  <c r="H64" i="1"/>
  <c r="AB64" i="1"/>
  <c r="AC64" i="1"/>
  <c r="C64" i="1"/>
  <c r="T64" i="1"/>
  <c r="P64" i="1"/>
  <c r="D64" i="1"/>
  <c r="E64" i="1"/>
  <c r="V64" i="1"/>
  <c r="F64" i="1"/>
  <c r="Q64" i="1"/>
  <c r="W64" i="1"/>
  <c r="J46" i="1"/>
  <c r="J47" i="1" s="1"/>
  <c r="Y46" i="1"/>
  <c r="Y47" i="1" s="1"/>
  <c r="AU46" i="1"/>
  <c r="AU47" i="1" s="1"/>
  <c r="Z46" i="1"/>
  <c r="Z47" i="1" s="1"/>
  <c r="AA46" i="1"/>
  <c r="AA47" i="1" s="1"/>
  <c r="AB46" i="1"/>
  <c r="AB47" i="1" s="1"/>
  <c r="K46" i="1"/>
  <c r="K47" i="1" s="1"/>
  <c r="AC46" i="1"/>
  <c r="AC47" i="1" s="1"/>
  <c r="L46" i="1"/>
  <c r="L47" i="1" s="1"/>
  <c r="M46" i="1"/>
  <c r="M47" i="1" s="1"/>
  <c r="H46" i="1"/>
  <c r="H47" i="1" s="1"/>
  <c r="AD46" i="1"/>
  <c r="AD47" i="1" s="1"/>
  <c r="AE46" i="1"/>
  <c r="AE47" i="1" s="1"/>
  <c r="AV46" i="1"/>
  <c r="AV47" i="1" s="1"/>
  <c r="AW46" i="1"/>
  <c r="AW47" i="1" s="1"/>
  <c r="N46" i="1"/>
  <c r="N47" i="1" s="1"/>
  <c r="AF46" i="1"/>
  <c r="AF47" i="1" s="1"/>
  <c r="AX46" i="1"/>
  <c r="AX47" i="1" s="1"/>
  <c r="E46" i="1"/>
  <c r="E47" i="1" s="1"/>
  <c r="AG46" i="1"/>
  <c r="AG47" i="1" s="1"/>
  <c r="R46" i="1"/>
  <c r="R47" i="1" s="1"/>
  <c r="F46" i="1"/>
  <c r="F47" i="1" s="1"/>
  <c r="AH46" i="1"/>
  <c r="AH47" i="1" s="1"/>
  <c r="AI46" i="1"/>
  <c r="AI47" i="1" s="1"/>
  <c r="S46" i="1"/>
  <c r="S47" i="1" s="1"/>
  <c r="AJ46" i="1"/>
  <c r="AJ47" i="1" s="1"/>
  <c r="C46" i="1"/>
  <c r="C47" i="1" s="1"/>
  <c r="T46" i="1"/>
  <c r="T47" i="1" s="1"/>
  <c r="AK46" i="1"/>
  <c r="AK47" i="1" s="1"/>
  <c r="U46" i="1"/>
  <c r="U47" i="1" s="1"/>
  <c r="O46" i="1"/>
  <c r="O47" i="1" s="1"/>
  <c r="AL46" i="1"/>
  <c r="AL47" i="1" s="1"/>
  <c r="AN46" i="1"/>
  <c r="AN47" i="1" s="1"/>
  <c r="B46" i="1"/>
  <c r="B47" i="1" s="1"/>
  <c r="AO46" i="1"/>
  <c r="AO47" i="1" s="1"/>
  <c r="I46" i="1"/>
  <c r="I47" i="1" s="1"/>
  <c r="P46" i="1"/>
  <c r="P47" i="1" s="1"/>
  <c r="V46" i="1"/>
  <c r="V47" i="1" s="1"/>
  <c r="G46" i="1"/>
  <c r="G47" i="1" s="1"/>
  <c r="D46" i="1"/>
  <c r="D47" i="1" s="1"/>
  <c r="AP46" i="1"/>
  <c r="AP47" i="1" s="1"/>
  <c r="AQ46" i="1"/>
  <c r="AQ47" i="1" s="1"/>
  <c r="W46" i="1"/>
  <c r="W47" i="1" s="1"/>
  <c r="Q46" i="1"/>
  <c r="Q47" i="1" s="1"/>
  <c r="AR46" i="1"/>
  <c r="AR47" i="1" s="1"/>
  <c r="AS46" i="1"/>
  <c r="AS47" i="1" s="1"/>
  <c r="AT46" i="1"/>
  <c r="AT47" i="1" s="1"/>
  <c r="AY46" i="1"/>
  <c r="AY47" i="1" s="1"/>
  <c r="AZ46" i="1"/>
  <c r="AZ47" i="1" s="1"/>
  <c r="BA46" i="1"/>
  <c r="BA47" i="1" s="1"/>
  <c r="BB46" i="1"/>
  <c r="BB47" i="1" s="1"/>
  <c r="J48" i="1"/>
  <c r="J49" i="1" s="1"/>
  <c r="Y48" i="1"/>
  <c r="Y49" i="1" s="1"/>
  <c r="AU48" i="1"/>
  <c r="AU49" i="1" s="1"/>
  <c r="Z48" i="1"/>
  <c r="Z49" i="1" s="1"/>
  <c r="AA48" i="1"/>
  <c r="AA49" i="1" s="1"/>
  <c r="AB48" i="1"/>
  <c r="AB49" i="1" s="1"/>
  <c r="K48" i="1"/>
  <c r="K49" i="1" s="1"/>
  <c r="AC48" i="1"/>
  <c r="AC49" i="1" s="1"/>
  <c r="L48" i="1"/>
  <c r="L49" i="1" s="1"/>
  <c r="M48" i="1"/>
  <c r="M49" i="1" s="1"/>
  <c r="H48" i="1"/>
  <c r="H49" i="1" s="1"/>
  <c r="AD48" i="1"/>
  <c r="AD49" i="1" s="1"/>
  <c r="AE48" i="1"/>
  <c r="AE49" i="1" s="1"/>
  <c r="AV48" i="1"/>
  <c r="AV49" i="1" s="1"/>
  <c r="AW48" i="1"/>
  <c r="AW49" i="1" s="1"/>
  <c r="N48" i="1"/>
  <c r="N49" i="1" s="1"/>
  <c r="AF48" i="1"/>
  <c r="AF49" i="1" s="1"/>
  <c r="AX48" i="1"/>
  <c r="AX49" i="1" s="1"/>
  <c r="E48" i="1"/>
  <c r="E49" i="1" s="1"/>
  <c r="AG48" i="1"/>
  <c r="AG49" i="1" s="1"/>
  <c r="R48" i="1"/>
  <c r="R49" i="1" s="1"/>
  <c r="F48" i="1"/>
  <c r="F49" i="1" s="1"/>
  <c r="AH48" i="1"/>
  <c r="AH49" i="1" s="1"/>
  <c r="AI48" i="1"/>
  <c r="AI49" i="1" s="1"/>
  <c r="S48" i="1"/>
  <c r="S49" i="1" s="1"/>
  <c r="AJ48" i="1"/>
  <c r="AJ49" i="1" s="1"/>
  <c r="C48" i="1"/>
  <c r="C49" i="1" s="1"/>
  <c r="T48" i="1"/>
  <c r="T49" i="1" s="1"/>
  <c r="AK48" i="1"/>
  <c r="AK49" i="1" s="1"/>
  <c r="U48" i="1"/>
  <c r="U49" i="1" s="1"/>
  <c r="O48" i="1"/>
  <c r="O49" i="1" s="1"/>
  <c r="AL48" i="1"/>
  <c r="AL49" i="1" s="1"/>
  <c r="AN48" i="1"/>
  <c r="AN49" i="1" s="1"/>
  <c r="B48" i="1"/>
  <c r="B49" i="1" s="1"/>
  <c r="AO48" i="1"/>
  <c r="AO49" i="1" s="1"/>
  <c r="I48" i="1"/>
  <c r="I49" i="1" s="1"/>
  <c r="P48" i="1"/>
  <c r="P49" i="1" s="1"/>
  <c r="V48" i="1"/>
  <c r="V49" i="1" s="1"/>
  <c r="G48" i="1"/>
  <c r="G49" i="1" s="1"/>
  <c r="D48" i="1"/>
  <c r="D49" i="1" s="1"/>
  <c r="AP48" i="1"/>
  <c r="AP49" i="1" s="1"/>
  <c r="AQ48" i="1"/>
  <c r="AQ49" i="1" s="1"/>
  <c r="W48" i="1"/>
  <c r="W49" i="1" s="1"/>
  <c r="Q48" i="1"/>
  <c r="Q49" i="1" s="1"/>
  <c r="AR48" i="1"/>
  <c r="AR49" i="1" s="1"/>
  <c r="AS48" i="1"/>
  <c r="AS49" i="1" s="1"/>
  <c r="AT48" i="1"/>
  <c r="AT49" i="1" s="1"/>
  <c r="AY48" i="1"/>
  <c r="AY49" i="1" s="1"/>
  <c r="AZ48" i="1"/>
  <c r="AZ49" i="1" s="1"/>
  <c r="BA48" i="1"/>
  <c r="BA49" i="1" s="1"/>
  <c r="BB48" i="1"/>
  <c r="BB49" i="1" s="1"/>
  <c r="J50" i="1"/>
  <c r="J51" i="1" s="1"/>
  <c r="Y50" i="1"/>
  <c r="Y51" i="1" s="1"/>
  <c r="AU50" i="1"/>
  <c r="AU51" i="1" s="1"/>
  <c r="Z50" i="1"/>
  <c r="Z51" i="1" s="1"/>
  <c r="AA50" i="1"/>
  <c r="AA51" i="1" s="1"/>
  <c r="AB50" i="1"/>
  <c r="AB51" i="1" s="1"/>
  <c r="K50" i="1"/>
  <c r="K51" i="1" s="1"/>
  <c r="AC50" i="1"/>
  <c r="AC51" i="1" s="1"/>
  <c r="L50" i="1"/>
  <c r="L51" i="1" s="1"/>
  <c r="M50" i="1"/>
  <c r="M51" i="1" s="1"/>
  <c r="H50" i="1"/>
  <c r="H51" i="1" s="1"/>
  <c r="AD50" i="1"/>
  <c r="AD51" i="1" s="1"/>
  <c r="AE50" i="1"/>
  <c r="AE51" i="1" s="1"/>
  <c r="AV50" i="1"/>
  <c r="AV51" i="1" s="1"/>
  <c r="AW50" i="1"/>
  <c r="AW51" i="1" s="1"/>
  <c r="N50" i="1"/>
  <c r="N51" i="1" s="1"/>
  <c r="AF50" i="1"/>
  <c r="AF51" i="1" s="1"/>
  <c r="AX50" i="1"/>
  <c r="AX51" i="1" s="1"/>
  <c r="E50" i="1"/>
  <c r="E51" i="1" s="1"/>
  <c r="AG50" i="1"/>
  <c r="AG51" i="1" s="1"/>
  <c r="R50" i="1"/>
  <c r="R51" i="1" s="1"/>
  <c r="F50" i="1"/>
  <c r="F51" i="1" s="1"/>
  <c r="AH50" i="1"/>
  <c r="AH51" i="1" s="1"/>
  <c r="AI50" i="1"/>
  <c r="AI51" i="1" s="1"/>
  <c r="S50" i="1"/>
  <c r="S51" i="1" s="1"/>
  <c r="AJ50" i="1"/>
  <c r="AJ51" i="1" s="1"/>
  <c r="C50" i="1"/>
  <c r="C51" i="1" s="1"/>
  <c r="T50" i="1"/>
  <c r="T51" i="1" s="1"/>
  <c r="AK50" i="1"/>
  <c r="AK51" i="1" s="1"/>
  <c r="U50" i="1"/>
  <c r="U51" i="1" s="1"/>
  <c r="O50" i="1"/>
  <c r="O51" i="1" s="1"/>
  <c r="AL50" i="1"/>
  <c r="AL51" i="1" s="1"/>
  <c r="AN50" i="1"/>
  <c r="AN51" i="1" s="1"/>
  <c r="B50" i="1"/>
  <c r="B51" i="1" s="1"/>
  <c r="AO50" i="1"/>
  <c r="AO51" i="1" s="1"/>
  <c r="I50" i="1"/>
  <c r="I51" i="1" s="1"/>
  <c r="P50" i="1"/>
  <c r="P51" i="1" s="1"/>
  <c r="V50" i="1"/>
  <c r="V51" i="1" s="1"/>
  <c r="G50" i="1"/>
  <c r="G51" i="1" s="1"/>
  <c r="D50" i="1"/>
  <c r="D51" i="1" s="1"/>
  <c r="AP50" i="1"/>
  <c r="AP51" i="1" s="1"/>
  <c r="AQ50" i="1"/>
  <c r="AQ51" i="1" s="1"/>
  <c r="W50" i="1"/>
  <c r="W51" i="1" s="1"/>
  <c r="Q50" i="1"/>
  <c r="Q51" i="1" s="1"/>
  <c r="AR50" i="1"/>
  <c r="AR51" i="1" s="1"/>
  <c r="AS50" i="1"/>
  <c r="AS51" i="1" s="1"/>
  <c r="AT50" i="1"/>
  <c r="AT51" i="1" s="1"/>
  <c r="AY50" i="1"/>
  <c r="AY51" i="1" s="1"/>
  <c r="AZ50" i="1"/>
  <c r="AZ51" i="1" s="1"/>
  <c r="BA50" i="1"/>
  <c r="BA51" i="1" s="1"/>
  <c r="BB50" i="1"/>
  <c r="BB51" i="1" s="1"/>
  <c r="X50" i="1"/>
  <c r="X51" i="1" s="1"/>
  <c r="X48" i="1"/>
  <c r="X49" i="1" s="1"/>
  <c r="X46" i="1"/>
  <c r="X47" i="1" s="1"/>
  <c r="V21" i="1"/>
  <c r="V22" i="1" s="1"/>
  <c r="G21" i="1"/>
  <c r="G22" i="1" s="1"/>
  <c r="V23" i="1"/>
  <c r="V24" i="1" s="1"/>
  <c r="G23" i="1"/>
  <c r="G24" i="1" s="1"/>
  <c r="AC23" i="1"/>
  <c r="AC24" i="1" s="1"/>
  <c r="AD23" i="1"/>
  <c r="AD24" i="1" s="1"/>
  <c r="J23" i="1"/>
  <c r="J24" i="1" s="1"/>
  <c r="K23" i="1"/>
  <c r="K24" i="1" s="1"/>
  <c r="L23" i="1"/>
  <c r="L24" i="1" s="1"/>
  <c r="P23" i="1"/>
  <c r="P24" i="1" s="1"/>
  <c r="AF23" i="1"/>
  <c r="AF24" i="1" s="1"/>
  <c r="Q23" i="1"/>
  <c r="Q24" i="1" s="1"/>
  <c r="Y23" i="1"/>
  <c r="Y24" i="1" s="1"/>
  <c r="AG23" i="1"/>
  <c r="AG24" i="1" s="1"/>
  <c r="AH23" i="1"/>
  <c r="AH24" i="1" s="1"/>
  <c r="C23" i="1"/>
  <c r="C24" i="1" s="1"/>
  <c r="F23" i="1"/>
  <c r="F24" i="1" s="1"/>
  <c r="Z23" i="1"/>
  <c r="Z24" i="1" s="1"/>
  <c r="R23" i="1"/>
  <c r="R24" i="1" s="1"/>
  <c r="D23" i="1"/>
  <c r="D24" i="1" s="1"/>
  <c r="S23" i="1"/>
  <c r="S24" i="1" s="1"/>
  <c r="AA23" i="1"/>
  <c r="AA24" i="1" s="1"/>
  <c r="AD21" i="1"/>
  <c r="AD22" i="1" s="1"/>
  <c r="J21" i="1"/>
  <c r="J22" i="1" s="1"/>
  <c r="K21" i="1"/>
  <c r="K22" i="1" s="1"/>
  <c r="L21" i="1"/>
  <c r="L22" i="1" s="1"/>
  <c r="AF21" i="1"/>
  <c r="AF22" i="1" s="1"/>
  <c r="Q21" i="1"/>
  <c r="Q22" i="1" s="1"/>
  <c r="Y21" i="1"/>
  <c r="Y22" i="1" s="1"/>
  <c r="AG21" i="1"/>
  <c r="AG22" i="1" s="1"/>
  <c r="AH21" i="1"/>
  <c r="AH22" i="1" s="1"/>
  <c r="F21" i="1"/>
  <c r="F22" i="1" s="1"/>
  <c r="Z21" i="1"/>
  <c r="Z22" i="1" s="1"/>
  <c r="R21" i="1"/>
  <c r="R22" i="1" s="1"/>
  <c r="AA21" i="1"/>
  <c r="AA22" i="1" s="1"/>
  <c r="X21" i="1"/>
  <c r="X22" i="1" s="1"/>
</calcChain>
</file>

<file path=xl/sharedStrings.xml><?xml version="1.0" encoding="utf-8"?>
<sst xmlns="http://schemas.openxmlformats.org/spreadsheetml/2006/main" count="214" uniqueCount="112">
  <si>
    <t>Baby_A.wav</t>
  </si>
  <si>
    <t>Baby_C.wav</t>
  </si>
  <si>
    <t>Bird_C.wav</t>
  </si>
  <si>
    <t>Bird_D.wav</t>
  </si>
  <si>
    <t>CarStart_B.wav</t>
  </si>
  <si>
    <t>CarStart_D.wav</t>
  </si>
  <si>
    <t>Chomp_B.wav</t>
  </si>
  <si>
    <t>Chomp_C.wav</t>
  </si>
  <si>
    <t>Coin_B.wav</t>
  </si>
  <si>
    <t>Coin_C.wav</t>
  </si>
  <si>
    <t>Cough_C.wav</t>
  </si>
  <si>
    <t>Cough_D.wav</t>
  </si>
  <si>
    <t>Dog_C.wav</t>
  </si>
  <si>
    <t>Dog_D.wav</t>
  </si>
  <si>
    <t>Goat_A.wav</t>
  </si>
  <si>
    <t>Goat_C.wav</t>
  </si>
  <si>
    <t>Growl_B.wav</t>
  </si>
  <si>
    <t>Growl_C.wav</t>
  </si>
  <si>
    <t>Laugh_C.wav</t>
  </si>
  <si>
    <t>Laugh_D.wav</t>
  </si>
  <si>
    <t>Phone_C.wav</t>
  </si>
  <si>
    <t>Phone_D.wav</t>
  </si>
  <si>
    <t>Piano_C.wav</t>
  </si>
  <si>
    <t>Piano_D.wav</t>
  </si>
  <si>
    <t>Pour_C.wav</t>
  </si>
  <si>
    <t>Pour_D.wav</t>
  </si>
  <si>
    <t>Siren_B.wav</t>
  </si>
  <si>
    <t>Siren_C.wav</t>
  </si>
  <si>
    <t>Whistle_B.wav</t>
  </si>
  <si>
    <t>Whistle_C.wav</t>
  </si>
  <si>
    <t>Old</t>
  </si>
  <si>
    <t>New</t>
  </si>
  <si>
    <t>Similar</t>
  </si>
  <si>
    <t>Initial/Repeat/ManWhistle.wav</t>
  </si>
  <si>
    <t>ManWhistle_D.wav</t>
  </si>
  <si>
    <t>Initial/Doubled/Bubbles_A.wav</t>
  </si>
  <si>
    <t>Initial/Doubled/CarStart_A.wav</t>
  </si>
  <si>
    <t>Initial/Doubled/Cat_A.wav</t>
  </si>
  <si>
    <t>Initial/Doubled/Chicken_A.wav</t>
  </si>
  <si>
    <t>Initial/Doubled/Chime_A.wav</t>
  </si>
  <si>
    <t>Initial/Doubled/Chomp_A.wav</t>
  </si>
  <si>
    <t>Initial/Doubled/Clap_A.wav</t>
  </si>
  <si>
    <t>Initial/Doubled/Coin_A.wav</t>
  </si>
  <si>
    <t>Initial/Doubled/Cough_A.wav</t>
  </si>
  <si>
    <t>Initial/Doubled/Cuckoo_A.wav</t>
  </si>
  <si>
    <t>Initial/Doubled/Dog_A.wav</t>
  </si>
  <si>
    <t>Initial/Doubled/Growl_A.wav</t>
  </si>
  <si>
    <t>Initial/Doubled/Guitar_A.wav</t>
  </si>
  <si>
    <t>Initial/Doubled/HairDryer_A.wav</t>
  </si>
  <si>
    <t>Initial/Doubled/Laugh_A.wav</t>
  </si>
  <si>
    <t>Initial/Doubled/Piano_A.wav</t>
  </si>
  <si>
    <t>Initial/Doubled/Siren_A.wav</t>
  </si>
  <si>
    <t>Initial/Doubled/Writing_A.wav</t>
  </si>
  <si>
    <t>Initial/NoRepeat/Baby_B.wav</t>
  </si>
  <si>
    <t>Initial/NoRepeat/Cow.wav</t>
  </si>
  <si>
    <t>Initial/NoRepeat/Droplet_B.wav</t>
  </si>
  <si>
    <t>Initial/NoRepeat/Elephant_A.wav</t>
  </si>
  <si>
    <t>Initial/NoRepeat/Faucet_A.wav</t>
  </si>
  <si>
    <t>Initial/NoRepeat/Fireworks.wav</t>
  </si>
  <si>
    <t>Initial/NoRepeat/Footsteps_B.wav</t>
  </si>
  <si>
    <t>Initial/NoRepeat/Goat_B.wav</t>
  </si>
  <si>
    <t>Initial/NoRepeat/Helicopter_A.wav</t>
  </si>
  <si>
    <t>Initial/NoRepeat/Puff_A.wav</t>
  </si>
  <si>
    <t>Initial/NoRepeat/Sleighbells_B.wav</t>
  </si>
  <si>
    <t>Initial/NoRepeat/Snore_B.wav</t>
  </si>
  <si>
    <t>Initial/NoRepeat/Thunder_A.wav</t>
  </si>
  <si>
    <t>Initial/NoRepeat/Toilet_B.wav</t>
  </si>
  <si>
    <t>Initial/Repeat/Airplane_B.wav</t>
  </si>
  <si>
    <t>Initial/Repeat/Howl.wav</t>
  </si>
  <si>
    <t>Initial/Repeat/IceDrop.wav</t>
  </si>
  <si>
    <t>Initial/Repeat/Phone_A.wav</t>
  </si>
  <si>
    <t>Initial/Repeat/Pour.wav</t>
  </si>
  <si>
    <t>Initial/Repeat/Sneeze_B.wav</t>
  </si>
  <si>
    <t>Initial/Repeat/Whistle_A.wav</t>
  </si>
  <si>
    <t>Test/Foils/Bird.wav</t>
  </si>
  <si>
    <t>Test/Foils/Bullfrog.wav</t>
  </si>
  <si>
    <t>Test/Foils/Buzz.wav</t>
  </si>
  <si>
    <t>Test/Foils/Donkey.wav</t>
  </si>
  <si>
    <t>Test/Foils/PaperRip.wav</t>
  </si>
  <si>
    <t>Test/Foils/Typing.wav</t>
  </si>
  <si>
    <t>Test/Foils/Wind_B.wav</t>
  </si>
  <si>
    <t>Test/Foils/Camera.wav</t>
  </si>
  <si>
    <t>Test/Foils/DialTone.wav</t>
  </si>
  <si>
    <t>Initial/Repeat/Cup.wav</t>
  </si>
  <si>
    <t>Initial/Repeat/Bagpipe.wav</t>
  </si>
  <si>
    <t>Test/Foils/Heartbeat.wav</t>
  </si>
  <si>
    <t>Baby_D.wav</t>
  </si>
  <si>
    <t>Chime_C.wav</t>
  </si>
  <si>
    <t>Growl_D.wav</t>
  </si>
  <si>
    <t>ManWhistle_C.wav</t>
  </si>
  <si>
    <t>Cough_E.wav</t>
  </si>
  <si>
    <t>Crow_A.wav</t>
  </si>
  <si>
    <t>Duck_B.wav</t>
  </si>
  <si>
    <t>Elephant_B.wav</t>
  </si>
  <si>
    <t>Faucet_B.wav</t>
  </si>
  <si>
    <t>Footsteps_C.wav</t>
  </si>
  <si>
    <t>Snore_C.wav</t>
  </si>
  <si>
    <t>Writing_C.wav</t>
  </si>
  <si>
    <t>3_MST128_3AFC</t>
  </si>
  <si>
    <t>4_MST128_3AFC</t>
  </si>
  <si>
    <t>5_MST128_3AFC</t>
  </si>
  <si>
    <t>6_MST128_3AFC</t>
  </si>
  <si>
    <t>Baby_E.wav</t>
  </si>
  <si>
    <t>CarStart_E.wav</t>
  </si>
  <si>
    <t>Chick_A.wav</t>
  </si>
  <si>
    <t>Chomp_E.wav</t>
  </si>
  <si>
    <t>Clap_C.wav</t>
  </si>
  <si>
    <t>Coin_E.wav</t>
  </si>
  <si>
    <t>Dog_F.wav</t>
  </si>
  <si>
    <t>Elephant_D.wav</t>
  </si>
  <si>
    <t>Growl_F.wav</t>
  </si>
  <si>
    <t>Test/Lures/Bubbles_B.wav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</si>
</sst>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/>
    <xf numFmtId="10" fontId="16" fillId="0" borderId="0" xfId="0" applyNumberFormat="1" applyFont="1"/>
    <xf numFmtId="10" fontId="0" fillId="0" borderId="0" xfId="0" applyNumberFormat="1"/>
    <xf numFmtId="10" fontId="0" fillId="33" borderId="0" xfId="0" applyNumberFormat="1" applyFill="1"/>
    <xf numFmtId="0" fontId="16" fillId="33" borderId="0" xfId="0" applyFont="1" applyFill="1"/>
    <xf numFmtId="0" fontId="0" fillId="0" borderId="0" xfId="0" applyFill="1"/>
    <xf numFmtId="10" fontId="0" fillId="0" borderId="0" xfId="0" applyNumberFormat="1" applyFill="1"/>
    <xf numFmtId="0" fontId="16" fillId="0" borderId="0" xfId="0" applyFont="1" applyFill="1"/>
    <xf numFmtId="10" fontId="16" fillId="0" borderId="0" xfId="0" applyNumberFormat="1" applyFont="1" applyFill="1"/>
    <xf numFmtId="0" fontId="0" fillId="34" borderId="0" xfId="0" applyFill="1"/>
    <xf numFmtId="1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0A11-5D76-4F9C-BECA-3212F55F2377}">
  <dimension ref="A1:X11"/>
  <sheetViews>
    <sheetView tabSelected="1" workbookViewId="0">
      <selection activeCell="G16" sqref="G16"/>
    </sheetView>
  </sheetViews>
  <sheetFormatPr defaultRowHeight="14.5" x14ac:dyDescent="0.35"/>
  <sheetData>
    <row r="1" spans="1:24" x14ac:dyDescent="0.35">
      <c r="A1" t="s">
        <v>91</v>
      </c>
      <c r="B1" t="s">
        <v>103</v>
      </c>
      <c r="C1" t="s">
        <v>105</v>
      </c>
      <c r="D1" t="s">
        <v>106</v>
      </c>
      <c r="E1" t="s">
        <v>107</v>
      </c>
      <c r="F1" t="s">
        <v>109</v>
      </c>
      <c r="G1" t="s">
        <v>108</v>
      </c>
      <c r="H1" t="s">
        <v>92</v>
      </c>
      <c r="I1" t="s">
        <v>15</v>
      </c>
      <c r="J1" t="s">
        <v>19</v>
      </c>
      <c r="K1" t="s">
        <v>24</v>
      </c>
      <c r="L1" t="s">
        <v>102</v>
      </c>
      <c r="M1" t="s">
        <v>104</v>
      </c>
      <c r="N1" s="11" t="s">
        <v>90</v>
      </c>
      <c r="O1" t="s">
        <v>110</v>
      </c>
      <c r="P1" t="s">
        <v>39</v>
      </c>
      <c r="Q1" t="s">
        <v>96</v>
      </c>
      <c r="R1" t="s">
        <v>111</v>
      </c>
      <c r="S1" s="11" t="s">
        <v>29</v>
      </c>
      <c r="T1" s="11" t="s">
        <v>94</v>
      </c>
      <c r="U1" s="11" t="s">
        <v>95</v>
      </c>
      <c r="V1" t="s">
        <v>70</v>
      </c>
      <c r="W1" s="11" t="s">
        <v>26</v>
      </c>
      <c r="X1" t="s">
        <v>97</v>
      </c>
    </row>
    <row r="2" spans="1:24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1</v>
      </c>
      <c r="I2">
        <v>2</v>
      </c>
      <c r="J2">
        <v>1</v>
      </c>
      <c r="K2">
        <v>1</v>
      </c>
      <c r="L2">
        <v>1</v>
      </c>
      <c r="M2">
        <v>1</v>
      </c>
      <c r="N2" s="11">
        <v>3</v>
      </c>
      <c r="O2">
        <v>2</v>
      </c>
      <c r="P2">
        <v>1</v>
      </c>
      <c r="Q2">
        <v>3</v>
      </c>
      <c r="R2">
        <v>2</v>
      </c>
      <c r="S2" s="11">
        <v>1</v>
      </c>
      <c r="T2" s="11">
        <v>3</v>
      </c>
      <c r="U2" s="11">
        <v>2</v>
      </c>
      <c r="V2">
        <v>2</v>
      </c>
      <c r="W2" s="11">
        <v>3</v>
      </c>
      <c r="X2">
        <v>2</v>
      </c>
    </row>
    <row r="3" spans="1:24" x14ac:dyDescent="0.35">
      <c r="A3">
        <v>1</v>
      </c>
      <c r="B3">
        <v>2</v>
      </c>
      <c r="C3">
        <v>1</v>
      </c>
      <c r="D3">
        <v>1</v>
      </c>
      <c r="E3">
        <v>2</v>
      </c>
      <c r="F3">
        <v>2</v>
      </c>
      <c r="G3">
        <v>2</v>
      </c>
      <c r="H3">
        <v>3</v>
      </c>
      <c r="I3">
        <v>1</v>
      </c>
      <c r="J3">
        <v>2</v>
      </c>
      <c r="K3">
        <v>2</v>
      </c>
      <c r="L3">
        <v>2</v>
      </c>
      <c r="M3">
        <v>3</v>
      </c>
      <c r="N3" s="11">
        <v>1</v>
      </c>
      <c r="O3">
        <v>1</v>
      </c>
      <c r="P3">
        <v>2</v>
      </c>
      <c r="Q3">
        <v>1</v>
      </c>
      <c r="R3">
        <v>2</v>
      </c>
      <c r="S3" s="11">
        <v>3</v>
      </c>
      <c r="T3" s="11">
        <v>3</v>
      </c>
      <c r="U3" s="11">
        <v>3</v>
      </c>
      <c r="V3">
        <v>2</v>
      </c>
      <c r="W3" s="11">
        <v>2</v>
      </c>
      <c r="X3">
        <v>3</v>
      </c>
    </row>
    <row r="4" spans="1:24" x14ac:dyDescent="0.35">
      <c r="A4">
        <v>1</v>
      </c>
      <c r="B4">
        <v>1</v>
      </c>
      <c r="C4">
        <v>3</v>
      </c>
      <c r="D4">
        <v>2</v>
      </c>
      <c r="E4">
        <v>1</v>
      </c>
      <c r="F4">
        <v>1</v>
      </c>
      <c r="G4">
        <v>1</v>
      </c>
      <c r="H4">
        <v>1</v>
      </c>
      <c r="I4">
        <v>2</v>
      </c>
      <c r="J4">
        <v>3</v>
      </c>
      <c r="K4">
        <v>2</v>
      </c>
      <c r="L4">
        <v>2</v>
      </c>
      <c r="M4">
        <v>2</v>
      </c>
      <c r="N4" s="11">
        <v>2</v>
      </c>
      <c r="O4">
        <v>2</v>
      </c>
      <c r="P4">
        <v>2</v>
      </c>
      <c r="Q4">
        <v>2</v>
      </c>
      <c r="R4">
        <v>3</v>
      </c>
      <c r="S4" s="11">
        <v>3</v>
      </c>
      <c r="T4" s="11">
        <v>3</v>
      </c>
      <c r="U4" s="11">
        <v>2</v>
      </c>
      <c r="V4">
        <v>3</v>
      </c>
      <c r="W4" s="11">
        <v>2</v>
      </c>
      <c r="X4">
        <v>2</v>
      </c>
    </row>
    <row r="5" spans="1:24" x14ac:dyDescent="0.35">
      <c r="A5">
        <v>1</v>
      </c>
      <c r="B5">
        <v>1</v>
      </c>
      <c r="C5">
        <v>1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1</v>
      </c>
      <c r="L5">
        <v>2</v>
      </c>
      <c r="M5">
        <v>2</v>
      </c>
      <c r="N5" s="11">
        <v>2</v>
      </c>
      <c r="O5">
        <v>3</v>
      </c>
      <c r="P5">
        <v>2</v>
      </c>
      <c r="Q5">
        <v>2</v>
      </c>
      <c r="R5">
        <v>2</v>
      </c>
      <c r="S5" s="11">
        <v>2</v>
      </c>
      <c r="T5" s="11">
        <v>3</v>
      </c>
      <c r="U5" s="11">
        <v>2</v>
      </c>
      <c r="V5">
        <v>2</v>
      </c>
      <c r="W5" s="11">
        <v>3</v>
      </c>
      <c r="X5">
        <v>2</v>
      </c>
    </row>
    <row r="6" spans="1:24" x14ac:dyDescent="0.35">
      <c r="A6">
        <v>1</v>
      </c>
      <c r="B6">
        <v>3</v>
      </c>
      <c r="C6">
        <v>2</v>
      </c>
      <c r="D6">
        <v>1</v>
      </c>
      <c r="E6">
        <v>1</v>
      </c>
      <c r="F6">
        <v>1</v>
      </c>
      <c r="G6">
        <v>1</v>
      </c>
      <c r="H6">
        <v>2</v>
      </c>
      <c r="I6">
        <v>1</v>
      </c>
      <c r="J6">
        <v>1</v>
      </c>
      <c r="K6">
        <v>2</v>
      </c>
      <c r="L6">
        <v>2</v>
      </c>
      <c r="M6">
        <v>2</v>
      </c>
      <c r="N6" s="11">
        <v>3</v>
      </c>
      <c r="O6">
        <v>2</v>
      </c>
      <c r="P6">
        <v>2</v>
      </c>
      <c r="Q6">
        <v>2</v>
      </c>
      <c r="R6">
        <v>1</v>
      </c>
      <c r="S6" s="11">
        <v>3</v>
      </c>
      <c r="T6" s="11">
        <v>2</v>
      </c>
      <c r="U6" s="11">
        <v>3</v>
      </c>
      <c r="V6">
        <v>2</v>
      </c>
      <c r="W6" s="11">
        <v>2</v>
      </c>
      <c r="X6">
        <v>2</v>
      </c>
    </row>
    <row r="7" spans="1:24" x14ac:dyDescent="0.35">
      <c r="N7" s="11"/>
      <c r="S7" s="11"/>
      <c r="T7" s="11"/>
      <c r="U7" s="11"/>
      <c r="W7" s="11"/>
    </row>
    <row r="8" spans="1:24" x14ac:dyDescent="0.35">
      <c r="A8" s="4">
        <f t="shared" ref="A8:X8" si="0">COUNTIF(A2:A6,1)/5</f>
        <v>1</v>
      </c>
      <c r="B8" s="4">
        <f t="shared" si="0"/>
        <v>0.6</v>
      </c>
      <c r="C8" s="4">
        <f t="shared" si="0"/>
        <v>0.6</v>
      </c>
      <c r="D8" s="4">
        <f t="shared" si="0"/>
        <v>0.6</v>
      </c>
      <c r="E8" s="4">
        <f t="shared" si="0"/>
        <v>0.6</v>
      </c>
      <c r="F8" s="4">
        <f t="shared" si="0"/>
        <v>0.6</v>
      </c>
      <c r="G8" s="4">
        <f t="shared" si="0"/>
        <v>0.4</v>
      </c>
      <c r="H8" s="4">
        <f t="shared" si="0"/>
        <v>0.4</v>
      </c>
      <c r="I8" s="4">
        <f t="shared" si="0"/>
        <v>0.4</v>
      </c>
      <c r="J8" s="4">
        <f t="shared" si="0"/>
        <v>0.4</v>
      </c>
      <c r="K8" s="4">
        <f t="shared" si="0"/>
        <v>0.4</v>
      </c>
      <c r="L8" s="4">
        <f t="shared" si="0"/>
        <v>0.2</v>
      </c>
      <c r="M8" s="4">
        <f t="shared" si="0"/>
        <v>0.2</v>
      </c>
      <c r="N8" s="12">
        <f t="shared" si="0"/>
        <v>0.2</v>
      </c>
      <c r="O8" s="4">
        <f t="shared" si="0"/>
        <v>0.2</v>
      </c>
      <c r="P8" s="4">
        <f t="shared" si="0"/>
        <v>0.2</v>
      </c>
      <c r="Q8" s="4">
        <f t="shared" si="0"/>
        <v>0.2</v>
      </c>
      <c r="R8" s="4">
        <f t="shared" si="0"/>
        <v>0.2</v>
      </c>
      <c r="S8" s="12">
        <f t="shared" si="0"/>
        <v>0.2</v>
      </c>
      <c r="T8" s="12">
        <f t="shared" si="0"/>
        <v>0</v>
      </c>
      <c r="U8" s="12">
        <f t="shared" si="0"/>
        <v>0</v>
      </c>
      <c r="V8" s="4">
        <f t="shared" si="0"/>
        <v>0</v>
      </c>
      <c r="W8" s="12">
        <f t="shared" si="0"/>
        <v>0</v>
      </c>
      <c r="X8" s="4">
        <f t="shared" si="0"/>
        <v>0</v>
      </c>
    </row>
    <row r="9" spans="1:24" x14ac:dyDescent="0.35">
      <c r="A9" s="4">
        <f t="shared" ref="A9:X9" si="1">COUNTIF(A2:A6,3)/5</f>
        <v>0</v>
      </c>
      <c r="B9" s="4">
        <f t="shared" si="1"/>
        <v>0.2</v>
      </c>
      <c r="C9" s="4">
        <f t="shared" si="1"/>
        <v>0.2</v>
      </c>
      <c r="D9" s="4">
        <f t="shared" si="1"/>
        <v>0</v>
      </c>
      <c r="E9" s="4">
        <f t="shared" si="1"/>
        <v>0</v>
      </c>
      <c r="F9" s="4">
        <f t="shared" si="1"/>
        <v>0</v>
      </c>
      <c r="G9" s="4">
        <f t="shared" si="1"/>
        <v>0</v>
      </c>
      <c r="H9" s="4">
        <f t="shared" si="1"/>
        <v>0.2</v>
      </c>
      <c r="I9" s="4">
        <f t="shared" si="1"/>
        <v>0</v>
      </c>
      <c r="J9" s="4">
        <f t="shared" si="1"/>
        <v>0.2</v>
      </c>
      <c r="K9" s="4">
        <f t="shared" si="1"/>
        <v>0</v>
      </c>
      <c r="L9" s="4">
        <f t="shared" si="1"/>
        <v>0</v>
      </c>
      <c r="M9" s="4">
        <f t="shared" si="1"/>
        <v>0.2</v>
      </c>
      <c r="N9" s="12">
        <f t="shared" si="1"/>
        <v>0.4</v>
      </c>
      <c r="O9" s="4">
        <f t="shared" si="1"/>
        <v>0.2</v>
      </c>
      <c r="P9" s="4">
        <f t="shared" si="1"/>
        <v>0</v>
      </c>
      <c r="Q9" s="4">
        <f t="shared" si="1"/>
        <v>0.2</v>
      </c>
      <c r="R9" s="4">
        <f t="shared" si="1"/>
        <v>0.2</v>
      </c>
      <c r="S9" s="12">
        <f t="shared" si="1"/>
        <v>0.6</v>
      </c>
      <c r="T9" s="12">
        <f t="shared" si="1"/>
        <v>0.8</v>
      </c>
      <c r="U9" s="12">
        <f t="shared" si="1"/>
        <v>0.4</v>
      </c>
      <c r="V9" s="4">
        <f t="shared" si="1"/>
        <v>0.2</v>
      </c>
      <c r="W9" s="12">
        <f t="shared" si="1"/>
        <v>0.4</v>
      </c>
      <c r="X9" s="4">
        <f t="shared" si="1"/>
        <v>0.2</v>
      </c>
    </row>
    <row r="11" spans="1:24" x14ac:dyDescent="0.35">
      <c r="N11" s="2"/>
      <c r="T11" s="2"/>
      <c r="U11" s="2"/>
      <c r="W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8"/>
  <sheetViews>
    <sheetView topLeftCell="A62" workbookViewId="0">
      <selection activeCell="A72" sqref="A72:XFD80"/>
    </sheetView>
  </sheetViews>
  <sheetFormatPr defaultRowHeight="14.5" x14ac:dyDescent="0.35"/>
  <cols>
    <col min="1" max="1" width="8.7265625" customWidth="1"/>
    <col min="2" max="2" width="17.36328125" customWidth="1"/>
    <col min="3" max="3" width="17.90625" customWidth="1"/>
    <col min="4" max="4" width="14.54296875" customWidth="1"/>
    <col min="5" max="5" width="16.36328125" customWidth="1"/>
    <col min="6" max="6" width="14.81640625" customWidth="1"/>
    <col min="7" max="7" width="17.453125" customWidth="1"/>
    <col min="8" max="8" width="16.90625" customWidth="1"/>
    <col min="9" max="9" width="24.81640625" customWidth="1"/>
    <col min="10" max="10" width="19.36328125" customWidth="1"/>
    <col min="11" max="11" width="20.81640625" customWidth="1"/>
    <col min="12" max="12" width="21.08984375" customWidth="1"/>
    <col min="22" max="22" width="16.7265625" customWidth="1"/>
    <col min="23" max="23" width="20.81640625" customWidth="1"/>
    <col min="24" max="24" width="18.7265625" customWidth="1"/>
    <col min="25" max="25" width="17.90625" customWidth="1"/>
    <col min="26" max="26" width="18.7265625" customWidth="1"/>
    <col min="27" max="27" width="20.08984375" customWidth="1"/>
    <col min="28" max="28" width="20.36328125" customWidth="1"/>
    <col min="29" max="29" width="24.26953125" customWidth="1"/>
    <col min="30" max="30" width="25.08984375" customWidth="1"/>
    <col min="34" max="34" width="15.81640625" customWidth="1"/>
  </cols>
  <sheetData>
    <row r="1" spans="1:36" s="9" customFormat="1" x14ac:dyDescent="0.35">
      <c r="B1" s="9" t="s">
        <v>21</v>
      </c>
      <c r="C1" s="9" t="s">
        <v>17</v>
      </c>
      <c r="D1" s="9" t="s">
        <v>25</v>
      </c>
      <c r="E1" s="9" t="s">
        <v>15</v>
      </c>
      <c r="F1" s="9" t="s">
        <v>20</v>
      </c>
      <c r="G1" s="9" t="s">
        <v>29</v>
      </c>
      <c r="H1" s="9" t="s">
        <v>19</v>
      </c>
      <c r="I1" s="9" t="s">
        <v>39</v>
      </c>
      <c r="J1" s="9" t="s">
        <v>3</v>
      </c>
      <c r="K1" s="9" t="s">
        <v>4</v>
      </c>
      <c r="L1" s="9" t="s">
        <v>5</v>
      </c>
      <c r="M1" s="9" t="s">
        <v>18</v>
      </c>
      <c r="N1" s="9" t="s">
        <v>24</v>
      </c>
      <c r="O1" s="9" t="s">
        <v>7</v>
      </c>
      <c r="P1" s="9" t="s">
        <v>6</v>
      </c>
      <c r="Q1" s="9" t="s">
        <v>10</v>
      </c>
      <c r="R1" s="9" t="s">
        <v>23</v>
      </c>
      <c r="S1" s="9" t="s">
        <v>26</v>
      </c>
      <c r="T1" s="9" t="s">
        <v>8</v>
      </c>
      <c r="U1" s="9" t="s">
        <v>12</v>
      </c>
      <c r="V1" s="9" t="s">
        <v>28</v>
      </c>
      <c r="W1" s="9" t="s">
        <v>34</v>
      </c>
      <c r="X1" s="9" t="s">
        <v>0</v>
      </c>
      <c r="Y1" s="9" t="s">
        <v>11</v>
      </c>
      <c r="Z1" s="9" t="s">
        <v>22</v>
      </c>
      <c r="AA1" s="9" t="s">
        <v>27</v>
      </c>
      <c r="AB1" s="9" t="s">
        <v>16</v>
      </c>
      <c r="AC1" s="9" t="s">
        <v>1</v>
      </c>
      <c r="AD1" s="9" t="s">
        <v>2</v>
      </c>
      <c r="AE1" s="9" t="s">
        <v>87</v>
      </c>
      <c r="AF1" s="9" t="s">
        <v>9</v>
      </c>
      <c r="AG1" s="9" t="s">
        <v>13</v>
      </c>
      <c r="AH1" s="9" t="s">
        <v>14</v>
      </c>
      <c r="AI1" s="9" t="s">
        <v>33</v>
      </c>
    </row>
    <row r="2" spans="1:36" s="9" customFormat="1" x14ac:dyDescent="0.35">
      <c r="C2" s="9" t="s">
        <v>88</v>
      </c>
      <c r="D2" s="9" t="s">
        <v>25</v>
      </c>
      <c r="E2" s="9" t="s">
        <v>15</v>
      </c>
      <c r="F2" s="9" t="s">
        <v>20</v>
      </c>
      <c r="G2" s="9" t="s">
        <v>29</v>
      </c>
      <c r="H2" s="9" t="s">
        <v>19</v>
      </c>
      <c r="I2" s="9" t="s">
        <v>39</v>
      </c>
      <c r="J2" s="9" t="s">
        <v>3</v>
      </c>
      <c r="K2" s="9" t="s">
        <v>4</v>
      </c>
      <c r="L2" s="9" t="s">
        <v>36</v>
      </c>
      <c r="M2" s="9" t="s">
        <v>49</v>
      </c>
      <c r="N2" s="9" t="s">
        <v>24</v>
      </c>
      <c r="O2" s="9" t="s">
        <v>7</v>
      </c>
      <c r="P2" s="9" t="s">
        <v>40</v>
      </c>
      <c r="Q2" s="9" t="s">
        <v>10</v>
      </c>
      <c r="R2" s="9" t="s">
        <v>50</v>
      </c>
      <c r="S2" s="9" t="s">
        <v>26</v>
      </c>
      <c r="U2" s="9" t="s">
        <v>12</v>
      </c>
      <c r="V2" s="9" t="s">
        <v>28</v>
      </c>
      <c r="W2" s="9" t="s">
        <v>34</v>
      </c>
      <c r="X2" s="9" t="s">
        <v>0</v>
      </c>
      <c r="Y2" s="9" t="s">
        <v>11</v>
      </c>
      <c r="Z2" s="9" t="s">
        <v>22</v>
      </c>
      <c r="AA2" s="9" t="s">
        <v>27</v>
      </c>
      <c r="AB2" s="9" t="s">
        <v>16</v>
      </c>
      <c r="AC2" s="9" t="s">
        <v>86</v>
      </c>
      <c r="AD2" s="9" t="s">
        <v>74</v>
      </c>
      <c r="AE2" s="9" t="s">
        <v>87</v>
      </c>
      <c r="AG2" s="9" t="s">
        <v>13</v>
      </c>
      <c r="AH2" s="9" t="s">
        <v>60</v>
      </c>
      <c r="AI2" s="9" t="s">
        <v>89</v>
      </c>
      <c r="AJ2" s="9" t="s">
        <v>70</v>
      </c>
    </row>
    <row r="3" spans="1:36" s="7" customFormat="1" x14ac:dyDescent="0.35">
      <c r="A3" s="9">
        <v>1</v>
      </c>
      <c r="B3" s="7">
        <v>1</v>
      </c>
      <c r="C3" s="7">
        <v>2</v>
      </c>
      <c r="D3" s="7">
        <v>2</v>
      </c>
      <c r="E3" s="7">
        <v>2</v>
      </c>
      <c r="F3" s="7">
        <v>1</v>
      </c>
      <c r="G3" s="7">
        <v>1</v>
      </c>
      <c r="H3" s="7">
        <v>2</v>
      </c>
      <c r="J3" s="7">
        <v>2</v>
      </c>
      <c r="K3" s="7">
        <v>3</v>
      </c>
      <c r="L3" s="7">
        <v>3</v>
      </c>
      <c r="M3" s="7">
        <v>3</v>
      </c>
      <c r="N3" s="7">
        <v>2</v>
      </c>
      <c r="O3" s="7">
        <v>3</v>
      </c>
      <c r="P3" s="7">
        <v>3</v>
      </c>
      <c r="Q3" s="7">
        <v>3</v>
      </c>
      <c r="R3" s="7">
        <v>3</v>
      </c>
      <c r="S3" s="7">
        <v>3</v>
      </c>
      <c r="T3" s="7">
        <v>3</v>
      </c>
      <c r="U3" s="7">
        <v>3</v>
      </c>
      <c r="V3" s="7">
        <v>3</v>
      </c>
      <c r="X3" s="7">
        <v>2</v>
      </c>
      <c r="Y3" s="7">
        <v>3</v>
      </c>
      <c r="Z3" s="7">
        <v>3</v>
      </c>
      <c r="AA3" s="7">
        <v>2</v>
      </c>
      <c r="AB3" s="7">
        <v>2</v>
      </c>
      <c r="AC3" s="7">
        <v>3</v>
      </c>
      <c r="AD3" s="7">
        <v>3</v>
      </c>
      <c r="AF3" s="7">
        <v>2</v>
      </c>
      <c r="AG3" s="7">
        <v>2</v>
      </c>
      <c r="AH3" s="7">
        <v>3</v>
      </c>
    </row>
    <row r="4" spans="1:36" s="7" customFormat="1" x14ac:dyDescent="0.35">
      <c r="A4" s="9">
        <v>2</v>
      </c>
      <c r="B4" s="7">
        <v>1</v>
      </c>
      <c r="C4" s="7">
        <v>2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2</v>
      </c>
      <c r="S4" s="7">
        <v>1</v>
      </c>
      <c r="T4" s="7">
        <v>1</v>
      </c>
      <c r="U4" s="7">
        <v>1</v>
      </c>
      <c r="V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3</v>
      </c>
      <c r="AD4" s="7">
        <v>2</v>
      </c>
      <c r="AF4" s="7">
        <v>2</v>
      </c>
      <c r="AG4" s="7">
        <v>2</v>
      </c>
      <c r="AH4" s="7">
        <v>2</v>
      </c>
    </row>
    <row r="5" spans="1:36" s="7" customFormat="1" x14ac:dyDescent="0.35">
      <c r="A5" s="9">
        <v>4</v>
      </c>
      <c r="B5" s="7">
        <v>2</v>
      </c>
      <c r="C5" s="7">
        <v>1</v>
      </c>
      <c r="D5" s="7">
        <v>3</v>
      </c>
      <c r="E5" s="7">
        <v>1</v>
      </c>
      <c r="F5" s="7">
        <v>2</v>
      </c>
      <c r="G5" s="7">
        <v>2</v>
      </c>
      <c r="H5" s="7">
        <v>1</v>
      </c>
      <c r="J5" s="7">
        <v>3</v>
      </c>
      <c r="K5" s="7">
        <v>2</v>
      </c>
      <c r="L5" s="7">
        <v>2</v>
      </c>
      <c r="M5" s="7">
        <v>3</v>
      </c>
      <c r="N5" s="7">
        <v>1</v>
      </c>
      <c r="O5" s="7">
        <v>2</v>
      </c>
      <c r="P5" s="7">
        <v>2</v>
      </c>
      <c r="Q5" s="7">
        <v>2</v>
      </c>
      <c r="R5" s="7">
        <v>2</v>
      </c>
      <c r="S5" s="7">
        <v>3</v>
      </c>
      <c r="U5" s="7">
        <v>2</v>
      </c>
      <c r="V5" s="7">
        <v>3</v>
      </c>
      <c r="W5" s="7">
        <v>2</v>
      </c>
      <c r="X5" s="7">
        <v>2</v>
      </c>
      <c r="Y5" s="7">
        <v>2</v>
      </c>
      <c r="Z5" s="7">
        <v>2</v>
      </c>
      <c r="AA5" s="7">
        <v>2</v>
      </c>
      <c r="AB5" s="7">
        <v>2</v>
      </c>
      <c r="AC5" s="7">
        <v>3</v>
      </c>
      <c r="AD5" s="7">
        <v>2</v>
      </c>
      <c r="AG5" s="7">
        <v>2</v>
      </c>
      <c r="AH5" s="7">
        <v>2</v>
      </c>
      <c r="AI5" s="7">
        <v>3</v>
      </c>
    </row>
    <row r="6" spans="1:36" s="7" customFormat="1" x14ac:dyDescent="0.35">
      <c r="A6" s="9">
        <v>5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3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3</v>
      </c>
      <c r="AA6" s="7">
        <v>2</v>
      </c>
      <c r="AB6" s="7">
        <v>2</v>
      </c>
      <c r="AC6" s="7">
        <v>2</v>
      </c>
      <c r="AD6" s="7">
        <v>2</v>
      </c>
      <c r="AG6" s="7">
        <v>2</v>
      </c>
      <c r="AH6" s="7">
        <v>2</v>
      </c>
      <c r="AI6" s="7">
        <v>2</v>
      </c>
    </row>
    <row r="7" spans="1:36" s="7" customFormat="1" x14ac:dyDescent="0.35">
      <c r="A7" s="9">
        <v>6</v>
      </c>
      <c r="B7" s="7">
        <v>2</v>
      </c>
      <c r="C7" s="7">
        <v>1</v>
      </c>
      <c r="D7" s="7">
        <v>3</v>
      </c>
      <c r="E7" s="7">
        <v>2</v>
      </c>
      <c r="F7" s="7">
        <v>1</v>
      </c>
      <c r="G7" s="7">
        <v>2</v>
      </c>
      <c r="H7" s="7">
        <v>2</v>
      </c>
      <c r="J7" s="7">
        <v>2</v>
      </c>
      <c r="K7" s="7">
        <v>1</v>
      </c>
      <c r="L7" s="7">
        <v>1</v>
      </c>
      <c r="M7" s="7">
        <v>3</v>
      </c>
      <c r="N7" s="7">
        <v>2</v>
      </c>
      <c r="O7" s="7">
        <v>2</v>
      </c>
      <c r="P7" s="7">
        <v>2</v>
      </c>
      <c r="Q7" s="7">
        <v>3</v>
      </c>
      <c r="R7" s="7">
        <v>2</v>
      </c>
      <c r="S7" s="7">
        <v>3</v>
      </c>
      <c r="U7" s="7">
        <v>2</v>
      </c>
      <c r="V7" s="7">
        <v>2</v>
      </c>
      <c r="W7" s="7">
        <v>2</v>
      </c>
      <c r="X7" s="7">
        <v>2</v>
      </c>
      <c r="Y7" s="7">
        <v>2</v>
      </c>
      <c r="Z7" s="7">
        <v>3</v>
      </c>
      <c r="AA7" s="7">
        <v>2</v>
      </c>
      <c r="AB7" s="7">
        <v>3</v>
      </c>
      <c r="AC7" s="7">
        <v>3</v>
      </c>
      <c r="AD7" s="7">
        <v>3</v>
      </c>
      <c r="AG7" s="7">
        <v>2</v>
      </c>
      <c r="AH7" s="7">
        <v>3</v>
      </c>
      <c r="AI7" s="7">
        <v>2</v>
      </c>
    </row>
    <row r="8" spans="1:36" s="7" customFormat="1" x14ac:dyDescent="0.35">
      <c r="A8" s="9">
        <v>7</v>
      </c>
      <c r="B8" s="7">
        <v>3</v>
      </c>
      <c r="C8" s="7">
        <v>1</v>
      </c>
      <c r="D8" s="7">
        <v>1</v>
      </c>
      <c r="E8" s="7">
        <v>1</v>
      </c>
      <c r="F8" s="7">
        <v>2</v>
      </c>
      <c r="G8" s="7">
        <v>2</v>
      </c>
      <c r="H8" s="7">
        <v>2</v>
      </c>
      <c r="I8" s="7">
        <v>1</v>
      </c>
      <c r="J8" s="7">
        <v>2</v>
      </c>
      <c r="K8" s="7">
        <v>2</v>
      </c>
      <c r="L8" s="7">
        <v>2</v>
      </c>
      <c r="M8" s="7">
        <v>1</v>
      </c>
      <c r="N8" s="7">
        <v>2</v>
      </c>
      <c r="O8" s="7">
        <v>2</v>
      </c>
      <c r="P8" s="7">
        <v>2</v>
      </c>
      <c r="Q8" s="7">
        <v>2</v>
      </c>
      <c r="R8" s="7">
        <v>1</v>
      </c>
      <c r="S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7">
        <v>2</v>
      </c>
      <c r="AE8" s="7">
        <v>2</v>
      </c>
      <c r="AG8" s="7">
        <v>2</v>
      </c>
      <c r="AH8" s="7">
        <v>2</v>
      </c>
      <c r="AI8" s="7">
        <v>2</v>
      </c>
      <c r="AJ8" s="7">
        <v>2</v>
      </c>
    </row>
    <row r="9" spans="1:36" s="7" customFormat="1" x14ac:dyDescent="0.35">
      <c r="A9" s="9">
        <v>8</v>
      </c>
      <c r="B9" s="7">
        <v>2</v>
      </c>
      <c r="C9" s="7">
        <v>2</v>
      </c>
      <c r="D9" s="7">
        <v>2</v>
      </c>
      <c r="E9" s="7">
        <v>3</v>
      </c>
      <c r="F9" s="7">
        <v>2</v>
      </c>
      <c r="G9" s="7">
        <v>2</v>
      </c>
      <c r="H9" s="7">
        <v>2</v>
      </c>
      <c r="I9" s="7">
        <v>2</v>
      </c>
      <c r="J9" s="7">
        <v>3</v>
      </c>
      <c r="K9" s="7">
        <v>2</v>
      </c>
      <c r="L9" s="7">
        <v>1</v>
      </c>
      <c r="M9" s="7">
        <v>2</v>
      </c>
      <c r="N9" s="7">
        <v>3</v>
      </c>
      <c r="O9" s="7">
        <v>2</v>
      </c>
      <c r="P9" s="7">
        <v>2</v>
      </c>
      <c r="Q9" s="7">
        <v>2</v>
      </c>
      <c r="R9" s="7">
        <v>2</v>
      </c>
      <c r="S9" s="7">
        <v>2</v>
      </c>
      <c r="U9" s="7">
        <v>2</v>
      </c>
      <c r="V9" s="7">
        <v>2</v>
      </c>
      <c r="W9" s="7">
        <v>2</v>
      </c>
      <c r="X9" s="7">
        <v>2</v>
      </c>
      <c r="Y9" s="7">
        <v>2</v>
      </c>
      <c r="Z9" s="7">
        <v>2</v>
      </c>
      <c r="AA9" s="7">
        <v>3</v>
      </c>
      <c r="AB9" s="7">
        <v>2</v>
      </c>
      <c r="AC9" s="7">
        <v>3</v>
      </c>
      <c r="AD9" s="7">
        <v>2</v>
      </c>
      <c r="AE9" s="7">
        <v>2</v>
      </c>
      <c r="AG9" s="7">
        <v>3</v>
      </c>
      <c r="AH9" s="7">
        <v>2</v>
      </c>
      <c r="AI9" s="7">
        <v>2</v>
      </c>
      <c r="AJ9" s="7">
        <v>2</v>
      </c>
    </row>
    <row r="10" spans="1:36" s="7" customFormat="1" x14ac:dyDescent="0.35">
      <c r="A10" s="9">
        <v>9</v>
      </c>
      <c r="B10" s="7">
        <v>2</v>
      </c>
      <c r="C10" s="7">
        <v>1</v>
      </c>
      <c r="D10" s="7">
        <v>2</v>
      </c>
      <c r="E10" s="7">
        <v>3</v>
      </c>
      <c r="F10" s="7">
        <v>2</v>
      </c>
      <c r="G10" s="7">
        <v>1</v>
      </c>
      <c r="H10" s="7">
        <v>2</v>
      </c>
      <c r="I10" s="7">
        <v>3</v>
      </c>
      <c r="J10" s="7">
        <v>2</v>
      </c>
      <c r="K10" s="7">
        <v>3</v>
      </c>
      <c r="L10" s="7">
        <v>2</v>
      </c>
      <c r="M10" s="7">
        <v>1</v>
      </c>
      <c r="N10" s="7">
        <v>2</v>
      </c>
      <c r="O10" s="7">
        <v>2</v>
      </c>
      <c r="P10" s="7">
        <v>1</v>
      </c>
      <c r="Q10" s="7">
        <v>2</v>
      </c>
      <c r="R10" s="7">
        <v>1</v>
      </c>
      <c r="S10" s="7">
        <v>1</v>
      </c>
      <c r="U10" s="7">
        <v>2</v>
      </c>
      <c r="V10" s="7">
        <v>2</v>
      </c>
      <c r="W10" s="7">
        <v>2</v>
      </c>
      <c r="X10" s="7">
        <v>2</v>
      </c>
      <c r="Y10" s="7">
        <v>2</v>
      </c>
      <c r="Z10" s="7">
        <v>3</v>
      </c>
      <c r="AA10" s="7">
        <v>2</v>
      </c>
      <c r="AB10" s="7">
        <v>3</v>
      </c>
      <c r="AC10" s="7">
        <v>2</v>
      </c>
      <c r="AD10" s="7">
        <v>2</v>
      </c>
      <c r="AE10" s="7">
        <v>2</v>
      </c>
      <c r="AG10" s="7">
        <v>3</v>
      </c>
      <c r="AH10" s="7">
        <v>2</v>
      </c>
      <c r="AI10" s="7">
        <v>2</v>
      </c>
      <c r="AJ10" s="7">
        <v>2</v>
      </c>
    </row>
    <row r="11" spans="1:36" s="7" customFormat="1" x14ac:dyDescent="0.35">
      <c r="A11" s="9">
        <v>1</v>
      </c>
      <c r="B11" s="7">
        <v>1</v>
      </c>
      <c r="D11" s="7">
        <v>1</v>
      </c>
      <c r="E11" s="7">
        <v>1</v>
      </c>
      <c r="H11" s="7">
        <v>1</v>
      </c>
      <c r="I11" s="7">
        <v>2</v>
      </c>
      <c r="J11" s="7">
        <v>1</v>
      </c>
      <c r="K11" s="7">
        <v>3</v>
      </c>
      <c r="L11" s="7">
        <v>2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3</v>
      </c>
      <c r="S11" s="7">
        <v>3</v>
      </c>
      <c r="U11" s="7">
        <v>2</v>
      </c>
      <c r="W11" s="7">
        <v>2</v>
      </c>
      <c r="X11" s="7">
        <v>2</v>
      </c>
      <c r="Y11" s="7">
        <v>2</v>
      </c>
      <c r="Z11" s="7">
        <v>3</v>
      </c>
      <c r="AA11" s="7">
        <v>2</v>
      </c>
      <c r="AB11" s="7">
        <v>2</v>
      </c>
      <c r="AC11" s="7">
        <v>3</v>
      </c>
      <c r="AD11" s="7">
        <v>2</v>
      </c>
      <c r="AG11" s="7">
        <v>2</v>
      </c>
    </row>
    <row r="12" spans="1:36" s="7" customFormat="1" x14ac:dyDescent="0.35">
      <c r="A12" s="9">
        <v>2</v>
      </c>
      <c r="D12" s="7">
        <v>1</v>
      </c>
      <c r="E12" s="7">
        <v>2</v>
      </c>
      <c r="H12" s="7">
        <v>3</v>
      </c>
      <c r="I12" s="7">
        <v>2</v>
      </c>
      <c r="J12" s="7">
        <v>1</v>
      </c>
      <c r="K12" s="7">
        <v>3</v>
      </c>
      <c r="L12" s="7">
        <v>3</v>
      </c>
      <c r="M12" s="7">
        <v>3</v>
      </c>
      <c r="N12" s="7">
        <v>2</v>
      </c>
      <c r="O12" s="7">
        <v>1</v>
      </c>
      <c r="P12" s="7">
        <v>2</v>
      </c>
      <c r="Q12" s="7">
        <v>2</v>
      </c>
      <c r="R12" s="7">
        <v>3</v>
      </c>
      <c r="S12" s="7">
        <v>3</v>
      </c>
      <c r="U12" s="7">
        <v>3</v>
      </c>
      <c r="W12" s="7">
        <v>1</v>
      </c>
      <c r="X12" s="7">
        <v>2</v>
      </c>
      <c r="Y12" s="7">
        <v>3</v>
      </c>
      <c r="Z12" s="7">
        <v>2</v>
      </c>
      <c r="AA12" s="7">
        <v>3</v>
      </c>
      <c r="AB12" s="7">
        <v>2</v>
      </c>
      <c r="AC12" s="7">
        <v>2</v>
      </c>
      <c r="AD12" s="7">
        <v>3</v>
      </c>
      <c r="AG12" s="7">
        <v>3</v>
      </c>
    </row>
    <row r="13" spans="1:36" s="7" customFormat="1" x14ac:dyDescent="0.35">
      <c r="A13" s="9">
        <v>3</v>
      </c>
      <c r="D13" s="7">
        <v>1</v>
      </c>
      <c r="E13" s="7">
        <v>3</v>
      </c>
      <c r="H13" s="7">
        <v>1</v>
      </c>
      <c r="I13" s="7">
        <v>1</v>
      </c>
      <c r="J13" s="7">
        <v>2</v>
      </c>
      <c r="K13" s="7">
        <v>1</v>
      </c>
      <c r="L13" s="7">
        <v>2</v>
      </c>
      <c r="M13" s="7">
        <v>3</v>
      </c>
      <c r="N13" s="7">
        <v>1</v>
      </c>
      <c r="O13" s="7">
        <v>1</v>
      </c>
      <c r="P13" s="7">
        <v>2</v>
      </c>
      <c r="Q13" s="7">
        <v>1</v>
      </c>
      <c r="R13" s="7">
        <v>2</v>
      </c>
      <c r="S13" s="7">
        <v>2</v>
      </c>
      <c r="U13" s="7">
        <v>1</v>
      </c>
      <c r="W13" s="7">
        <v>2</v>
      </c>
      <c r="X13" s="7">
        <v>2</v>
      </c>
      <c r="Y13" s="7">
        <v>2</v>
      </c>
      <c r="Z13" s="7">
        <v>2</v>
      </c>
      <c r="AA13" s="7">
        <v>2</v>
      </c>
      <c r="AB13" s="7">
        <v>2</v>
      </c>
      <c r="AC13" s="7">
        <v>2</v>
      </c>
      <c r="AD13" s="7">
        <v>2</v>
      </c>
      <c r="AG13" s="7">
        <v>2</v>
      </c>
    </row>
    <row r="14" spans="1:36" s="7" customFormat="1" x14ac:dyDescent="0.35">
      <c r="A14" s="9"/>
      <c r="E14" s="7">
        <v>1</v>
      </c>
      <c r="I14" s="7">
        <v>2</v>
      </c>
      <c r="N14" s="7">
        <v>1</v>
      </c>
      <c r="O14" s="7">
        <v>2</v>
      </c>
      <c r="T14" s="7">
        <v>3</v>
      </c>
      <c r="U14" s="7">
        <v>2</v>
      </c>
      <c r="W14" s="7">
        <v>2</v>
      </c>
      <c r="AB14" s="7">
        <v>2</v>
      </c>
    </row>
    <row r="15" spans="1:36" s="7" customFormat="1" x14ac:dyDescent="0.35">
      <c r="A15" s="9"/>
      <c r="E15" s="7">
        <v>2</v>
      </c>
      <c r="N15" s="7">
        <v>2</v>
      </c>
      <c r="O15" s="7">
        <v>2</v>
      </c>
      <c r="T15" s="7">
        <v>2</v>
      </c>
      <c r="U15" s="7">
        <v>2</v>
      </c>
    </row>
    <row r="16" spans="1:36" s="7" customFormat="1" x14ac:dyDescent="0.35">
      <c r="A16" s="9"/>
      <c r="E16" s="7">
        <v>3</v>
      </c>
      <c r="N16" s="7">
        <v>2</v>
      </c>
      <c r="O16" s="7">
        <v>2</v>
      </c>
      <c r="T16" s="7">
        <v>2</v>
      </c>
      <c r="U16" s="7">
        <v>2</v>
      </c>
    </row>
    <row r="17" spans="1:49" s="7" customFormat="1" x14ac:dyDescent="0.35">
      <c r="A17" s="9"/>
      <c r="E17" s="7">
        <v>1</v>
      </c>
      <c r="N17" s="7">
        <v>2</v>
      </c>
      <c r="O17" s="7">
        <v>3</v>
      </c>
      <c r="T17" s="7">
        <v>2</v>
      </c>
      <c r="U17" s="7">
        <v>2</v>
      </c>
    </row>
    <row r="18" spans="1:49" s="7" customFormat="1" x14ac:dyDescent="0.35">
      <c r="A18" s="9"/>
    </row>
    <row r="19" spans="1:49" s="7" customFormat="1" x14ac:dyDescent="0.35">
      <c r="A19" s="9" t="s">
        <v>30</v>
      </c>
      <c r="B19" s="7">
        <f>COUNTIF(B3:B13,1)</f>
        <v>4</v>
      </c>
      <c r="C19" s="7">
        <f>COUNTIF(C3:C13,1)</f>
        <v>4</v>
      </c>
      <c r="D19" s="7">
        <f>COUNTIF(D3:D13,1)</f>
        <v>5</v>
      </c>
      <c r="E19" s="7">
        <f>COUNTIF(E3:E18,1)</f>
        <v>6</v>
      </c>
      <c r="F19" s="7">
        <f>COUNTIF(F3:F13,1)</f>
        <v>3</v>
      </c>
      <c r="G19" s="7">
        <f>COUNTIF(G3:G13,1)</f>
        <v>3</v>
      </c>
      <c r="H19" s="7">
        <f>COUNTIF(H3:H13,1)</f>
        <v>4</v>
      </c>
      <c r="I19" s="7">
        <f>COUNTIF(I3:I14,1)</f>
        <v>2</v>
      </c>
      <c r="J19" s="7">
        <f>COUNTIF(J3:J13,1)</f>
        <v>3</v>
      </c>
      <c r="K19" s="7">
        <f>COUNTIF(K3:K13,1)</f>
        <v>3</v>
      </c>
      <c r="L19" s="7">
        <f>COUNTIF(L3:L13,1)</f>
        <v>3</v>
      </c>
      <c r="M19" s="7">
        <f>COUNTIF(M3:M13,1)</f>
        <v>3</v>
      </c>
      <c r="N19" s="7">
        <f>COUNTIF(N3:N17,1)</f>
        <v>4</v>
      </c>
      <c r="O19" s="7">
        <f>COUNTIF(O3:O17,1)</f>
        <v>3</v>
      </c>
      <c r="P19" s="7">
        <f>COUNTIF(P3:P17,1)</f>
        <v>2</v>
      </c>
      <c r="Q19" s="7">
        <f>COUNTIF(Q3:Q13,1)</f>
        <v>2</v>
      </c>
      <c r="R19" s="7">
        <f>COUNTIF(R3:R13,1)</f>
        <v>2</v>
      </c>
      <c r="S19" s="7">
        <f>COUNTIF(S3:S13,1)</f>
        <v>2</v>
      </c>
      <c r="T19" s="7">
        <f>COUNTIF(T3:T17,1)</f>
        <v>1</v>
      </c>
      <c r="U19" s="7">
        <f>COUNTIF(U3:U17,1)</f>
        <v>2</v>
      </c>
      <c r="V19" s="7">
        <f>COUNTIF(V3:V13,1)</f>
        <v>1</v>
      </c>
      <c r="W19" s="7">
        <f>COUNTIF(W3:W14,1)</f>
        <v>1</v>
      </c>
      <c r="X19" s="7">
        <f>COUNTIF(X3:X13,1)</f>
        <v>1</v>
      </c>
      <c r="Y19" s="7">
        <f>COUNTIF(Y3:Y13,1)</f>
        <v>1</v>
      </c>
      <c r="Z19" s="7">
        <f>COUNTIF(Z3:Z13,1)</f>
        <v>1</v>
      </c>
      <c r="AA19" s="7">
        <f>COUNTIF(AA3:AA13,1)</f>
        <v>1</v>
      </c>
      <c r="AB19" s="7">
        <f>COUNTIF(AB3:AB14,1)</f>
        <v>1</v>
      </c>
      <c r="AC19" s="7">
        <f t="shared" ref="AC19:AJ19" si="0">COUNTIF(AC3:AC13,1)</f>
        <v>0</v>
      </c>
      <c r="AD19" s="7">
        <f t="shared" si="0"/>
        <v>0</v>
      </c>
      <c r="AE19" s="7">
        <f t="shared" si="0"/>
        <v>0</v>
      </c>
      <c r="AF19" s="7">
        <f t="shared" si="0"/>
        <v>0</v>
      </c>
      <c r="AG19" s="7">
        <f t="shared" si="0"/>
        <v>0</v>
      </c>
      <c r="AH19" s="7">
        <f t="shared" si="0"/>
        <v>0</v>
      </c>
      <c r="AI19" s="7">
        <f t="shared" si="0"/>
        <v>0</v>
      </c>
      <c r="AJ19" s="7">
        <f t="shared" si="0"/>
        <v>0</v>
      </c>
    </row>
    <row r="20" spans="1:49" s="8" customFormat="1" x14ac:dyDescent="0.35">
      <c r="A20" s="10"/>
      <c r="B20" s="8">
        <f>B19/9</f>
        <v>0.44444444444444442</v>
      </c>
      <c r="C20" s="8">
        <f>C19/8</f>
        <v>0.5</v>
      </c>
      <c r="D20" s="8">
        <f>D19/11</f>
        <v>0.45454545454545453</v>
      </c>
      <c r="E20" s="8">
        <f>E19/15</f>
        <v>0.4</v>
      </c>
      <c r="F20" s="8">
        <f>F19/8</f>
        <v>0.375</v>
      </c>
      <c r="G20" s="8">
        <f>G19/8</f>
        <v>0.375</v>
      </c>
      <c r="H20" s="8">
        <f>H19/11</f>
        <v>0.36363636363636365</v>
      </c>
      <c r="I20" s="8">
        <f>I19/7</f>
        <v>0.2857142857142857</v>
      </c>
      <c r="J20" s="8">
        <f>J19/11</f>
        <v>0.27272727272727271</v>
      </c>
      <c r="K20" s="8">
        <f>K19/11</f>
        <v>0.27272727272727271</v>
      </c>
      <c r="L20" s="8">
        <f>L19/11</f>
        <v>0.27272727272727271</v>
      </c>
      <c r="M20" s="8">
        <f>M19/11</f>
        <v>0.27272727272727271</v>
      </c>
      <c r="N20" s="8">
        <f>N19/15</f>
        <v>0.26666666666666666</v>
      </c>
      <c r="O20" s="8">
        <f>O19/15</f>
        <v>0.2</v>
      </c>
      <c r="P20" s="8">
        <f>P19/11</f>
        <v>0.18181818181818182</v>
      </c>
      <c r="Q20" s="8">
        <f>Q19/11</f>
        <v>0.18181818181818182</v>
      </c>
      <c r="R20" s="8">
        <f>R19/11</f>
        <v>0.18181818181818182</v>
      </c>
      <c r="S20" s="8">
        <f>S19/11</f>
        <v>0.18181818181818182</v>
      </c>
      <c r="T20" s="8">
        <f>T19/6</f>
        <v>0.16666666666666666</v>
      </c>
      <c r="U20" s="8">
        <f>U19/15</f>
        <v>0.13333333333333333</v>
      </c>
      <c r="V20" s="8">
        <f>V19/8</f>
        <v>0.125</v>
      </c>
      <c r="W20" s="8">
        <f>W19/10</f>
        <v>0.1</v>
      </c>
      <c r="X20" s="8">
        <f>X19/11</f>
        <v>9.0909090909090912E-2</v>
      </c>
      <c r="Y20" s="8">
        <f>Y19/11</f>
        <v>9.0909090909090912E-2</v>
      </c>
      <c r="Z20" s="8">
        <f>Z19/11</f>
        <v>9.0909090909090912E-2</v>
      </c>
      <c r="AA20" s="8">
        <f>AA19/11</f>
        <v>9.0909090909090912E-2</v>
      </c>
      <c r="AB20" s="8">
        <f>AB19/12</f>
        <v>8.3333333333333329E-2</v>
      </c>
      <c r="AC20" s="8">
        <f>AC19/11</f>
        <v>0</v>
      </c>
      <c r="AD20" s="8">
        <f>AD19/11</f>
        <v>0</v>
      </c>
      <c r="AE20" s="8">
        <f>AE19/3</f>
        <v>0</v>
      </c>
      <c r="AF20" s="8">
        <f>AF19/2</f>
        <v>0</v>
      </c>
      <c r="AG20" s="8">
        <f>AG19/11</f>
        <v>0</v>
      </c>
      <c r="AH20" s="8">
        <f>AH19/8</f>
        <v>0</v>
      </c>
      <c r="AI20" s="8">
        <f>AI19/6</f>
        <v>0</v>
      </c>
      <c r="AJ20" s="8">
        <f>AJ19/5</f>
        <v>0</v>
      </c>
    </row>
    <row r="21" spans="1:49" s="7" customFormat="1" x14ac:dyDescent="0.35">
      <c r="A21" s="9" t="s">
        <v>31</v>
      </c>
      <c r="B21" s="7">
        <f>COUNTIF(B3:B13,3)</f>
        <v>1</v>
      </c>
      <c r="C21" s="7">
        <f>COUNTIF(C3:C13,3)</f>
        <v>0</v>
      </c>
      <c r="D21" s="7">
        <f>COUNTIF(D3:D13,3)</f>
        <v>2</v>
      </c>
      <c r="E21" s="7">
        <f>COUNTIF(E3:E17,3)</f>
        <v>4</v>
      </c>
      <c r="F21" s="7">
        <f>COUNTIF(F3:F13,3)</f>
        <v>0</v>
      </c>
      <c r="G21" s="7">
        <f>COUNTIF(G3:G13,3)</f>
        <v>0</v>
      </c>
      <c r="H21" s="7">
        <f>COUNTIF(H3:H13,3)</f>
        <v>1</v>
      </c>
      <c r="I21" s="7">
        <f>COUNTIF(I3:I14,3)</f>
        <v>1</v>
      </c>
      <c r="J21" s="7">
        <f>COUNTIF(J3:J13,3)</f>
        <v>2</v>
      </c>
      <c r="K21" s="7">
        <f>COUNTIF(K3:K13,3)</f>
        <v>4</v>
      </c>
      <c r="L21" s="7">
        <f>COUNTIF(L3:L13,3)</f>
        <v>2</v>
      </c>
      <c r="M21" s="7">
        <f>COUNTIF(M3:M13,3)</f>
        <v>5</v>
      </c>
      <c r="N21" s="7">
        <f>COUNTIF(N3:N17,3)</f>
        <v>1</v>
      </c>
      <c r="O21" s="7">
        <f>COUNTIF(O3:O17,3)</f>
        <v>2</v>
      </c>
      <c r="P21" s="7">
        <f>COUNTIF(P3:P17,3)</f>
        <v>1</v>
      </c>
      <c r="Q21" s="7">
        <f>COUNTIF(Q3:Q13,3)</f>
        <v>2</v>
      </c>
      <c r="R21" s="7">
        <f>COUNTIF(R3:R13,3)</f>
        <v>3</v>
      </c>
      <c r="S21" s="7">
        <f>COUNTIF(S3:S13,3)</f>
        <v>6</v>
      </c>
      <c r="T21" s="7">
        <f>COUNTIF(T3:T19,1)</f>
        <v>2</v>
      </c>
      <c r="U21" s="7">
        <f>COUNTIF(U3:U17,3)</f>
        <v>2</v>
      </c>
      <c r="V21" s="7">
        <f>COUNTIF(V3:V13,3)</f>
        <v>2</v>
      </c>
      <c r="W21" s="7">
        <f>COUNTIF(W3:W14,3)</f>
        <v>0</v>
      </c>
      <c r="X21" s="7">
        <f>COUNTIF(X3:X13,3)</f>
        <v>0</v>
      </c>
      <c r="Y21" s="7">
        <f>COUNTIF(Y3:Y13,3)</f>
        <v>2</v>
      </c>
      <c r="Z21" s="7">
        <f>COUNTIF(Z3:Z13,3)</f>
        <v>5</v>
      </c>
      <c r="AA21" s="7">
        <f>COUNTIF(AA3:AA13,3)</f>
        <v>2</v>
      </c>
      <c r="AB21" s="7">
        <f>COUNTIF(AB3:AB17,3)</f>
        <v>2</v>
      </c>
      <c r="AC21" s="7">
        <f>COUNTIF(AC3:AC13,3)</f>
        <v>6</v>
      </c>
      <c r="AD21" s="7">
        <f>COUNTIF(AD3:AD13,3)</f>
        <v>3</v>
      </c>
      <c r="AF21" s="7">
        <f>COUNTIF(AF3:AF13,3)</f>
        <v>0</v>
      </c>
      <c r="AG21" s="7">
        <f>COUNTIF(AG3:AG13,3)</f>
        <v>3</v>
      </c>
      <c r="AH21" s="7">
        <f>COUNTIF(AH3:AH13,3)</f>
        <v>2</v>
      </c>
      <c r="AI21" s="7">
        <f>COUNTIF(AI3:AI13,3)</f>
        <v>1</v>
      </c>
      <c r="AJ21" s="7">
        <f>COUNTIF(AJ3:AJ13,3)</f>
        <v>0</v>
      </c>
    </row>
    <row r="22" spans="1:49" s="8" customFormat="1" x14ac:dyDescent="0.35">
      <c r="A22" s="10"/>
      <c r="B22" s="8">
        <f>B21/9</f>
        <v>0.1111111111111111</v>
      </c>
      <c r="C22" s="8">
        <f>C21/8</f>
        <v>0</v>
      </c>
      <c r="D22" s="8">
        <f>D21/11</f>
        <v>0.18181818181818182</v>
      </c>
      <c r="E22" s="8">
        <f>E21/15</f>
        <v>0.26666666666666666</v>
      </c>
      <c r="F22" s="8">
        <f>F21/8</f>
        <v>0</v>
      </c>
      <c r="G22" s="8">
        <f>G21/8</f>
        <v>0</v>
      </c>
      <c r="H22" s="8">
        <f>H21/11</f>
        <v>9.0909090909090912E-2</v>
      </c>
      <c r="I22" s="8">
        <f>I21/7</f>
        <v>0.14285714285714285</v>
      </c>
      <c r="J22" s="8">
        <f>J21/11</f>
        <v>0.18181818181818182</v>
      </c>
      <c r="K22" s="8">
        <f>K21/11</f>
        <v>0.36363636363636365</v>
      </c>
      <c r="L22" s="8">
        <f>L21/11</f>
        <v>0.18181818181818182</v>
      </c>
      <c r="M22" s="8">
        <f>M21/11</f>
        <v>0.45454545454545453</v>
      </c>
      <c r="N22" s="8">
        <f>N21/15</f>
        <v>6.6666666666666666E-2</v>
      </c>
      <c r="O22" s="8">
        <f>O21/15</f>
        <v>0.13333333333333333</v>
      </c>
      <c r="P22" s="8">
        <f>P21/11</f>
        <v>9.0909090909090912E-2</v>
      </c>
      <c r="Q22" s="8">
        <f>Q21/11</f>
        <v>0.18181818181818182</v>
      </c>
      <c r="R22" s="8">
        <f>R21/11</f>
        <v>0.27272727272727271</v>
      </c>
      <c r="S22" s="8">
        <f>S21/11</f>
        <v>0.54545454545454541</v>
      </c>
      <c r="T22" s="8">
        <f>T21/6</f>
        <v>0.33333333333333331</v>
      </c>
      <c r="U22" s="8">
        <f>U21/15</f>
        <v>0.13333333333333333</v>
      </c>
      <c r="V22" s="8">
        <f>V21/8</f>
        <v>0.25</v>
      </c>
      <c r="W22" s="8">
        <f>W21/10</f>
        <v>0</v>
      </c>
      <c r="X22" s="8">
        <f>X21/11</f>
        <v>0</v>
      </c>
      <c r="Y22" s="8">
        <f>Y21/11</f>
        <v>0.18181818181818182</v>
      </c>
      <c r="Z22" s="8">
        <f>Z21/11</f>
        <v>0.45454545454545453</v>
      </c>
      <c r="AA22" s="8">
        <f>AA21/11</f>
        <v>0.18181818181818182</v>
      </c>
      <c r="AB22" s="8">
        <f>AB21/12</f>
        <v>0.16666666666666666</v>
      </c>
      <c r="AC22" s="8">
        <f>AC21/11</f>
        <v>0.54545454545454541</v>
      </c>
      <c r="AD22" s="8">
        <f>AD21/11</f>
        <v>0.27272727272727271</v>
      </c>
      <c r="AE22" s="8">
        <f>AE21/3</f>
        <v>0</v>
      </c>
      <c r="AF22" s="8">
        <f>AF21/2</f>
        <v>0</v>
      </c>
      <c r="AG22" s="8">
        <f>AG21/11</f>
        <v>0.27272727272727271</v>
      </c>
      <c r="AH22" s="8">
        <f>AH21/8</f>
        <v>0.25</v>
      </c>
      <c r="AI22" s="8">
        <f>AI21/6</f>
        <v>0.16666666666666666</v>
      </c>
      <c r="AJ22" s="8">
        <f>AJ21/5</f>
        <v>0</v>
      </c>
    </row>
    <row r="23" spans="1:49" s="7" customFormat="1" x14ac:dyDescent="0.35">
      <c r="A23" s="9" t="s">
        <v>32</v>
      </c>
      <c r="B23" s="7">
        <f>COUNTIF(B3:B13,2)</f>
        <v>4</v>
      </c>
      <c r="C23" s="7">
        <f>COUNTIF(C3:C13,2)</f>
        <v>4</v>
      </c>
      <c r="D23" s="7">
        <f>COUNTIF(D3:D13,2)</f>
        <v>4</v>
      </c>
      <c r="E23" s="7">
        <f>COUNTIF(E3:E17,2)</f>
        <v>5</v>
      </c>
      <c r="F23" s="7">
        <f>COUNTIF(F3:F13,2)</f>
        <v>5</v>
      </c>
      <c r="G23" s="7">
        <f>COUNTIF(G3:G13,2)</f>
        <v>5</v>
      </c>
      <c r="H23" s="7">
        <f>COUNTIF(H3:H13,2)</f>
        <v>6</v>
      </c>
      <c r="I23" s="7">
        <f>COUNTIF(I3:I14,2)</f>
        <v>4</v>
      </c>
      <c r="J23" s="7">
        <f>COUNTIF(J3:J13,2)</f>
        <v>6</v>
      </c>
      <c r="K23" s="7">
        <f>COUNTIF(K3:K13,2)</f>
        <v>4</v>
      </c>
      <c r="L23" s="7">
        <f>COUNTIF(L3:L13,2)</f>
        <v>6</v>
      </c>
      <c r="M23" s="7">
        <f>COUNTIF(M3:M13,2)</f>
        <v>3</v>
      </c>
      <c r="N23" s="7">
        <f>COUNTIF(N3:N17,2)</f>
        <v>10</v>
      </c>
      <c r="O23" s="7">
        <f>COUNTIF(O3:O17,2)</f>
        <v>10</v>
      </c>
      <c r="P23" s="7">
        <f>COUNTIF(P3:P13,2)</f>
        <v>8</v>
      </c>
      <c r="Q23" s="7">
        <f>COUNTIF(Q3:Q13,2)</f>
        <v>7</v>
      </c>
      <c r="R23" s="7">
        <f>COUNTIF(R3:R13,2)</f>
        <v>6</v>
      </c>
      <c r="S23" s="7">
        <f>COUNTIF(S3:S13,2)</f>
        <v>3</v>
      </c>
      <c r="T23" s="7">
        <f>COUNTIF(T3:T17,2)</f>
        <v>3</v>
      </c>
      <c r="U23" s="7">
        <f>COUNTIF(U3:U17,2)</f>
        <v>11</v>
      </c>
      <c r="V23" s="7">
        <f>COUNTIF(V3:V13,2)</f>
        <v>5</v>
      </c>
      <c r="W23" s="7">
        <f>COUNTIF(W3:W14,2)</f>
        <v>9</v>
      </c>
      <c r="X23" s="7">
        <f>COUNTIF(X3:X13,2)</f>
        <v>10</v>
      </c>
      <c r="Y23" s="7">
        <f>COUNTIF(Y3:Y13,2)</f>
        <v>8</v>
      </c>
      <c r="Z23" s="7">
        <f>COUNTIF(Z3:Z13,2)</f>
        <v>5</v>
      </c>
      <c r="AA23" s="7">
        <f>COUNTIF(AA3:AA13,2)</f>
        <v>8</v>
      </c>
      <c r="AB23" s="7">
        <f>COUNTIF(AB3:AB17,2)</f>
        <v>9</v>
      </c>
      <c r="AC23" s="7">
        <f>COUNTIF(AC3:AC13,2)</f>
        <v>5</v>
      </c>
      <c r="AD23" s="7">
        <f>COUNTIF(AD3:AD13,2)</f>
        <v>8</v>
      </c>
      <c r="AF23" s="7">
        <f>COUNTIF(AF3:AF13,2)</f>
        <v>2</v>
      </c>
      <c r="AG23" s="7">
        <f>COUNTIF(AG3:AG13,2)</f>
        <v>8</v>
      </c>
      <c r="AH23" s="7">
        <f>COUNTIF(AH3:AH13,2)</f>
        <v>6</v>
      </c>
      <c r="AI23" s="7">
        <f>COUNTIF(AI3:AI13,2)</f>
        <v>5</v>
      </c>
      <c r="AJ23" s="7">
        <f>COUNTIF(AJ3:AJ13,2)</f>
        <v>3</v>
      </c>
    </row>
    <row r="24" spans="1:49" s="8" customFormat="1" x14ac:dyDescent="0.35">
      <c r="A24" s="10"/>
      <c r="B24" s="8">
        <f>B23/9</f>
        <v>0.44444444444444442</v>
      </c>
      <c r="C24" s="8">
        <f>C23/8</f>
        <v>0.5</v>
      </c>
      <c r="D24" s="8">
        <f>D23/11</f>
        <v>0.36363636363636365</v>
      </c>
      <c r="E24" s="8">
        <f>E23/15</f>
        <v>0.33333333333333331</v>
      </c>
      <c r="F24" s="8">
        <f>F23/8</f>
        <v>0.625</v>
      </c>
      <c r="G24" s="8">
        <f>G23/8</f>
        <v>0.625</v>
      </c>
      <c r="H24" s="8">
        <f>H23/11</f>
        <v>0.54545454545454541</v>
      </c>
      <c r="I24" s="8">
        <f>I23/7</f>
        <v>0.5714285714285714</v>
      </c>
      <c r="J24" s="8">
        <f>J23/11</f>
        <v>0.54545454545454541</v>
      </c>
      <c r="K24" s="8">
        <f>K23/11</f>
        <v>0.36363636363636365</v>
      </c>
      <c r="L24" s="8">
        <f>L23/11</f>
        <v>0.54545454545454541</v>
      </c>
      <c r="M24" s="8">
        <f>M23/11</f>
        <v>0.27272727272727271</v>
      </c>
      <c r="N24" s="8">
        <f>N23/15</f>
        <v>0.66666666666666663</v>
      </c>
      <c r="O24" s="8">
        <f>O23/15</f>
        <v>0.66666666666666663</v>
      </c>
      <c r="P24" s="8">
        <f>P23/11</f>
        <v>0.72727272727272729</v>
      </c>
      <c r="Q24" s="8">
        <f>Q23/11</f>
        <v>0.63636363636363635</v>
      </c>
      <c r="R24" s="8">
        <f>R23/11</f>
        <v>0.54545454545454541</v>
      </c>
      <c r="S24" s="8">
        <f>S23/11</f>
        <v>0.27272727272727271</v>
      </c>
      <c r="T24" s="8">
        <f>T23/6</f>
        <v>0.5</v>
      </c>
      <c r="U24" s="8">
        <f>U23/15</f>
        <v>0.73333333333333328</v>
      </c>
      <c r="V24" s="8">
        <f>V23/8</f>
        <v>0.625</v>
      </c>
      <c r="W24" s="8">
        <f>W23/10</f>
        <v>0.9</v>
      </c>
      <c r="X24" s="8">
        <f>X23/11</f>
        <v>0.90909090909090906</v>
      </c>
      <c r="Y24" s="8">
        <f>Y23/11</f>
        <v>0.72727272727272729</v>
      </c>
      <c r="Z24" s="8">
        <f>Z23/11</f>
        <v>0.45454545454545453</v>
      </c>
      <c r="AA24" s="8">
        <f>AA23/11</f>
        <v>0.72727272727272729</v>
      </c>
      <c r="AB24" s="8">
        <f>AB23/12</f>
        <v>0.75</v>
      </c>
      <c r="AC24" s="8">
        <f>AC23/11</f>
        <v>0.45454545454545453</v>
      </c>
      <c r="AD24" s="8">
        <f>AD23/11</f>
        <v>0.72727272727272729</v>
      </c>
      <c r="AE24" s="8">
        <f>AE23/3</f>
        <v>0</v>
      </c>
      <c r="AF24" s="8">
        <f>AF23/2</f>
        <v>1</v>
      </c>
      <c r="AG24" s="8">
        <f>AG23/11</f>
        <v>0.72727272727272729</v>
      </c>
      <c r="AH24" s="8">
        <f>AH23/8</f>
        <v>0.75</v>
      </c>
      <c r="AI24" s="8">
        <f>AI23/6</f>
        <v>0.83333333333333337</v>
      </c>
      <c r="AJ24" s="8">
        <f>AJ23/3</f>
        <v>1</v>
      </c>
    </row>
    <row r="25" spans="1:49" s="4" customFormat="1" x14ac:dyDescent="0.35">
      <c r="A25" s="3"/>
      <c r="E25" s="8"/>
      <c r="W25" s="8"/>
      <c r="Z25" s="8"/>
    </row>
    <row r="26" spans="1:49" s="1" customFormat="1" x14ac:dyDescent="0.35">
      <c r="B26" s="1" t="s">
        <v>0</v>
      </c>
      <c r="J26" s="1" t="s">
        <v>7</v>
      </c>
      <c r="K26" s="1" t="s">
        <v>8</v>
      </c>
      <c r="O26" s="1" t="s">
        <v>90</v>
      </c>
      <c r="P26" s="1" t="s">
        <v>91</v>
      </c>
      <c r="Q26" s="1" t="s">
        <v>12</v>
      </c>
      <c r="S26" s="1" t="s">
        <v>92</v>
      </c>
      <c r="T26" s="1" t="s">
        <v>93</v>
      </c>
      <c r="U26" s="1" t="s">
        <v>94</v>
      </c>
      <c r="V26" s="1" t="s">
        <v>95</v>
      </c>
      <c r="X26" s="1" t="s">
        <v>15</v>
      </c>
      <c r="Y26" s="1" t="s">
        <v>16</v>
      </c>
      <c r="AA26" s="1" t="s">
        <v>36</v>
      </c>
      <c r="AB26" s="1" t="s">
        <v>39</v>
      </c>
      <c r="AC26" s="1" t="s">
        <v>70</v>
      </c>
      <c r="AD26" s="1" t="s">
        <v>19</v>
      </c>
      <c r="AH26" s="1" t="s">
        <v>34</v>
      </c>
      <c r="AM26" s="1" t="s">
        <v>23</v>
      </c>
      <c r="AN26" s="1" t="s">
        <v>24</v>
      </c>
      <c r="AQ26" s="1" t="s">
        <v>27</v>
      </c>
      <c r="AR26" s="1" t="s">
        <v>96</v>
      </c>
      <c r="AS26" s="1" t="s">
        <v>74</v>
      </c>
      <c r="AU26" s="1" t="s">
        <v>29</v>
      </c>
      <c r="AW26" s="1" t="s">
        <v>97</v>
      </c>
    </row>
    <row r="27" spans="1:49" x14ac:dyDescent="0.35">
      <c r="A27" s="1" t="s">
        <v>98</v>
      </c>
      <c r="B27">
        <v>2</v>
      </c>
      <c r="J27">
        <v>2</v>
      </c>
      <c r="K27">
        <v>3</v>
      </c>
      <c r="O27">
        <v>2</v>
      </c>
      <c r="P27">
        <v>2</v>
      </c>
      <c r="Q27">
        <v>2</v>
      </c>
      <c r="S27">
        <v>1</v>
      </c>
      <c r="T27">
        <v>2</v>
      </c>
      <c r="U27">
        <v>2</v>
      </c>
      <c r="V27">
        <v>3</v>
      </c>
      <c r="X27">
        <v>1</v>
      </c>
      <c r="Y27">
        <v>2</v>
      </c>
      <c r="AA27">
        <v>2</v>
      </c>
      <c r="AB27">
        <v>2</v>
      </c>
      <c r="AC27">
        <v>3</v>
      </c>
      <c r="AD27">
        <v>2</v>
      </c>
      <c r="AH27">
        <v>2</v>
      </c>
      <c r="AM27">
        <v>2</v>
      </c>
      <c r="AN27">
        <v>1</v>
      </c>
      <c r="AQ27">
        <v>2</v>
      </c>
      <c r="AR27">
        <v>2</v>
      </c>
      <c r="AS27">
        <v>2</v>
      </c>
      <c r="AU27">
        <v>2</v>
      </c>
      <c r="AW27">
        <v>2</v>
      </c>
    </row>
    <row r="28" spans="1:49" x14ac:dyDescent="0.35">
      <c r="A28" s="1" t="s">
        <v>99</v>
      </c>
      <c r="B28">
        <v>2</v>
      </c>
      <c r="J28">
        <v>2</v>
      </c>
      <c r="K28">
        <v>2</v>
      </c>
      <c r="O28">
        <v>2</v>
      </c>
      <c r="P28">
        <v>2</v>
      </c>
      <c r="Q28">
        <v>2</v>
      </c>
      <c r="S28">
        <v>2</v>
      </c>
      <c r="T28">
        <v>2</v>
      </c>
      <c r="U28">
        <v>3</v>
      </c>
      <c r="V28">
        <v>2</v>
      </c>
      <c r="X28">
        <v>2</v>
      </c>
      <c r="Y28">
        <v>2</v>
      </c>
      <c r="AA28">
        <v>2</v>
      </c>
      <c r="AB28">
        <v>2</v>
      </c>
      <c r="AC28">
        <v>2</v>
      </c>
      <c r="AD28">
        <v>2</v>
      </c>
      <c r="AH28">
        <v>1</v>
      </c>
      <c r="AM28">
        <v>2</v>
      </c>
      <c r="AN28">
        <v>2</v>
      </c>
      <c r="AQ28">
        <v>2</v>
      </c>
      <c r="AR28">
        <v>2</v>
      </c>
      <c r="AS28">
        <v>3</v>
      </c>
      <c r="AU28">
        <v>2</v>
      </c>
      <c r="AW28">
        <v>2</v>
      </c>
    </row>
    <row r="29" spans="1:49" x14ac:dyDescent="0.35">
      <c r="A29" s="1" t="s">
        <v>100</v>
      </c>
      <c r="B29">
        <v>2</v>
      </c>
      <c r="J29">
        <v>2</v>
      </c>
      <c r="K29">
        <v>2</v>
      </c>
      <c r="O29">
        <v>1</v>
      </c>
      <c r="P29">
        <v>2</v>
      </c>
      <c r="Q29">
        <v>2</v>
      </c>
      <c r="S29">
        <v>2</v>
      </c>
      <c r="T29">
        <v>1</v>
      </c>
      <c r="U29">
        <v>2</v>
      </c>
      <c r="V29">
        <v>2</v>
      </c>
      <c r="X29">
        <v>3</v>
      </c>
      <c r="Y29">
        <v>2</v>
      </c>
      <c r="AA29">
        <v>2</v>
      </c>
      <c r="AB29">
        <v>1</v>
      </c>
      <c r="AC29">
        <v>2</v>
      </c>
      <c r="AD29">
        <v>2</v>
      </c>
      <c r="AH29">
        <v>2</v>
      </c>
      <c r="AM29">
        <v>2</v>
      </c>
      <c r="AN29">
        <v>2</v>
      </c>
      <c r="AQ29">
        <v>2</v>
      </c>
      <c r="AR29">
        <v>2</v>
      </c>
      <c r="AS29">
        <v>2</v>
      </c>
      <c r="AU29">
        <v>2</v>
      </c>
      <c r="AW29">
        <v>2</v>
      </c>
    </row>
    <row r="30" spans="1:49" x14ac:dyDescent="0.35">
      <c r="A30" s="1" t="s">
        <v>101</v>
      </c>
      <c r="B30">
        <v>2</v>
      </c>
      <c r="J30">
        <v>3</v>
      </c>
      <c r="K30">
        <v>2</v>
      </c>
      <c r="O30">
        <v>2</v>
      </c>
      <c r="P30">
        <v>1</v>
      </c>
      <c r="Q30">
        <v>2</v>
      </c>
      <c r="S30">
        <v>2</v>
      </c>
      <c r="T30">
        <v>2</v>
      </c>
      <c r="U30">
        <v>2</v>
      </c>
      <c r="V30">
        <v>1</v>
      </c>
      <c r="X30">
        <v>1</v>
      </c>
      <c r="Y30">
        <v>2</v>
      </c>
      <c r="AA30">
        <v>2</v>
      </c>
      <c r="AB30">
        <v>2</v>
      </c>
      <c r="AC30">
        <v>1</v>
      </c>
      <c r="AD30">
        <v>2</v>
      </c>
      <c r="AH30">
        <v>2</v>
      </c>
      <c r="AM30">
        <v>1</v>
      </c>
      <c r="AN30">
        <v>2</v>
      </c>
      <c r="AQ30">
        <v>2</v>
      </c>
      <c r="AR30">
        <v>1</v>
      </c>
      <c r="AS30">
        <v>3</v>
      </c>
      <c r="AU30">
        <v>2</v>
      </c>
      <c r="AW30">
        <v>2</v>
      </c>
    </row>
    <row r="31" spans="1:49" x14ac:dyDescent="0.35">
      <c r="A31" s="1"/>
    </row>
    <row r="32" spans="1:49" x14ac:dyDescent="0.35">
      <c r="A32" s="1" t="s">
        <v>30</v>
      </c>
      <c r="B32" s="7">
        <f>COUNTIF(B27:B30,1)/4</f>
        <v>0</v>
      </c>
      <c r="C32" s="7"/>
      <c r="D32" s="7"/>
      <c r="E32" s="7"/>
      <c r="F32" s="7"/>
      <c r="G32" s="7"/>
      <c r="H32" s="7"/>
      <c r="J32" s="7">
        <f>COUNTIF(J27:J30,1)/4</f>
        <v>0</v>
      </c>
      <c r="K32" s="7">
        <f>COUNTIF(K27:K30,1)/4</f>
        <v>0</v>
      </c>
      <c r="L32" s="7"/>
      <c r="M32" s="7"/>
      <c r="N32" s="7"/>
      <c r="O32" s="7">
        <f>COUNTIF(O27:O30,1)/4</f>
        <v>0.25</v>
      </c>
      <c r="P32" s="7">
        <f>COUNTIF(P27:P30,1)/4</f>
        <v>0.25</v>
      </c>
      <c r="Q32" s="7">
        <f>COUNTIF(Q27:Q30,1)/4</f>
        <v>0</v>
      </c>
      <c r="R32" s="7"/>
      <c r="S32" s="7">
        <f>COUNTIF(S27:S30,1)/4</f>
        <v>0.25</v>
      </c>
      <c r="T32" s="7">
        <f>COUNTIF(T27:T30,1)/4</f>
        <v>0.25</v>
      </c>
      <c r="U32" s="7">
        <f>COUNTIF(U27:U30,1)/4</f>
        <v>0</v>
      </c>
      <c r="V32" s="7">
        <f>COUNTIF(V27:V30,1)/4</f>
        <v>0.25</v>
      </c>
      <c r="W32" s="7"/>
      <c r="X32" s="7">
        <f>COUNTIF(X27:X30,1)/4</f>
        <v>0.5</v>
      </c>
      <c r="Y32" s="7">
        <f>COUNTIF(Y27:Y30,1)/4</f>
        <v>0</v>
      </c>
      <c r="Z32" s="7"/>
      <c r="AA32" s="7">
        <f>COUNTIF(AA27:AA30,1)/4</f>
        <v>0</v>
      </c>
      <c r="AB32" s="7">
        <f>COUNTIF(AB27:AB30,1)/4</f>
        <v>0.25</v>
      </c>
      <c r="AC32" s="7">
        <f>COUNTIF(AC27:AC30,1)/4</f>
        <v>0.25</v>
      </c>
      <c r="AD32" s="7">
        <f>COUNTIF(AD27:AD30,1)/4</f>
        <v>0</v>
      </c>
      <c r="AF32" s="7"/>
      <c r="AG32" s="7"/>
      <c r="AH32" s="7">
        <f>COUNTIF(AH27:AH30,1)/4</f>
        <v>0.25</v>
      </c>
      <c r="AI32" s="7"/>
      <c r="AJ32" s="7"/>
      <c r="AK32" s="7"/>
      <c r="AM32" s="7">
        <f>COUNTIF(AM27:AM30,1)/4</f>
        <v>0.25</v>
      </c>
      <c r="AN32" s="7">
        <f>COUNTIF(AN27:AN30,1)/4</f>
        <v>0.25</v>
      </c>
      <c r="AO32" s="7"/>
      <c r="AP32" s="7"/>
      <c r="AQ32" s="7">
        <f>COUNTIF(AQ27:AQ30,1)/4</f>
        <v>0</v>
      </c>
      <c r="AR32" s="7">
        <f>COUNTIF(AR27:AR30,1)/4</f>
        <v>0.25</v>
      </c>
      <c r="AS32" s="7">
        <f>COUNTIF(AS27:AS30,1)/4</f>
        <v>0</v>
      </c>
      <c r="AT32" s="7"/>
      <c r="AU32" s="7">
        <f>COUNTIF(AU27:AU30,1)/4</f>
        <v>0</v>
      </c>
      <c r="AV32" s="7"/>
      <c r="AW32" s="7">
        <f>COUNTIF(AW27:AW30,1)/4</f>
        <v>0</v>
      </c>
    </row>
    <row r="33" spans="1:54" x14ac:dyDescent="0.35">
      <c r="A33" s="1" t="s">
        <v>31</v>
      </c>
      <c r="B33" s="7">
        <f>COUNTIF(B27:B30,3)/4</f>
        <v>0</v>
      </c>
      <c r="C33" s="7"/>
      <c r="D33" s="7"/>
      <c r="E33" s="7"/>
      <c r="F33" s="7"/>
      <c r="G33" s="7"/>
      <c r="H33" s="7"/>
      <c r="J33" s="7">
        <f>COUNTIF(J27:J30,3)/4</f>
        <v>0.25</v>
      </c>
      <c r="K33" s="7">
        <f>COUNTIF(K27:K30,3)/4</f>
        <v>0.25</v>
      </c>
      <c r="L33" s="7"/>
      <c r="M33" s="7"/>
      <c r="N33" s="7"/>
      <c r="O33" s="7">
        <f>COUNTIF(O27:O30,3)/4</f>
        <v>0</v>
      </c>
      <c r="P33" s="7">
        <f>COUNTIF(P27:P30,3)/4</f>
        <v>0</v>
      </c>
      <c r="Q33" s="7">
        <f>COUNTIF(Q27:Q30,3)/4</f>
        <v>0</v>
      </c>
      <c r="R33" s="7"/>
      <c r="S33" s="7">
        <f>COUNTIF(S27:S30,3)/4</f>
        <v>0</v>
      </c>
      <c r="T33" s="7">
        <f>COUNTIF(T27:T30,3)/4</f>
        <v>0</v>
      </c>
      <c r="U33" s="7">
        <f>COUNTIF(U27:U30,3)/4</f>
        <v>0.25</v>
      </c>
      <c r="V33" s="7">
        <f>COUNTIF(V27:V30,3)/4</f>
        <v>0.25</v>
      </c>
      <c r="W33" s="7"/>
      <c r="X33" s="7">
        <f>COUNTIF(X27:X30,3)/4</f>
        <v>0.25</v>
      </c>
      <c r="Y33" s="7">
        <f>COUNTIF(Y27:Y30,3)/4</f>
        <v>0</v>
      </c>
      <c r="Z33" s="7"/>
      <c r="AA33" s="7">
        <f>COUNTIF(AA27:AA30,3)/4</f>
        <v>0</v>
      </c>
      <c r="AB33" s="7">
        <f>COUNTIF(AB27:AB30,3)/4</f>
        <v>0</v>
      </c>
      <c r="AC33" s="7">
        <f>COUNTIF(AC27:AC30,3)/4</f>
        <v>0.25</v>
      </c>
      <c r="AD33" s="7">
        <f>COUNTIF(AD27:AD30,3)/4</f>
        <v>0</v>
      </c>
      <c r="AF33" s="7"/>
      <c r="AG33" s="7"/>
      <c r="AH33" s="7">
        <f>COUNTIF(AH27:AH30,3)/4</f>
        <v>0</v>
      </c>
      <c r="AI33" s="7"/>
      <c r="AJ33" s="7"/>
      <c r="AK33" s="7"/>
      <c r="AM33" s="7">
        <f>COUNTIF(AM27:AM30,3)/4</f>
        <v>0</v>
      </c>
      <c r="AN33" s="7">
        <f>COUNTIF(AN27:AN30,3)/4</f>
        <v>0</v>
      </c>
      <c r="AO33" s="7"/>
      <c r="AP33" s="7"/>
      <c r="AQ33" s="7">
        <f>COUNTIF(AQ27:AQ30,3)/4</f>
        <v>0</v>
      </c>
      <c r="AR33" s="7">
        <f>COUNTIF(AR27:AR30,3)/4</f>
        <v>0</v>
      </c>
      <c r="AS33" s="7">
        <f>COUNTIF(AS27:AS30,3)/4</f>
        <v>0.5</v>
      </c>
      <c r="AT33" s="7"/>
      <c r="AU33" s="7">
        <f>COUNTIF(AU27:AU30,3)/4</f>
        <v>0</v>
      </c>
      <c r="AV33" s="7"/>
      <c r="AW33" s="7">
        <f>COUNTIF(AW27:AW30,3)/4</f>
        <v>0</v>
      </c>
      <c r="AX33" s="7"/>
    </row>
    <row r="34" spans="1:54" x14ac:dyDescent="0.35">
      <c r="A34" s="1" t="s">
        <v>32</v>
      </c>
      <c r="B34" s="7">
        <f>COUNTIF(B27:B30,2)/4</f>
        <v>1</v>
      </c>
      <c r="C34" s="7"/>
      <c r="D34" s="7"/>
      <c r="E34" s="7"/>
      <c r="F34" s="7"/>
      <c r="G34" s="7"/>
      <c r="H34" s="7"/>
      <c r="J34" s="7">
        <f>COUNTIF(J27:J30,2)/4</f>
        <v>0.75</v>
      </c>
      <c r="K34" s="7">
        <f>COUNTIF(K27:K30,2)/4</f>
        <v>0.75</v>
      </c>
      <c r="L34" s="7"/>
      <c r="M34" s="7"/>
      <c r="N34" s="7"/>
      <c r="O34" s="7">
        <f>COUNTIF(O27:O30,2)/4</f>
        <v>0.75</v>
      </c>
      <c r="P34" s="7">
        <f>COUNTIF(P27:P30,2)/4</f>
        <v>0.75</v>
      </c>
      <c r="Q34" s="7">
        <f>COUNTIF(Q27:Q30,2)/4</f>
        <v>1</v>
      </c>
      <c r="R34" s="7"/>
      <c r="S34" s="7">
        <f>COUNTIF(S27:S30,2)/4</f>
        <v>0.75</v>
      </c>
      <c r="T34" s="7">
        <f>COUNTIF(T27:T30,2)/4</f>
        <v>0.75</v>
      </c>
      <c r="U34" s="7">
        <f>COUNTIF(U27:U30,2)/4</f>
        <v>0.75</v>
      </c>
      <c r="V34" s="7">
        <f>COUNTIF(V27:V30,2)/4</f>
        <v>0.5</v>
      </c>
      <c r="W34" s="7"/>
      <c r="X34" s="7">
        <f>COUNTIF(X27:X30,2)/4</f>
        <v>0.25</v>
      </c>
      <c r="Y34" s="7">
        <f>COUNTIF(Y27:Y30,2)/4</f>
        <v>1</v>
      </c>
      <c r="Z34" s="7"/>
      <c r="AA34" s="7">
        <f>COUNTIF(AA27:AA30,2)/4</f>
        <v>1</v>
      </c>
      <c r="AB34" s="7">
        <f>COUNTIF(AB27:AB30,2)/4</f>
        <v>0.75</v>
      </c>
      <c r="AC34" s="7">
        <f>COUNTIF(AC27:AC30,2)/4</f>
        <v>0.5</v>
      </c>
      <c r="AD34" s="7">
        <f>COUNTIF(AD27:AD30,2)/4</f>
        <v>1</v>
      </c>
      <c r="AF34" s="7"/>
      <c r="AG34" s="7"/>
      <c r="AH34" s="7">
        <f>COUNTIF(AH27:AH30,2)/4</f>
        <v>0.75</v>
      </c>
      <c r="AI34" s="7"/>
      <c r="AJ34" s="7"/>
      <c r="AK34" s="7"/>
      <c r="AM34" s="7">
        <f>COUNTIF(AM27:AM30,2)/4</f>
        <v>0.75</v>
      </c>
      <c r="AN34" s="7">
        <f>COUNTIF(AN27:AN30,2)/4</f>
        <v>0.75</v>
      </c>
      <c r="AO34" s="7"/>
      <c r="AP34" s="7"/>
      <c r="AQ34" s="7">
        <f>COUNTIF(AQ27:AQ30,2)/4</f>
        <v>1</v>
      </c>
      <c r="AR34" s="7">
        <f>COUNTIF(AR27:AR30,2)/4</f>
        <v>0.75</v>
      </c>
      <c r="AS34" s="7">
        <f>COUNTIF(AS27:AS30,2)/4</f>
        <v>0.5</v>
      </c>
      <c r="AT34" s="7"/>
      <c r="AU34" s="7">
        <f>COUNTIF(AU27:AU30,2)/4</f>
        <v>1</v>
      </c>
      <c r="AV34" s="7"/>
      <c r="AW34" s="7">
        <f>COUNTIF(AW27:AW30,2)/4</f>
        <v>1</v>
      </c>
      <c r="AX34" s="7"/>
    </row>
    <row r="36" spans="1:54" s="1" customFormat="1" x14ac:dyDescent="0.35">
      <c r="B36" s="6" t="s">
        <v>69</v>
      </c>
      <c r="C36" s="1" t="s">
        <v>62</v>
      </c>
      <c r="D36" s="6" t="s">
        <v>74</v>
      </c>
      <c r="E36" s="1" t="s">
        <v>54</v>
      </c>
      <c r="F36" s="1" t="s">
        <v>57</v>
      </c>
      <c r="G36" s="1" t="s">
        <v>73</v>
      </c>
      <c r="H36" s="1" t="s">
        <v>46</v>
      </c>
      <c r="I36" s="1" t="s">
        <v>70</v>
      </c>
      <c r="J36" s="1" t="s">
        <v>36</v>
      </c>
      <c r="K36" s="1" t="s">
        <v>42</v>
      </c>
      <c r="L36" s="1" t="s">
        <v>44</v>
      </c>
      <c r="M36" s="1" t="s">
        <v>45</v>
      </c>
      <c r="N36" s="1" t="s">
        <v>51</v>
      </c>
      <c r="O36" s="1" t="s">
        <v>66</v>
      </c>
      <c r="P36" s="1" t="s">
        <v>71</v>
      </c>
      <c r="Q36" s="1" t="s">
        <v>78</v>
      </c>
      <c r="R36" s="1" t="s">
        <v>56</v>
      </c>
      <c r="S36" s="1" t="s">
        <v>60</v>
      </c>
      <c r="T36" s="1" t="s">
        <v>63</v>
      </c>
      <c r="U36" s="1" t="s">
        <v>65</v>
      </c>
      <c r="V36" s="1" t="s">
        <v>72</v>
      </c>
      <c r="W36" s="1" t="s">
        <v>77</v>
      </c>
      <c r="X36" s="1" t="s">
        <v>35</v>
      </c>
      <c r="Y36" s="1" t="s">
        <v>37</v>
      </c>
      <c r="Z36" s="1" t="s">
        <v>39</v>
      </c>
      <c r="AA36" s="1" t="s">
        <v>40</v>
      </c>
      <c r="AB36" s="1" t="s">
        <v>41</v>
      </c>
      <c r="AC36" s="1" t="s">
        <v>43</v>
      </c>
      <c r="AD36" s="1" t="s">
        <v>47</v>
      </c>
      <c r="AE36" s="1" t="s">
        <v>48</v>
      </c>
      <c r="AF36" s="1" t="s">
        <v>52</v>
      </c>
      <c r="AG36" s="1" t="s">
        <v>55</v>
      </c>
      <c r="AH36" s="1" t="s">
        <v>58</v>
      </c>
      <c r="AI36" s="1" t="s">
        <v>59</v>
      </c>
      <c r="AJ36" s="1" t="s">
        <v>61</v>
      </c>
      <c r="AK36" s="1" t="s">
        <v>64</v>
      </c>
      <c r="AL36" s="1" t="s">
        <v>67</v>
      </c>
      <c r="AN36" s="1" t="s">
        <v>68</v>
      </c>
      <c r="AO36" s="1" t="s">
        <v>33</v>
      </c>
      <c r="AP36" s="1" t="s">
        <v>75</v>
      </c>
      <c r="AQ36" s="1" t="s">
        <v>76</v>
      </c>
      <c r="AR36" s="1" t="s">
        <v>79</v>
      </c>
      <c r="AS36" s="1" t="s">
        <v>80</v>
      </c>
      <c r="AT36" s="1" t="s">
        <v>81</v>
      </c>
      <c r="AU36" s="1" t="s">
        <v>38</v>
      </c>
      <c r="AV36" s="1" t="s">
        <v>49</v>
      </c>
      <c r="AW36" s="1" t="s">
        <v>50</v>
      </c>
      <c r="AX36" s="1" t="s">
        <v>53</v>
      </c>
      <c r="AY36" s="1" t="s">
        <v>82</v>
      </c>
      <c r="AZ36" s="1" t="s">
        <v>85</v>
      </c>
      <c r="BA36" s="1" t="s">
        <v>83</v>
      </c>
      <c r="BB36" s="1" t="s">
        <v>84</v>
      </c>
    </row>
    <row r="37" spans="1:54" x14ac:dyDescent="0.35">
      <c r="B37" s="2">
        <v>2</v>
      </c>
      <c r="C37">
        <v>3</v>
      </c>
      <c r="D37" s="2">
        <v>2</v>
      </c>
      <c r="E37">
        <v>2</v>
      </c>
      <c r="F37">
        <v>3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1</v>
      </c>
    </row>
    <row r="38" spans="1:54" x14ac:dyDescent="0.35">
      <c r="B38" s="2">
        <v>2</v>
      </c>
      <c r="C38">
        <v>2</v>
      </c>
      <c r="D38" s="2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3</v>
      </c>
      <c r="AV38">
        <v>3</v>
      </c>
      <c r="AW38">
        <v>3</v>
      </c>
      <c r="AX38">
        <v>3</v>
      </c>
      <c r="AY38">
        <v>3</v>
      </c>
    </row>
    <row r="39" spans="1:54" x14ac:dyDescent="0.35">
      <c r="B39" s="2">
        <v>3</v>
      </c>
      <c r="D39" s="2">
        <v>2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BA39">
        <v>3</v>
      </c>
      <c r="BB39">
        <v>3</v>
      </c>
    </row>
    <row r="40" spans="1:54" x14ac:dyDescent="0.35">
      <c r="B40" s="2">
        <v>2</v>
      </c>
      <c r="D40" s="2">
        <v>3</v>
      </c>
      <c r="F40">
        <v>2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BA40">
        <v>3</v>
      </c>
      <c r="BB40">
        <v>3</v>
      </c>
    </row>
    <row r="41" spans="1:54" x14ac:dyDescent="0.35">
      <c r="B41" s="2">
        <v>3</v>
      </c>
      <c r="D41" s="2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2</v>
      </c>
      <c r="O41">
        <v>3</v>
      </c>
      <c r="P41">
        <v>3</v>
      </c>
      <c r="Q41">
        <v>3</v>
      </c>
      <c r="R41">
        <v>3</v>
      </c>
      <c r="S41">
        <v>3</v>
      </c>
      <c r="T41">
        <v>1</v>
      </c>
      <c r="U41">
        <v>3</v>
      </c>
      <c r="V41">
        <v>3</v>
      </c>
      <c r="W41">
        <v>3</v>
      </c>
      <c r="X41">
        <v>1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1</v>
      </c>
      <c r="AJ41">
        <v>3</v>
      </c>
      <c r="AK41">
        <v>3</v>
      </c>
      <c r="AL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BA41">
        <v>3</v>
      </c>
      <c r="BB41">
        <v>3</v>
      </c>
    </row>
    <row r="42" spans="1:54" x14ac:dyDescent="0.35">
      <c r="B42" s="2"/>
      <c r="D42" s="2">
        <v>3</v>
      </c>
      <c r="E42">
        <v>3</v>
      </c>
      <c r="H42">
        <v>2</v>
      </c>
      <c r="I42">
        <v>3</v>
      </c>
      <c r="J42">
        <v>3</v>
      </c>
      <c r="K42">
        <v>1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N42">
        <v>3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1</v>
      </c>
      <c r="AZ42">
        <v>3</v>
      </c>
    </row>
    <row r="43" spans="1:54" x14ac:dyDescent="0.35">
      <c r="B43" s="2"/>
      <c r="D43" s="2">
        <v>1</v>
      </c>
      <c r="E43">
        <v>1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2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</row>
    <row r="44" spans="1:54" x14ac:dyDescent="0.35">
      <c r="B44" s="2"/>
      <c r="D44" s="2">
        <v>2</v>
      </c>
      <c r="E44">
        <v>3</v>
      </c>
      <c r="H44">
        <v>3</v>
      </c>
      <c r="I44">
        <v>2</v>
      </c>
      <c r="J44">
        <v>3</v>
      </c>
      <c r="K44">
        <v>3</v>
      </c>
      <c r="L44">
        <v>3</v>
      </c>
      <c r="M44">
        <v>3</v>
      </c>
      <c r="N44">
        <v>3</v>
      </c>
      <c r="O44">
        <v>2</v>
      </c>
      <c r="P44">
        <v>2</v>
      </c>
      <c r="Q44">
        <v>3</v>
      </c>
      <c r="X44">
        <v>3</v>
      </c>
      <c r="Y44">
        <v>3</v>
      </c>
      <c r="Z44">
        <v>1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1</v>
      </c>
      <c r="AL44">
        <v>3</v>
      </c>
      <c r="AN44">
        <v>3</v>
      </c>
      <c r="AO44">
        <v>3</v>
      </c>
      <c r="AP44">
        <v>3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</row>
    <row r="45" spans="1:54" x14ac:dyDescent="0.35">
      <c r="B45" s="2"/>
      <c r="D45" s="2"/>
    </row>
    <row r="46" spans="1:54" x14ac:dyDescent="0.35">
      <c r="A46" s="1" t="s">
        <v>30</v>
      </c>
      <c r="B46" s="2">
        <f t="shared" ref="B46:AL46" si="1">COUNTIF(B37:B44,1)</f>
        <v>0</v>
      </c>
      <c r="C46">
        <f t="shared" si="1"/>
        <v>0</v>
      </c>
      <c r="D46" s="2">
        <f t="shared" si="1"/>
        <v>1</v>
      </c>
      <c r="E46">
        <f t="shared" si="1"/>
        <v>1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1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0</v>
      </c>
      <c r="T46">
        <f t="shared" si="1"/>
        <v>1</v>
      </c>
      <c r="U46">
        <f t="shared" si="1"/>
        <v>0</v>
      </c>
      <c r="V46">
        <f t="shared" si="1"/>
        <v>0</v>
      </c>
      <c r="W46">
        <f t="shared" si="1"/>
        <v>0</v>
      </c>
      <c r="X46">
        <f t="shared" si="1"/>
        <v>1</v>
      </c>
      <c r="Y46">
        <f t="shared" si="1"/>
        <v>0</v>
      </c>
      <c r="Z46">
        <f t="shared" si="1"/>
        <v>1</v>
      </c>
      <c r="AA46">
        <f t="shared" si="1"/>
        <v>0</v>
      </c>
      <c r="AB46">
        <f t="shared" si="1"/>
        <v>0</v>
      </c>
      <c r="AC46">
        <f t="shared" si="1"/>
        <v>0</v>
      </c>
      <c r="AD46">
        <f t="shared" si="1"/>
        <v>0</v>
      </c>
      <c r="AE46">
        <f t="shared" si="1"/>
        <v>0</v>
      </c>
      <c r="AF46">
        <f t="shared" si="1"/>
        <v>0</v>
      </c>
      <c r="AG46">
        <f t="shared" si="1"/>
        <v>0</v>
      </c>
      <c r="AH46">
        <f t="shared" si="1"/>
        <v>0</v>
      </c>
      <c r="AI46">
        <f t="shared" si="1"/>
        <v>1</v>
      </c>
      <c r="AJ46">
        <f t="shared" si="1"/>
        <v>0</v>
      </c>
      <c r="AK46">
        <f t="shared" si="1"/>
        <v>1</v>
      </c>
      <c r="AL46">
        <f t="shared" si="1"/>
        <v>0</v>
      </c>
      <c r="AN46">
        <f t="shared" ref="AN46:BB46" si="2">COUNTIF(AN37:AN44,1)</f>
        <v>0</v>
      </c>
      <c r="AO46">
        <f t="shared" si="2"/>
        <v>1</v>
      </c>
      <c r="AP46">
        <f t="shared" si="2"/>
        <v>0</v>
      </c>
      <c r="AQ46">
        <f t="shared" si="2"/>
        <v>0</v>
      </c>
      <c r="AR46">
        <f t="shared" si="2"/>
        <v>0</v>
      </c>
      <c r="AS46">
        <f t="shared" si="2"/>
        <v>0</v>
      </c>
      <c r="AT46">
        <f t="shared" si="2"/>
        <v>0</v>
      </c>
      <c r="AU46">
        <f t="shared" si="2"/>
        <v>0</v>
      </c>
      <c r="AV46">
        <f t="shared" si="2"/>
        <v>0</v>
      </c>
      <c r="AW46">
        <f t="shared" si="2"/>
        <v>0</v>
      </c>
      <c r="AX46">
        <f t="shared" si="2"/>
        <v>0</v>
      </c>
      <c r="AY46">
        <f t="shared" si="2"/>
        <v>2</v>
      </c>
      <c r="AZ46">
        <f t="shared" si="2"/>
        <v>0</v>
      </c>
      <c r="BA46">
        <f t="shared" si="2"/>
        <v>0</v>
      </c>
      <c r="BB46">
        <f t="shared" si="2"/>
        <v>0</v>
      </c>
    </row>
    <row r="47" spans="1:54" s="4" customFormat="1" x14ac:dyDescent="0.35">
      <c r="A47" s="3"/>
      <c r="B47" s="5">
        <f>B46/5</f>
        <v>0</v>
      </c>
      <c r="C47" s="4">
        <f>C46/2</f>
        <v>0</v>
      </c>
      <c r="D47" s="5">
        <f>D46/8</f>
        <v>0.125</v>
      </c>
      <c r="E47" s="4">
        <f>E46/5</f>
        <v>0.2</v>
      </c>
      <c r="F47" s="4">
        <f>F46/5</f>
        <v>0</v>
      </c>
      <c r="G47" s="4">
        <f>G46/5</f>
        <v>0</v>
      </c>
      <c r="H47" s="4">
        <f t="shared" ref="H47:Q47" si="3">H46/8</f>
        <v>0</v>
      </c>
      <c r="I47" s="4">
        <f t="shared" si="3"/>
        <v>0</v>
      </c>
      <c r="J47" s="4">
        <f t="shared" si="3"/>
        <v>0</v>
      </c>
      <c r="K47" s="4">
        <f t="shared" si="3"/>
        <v>0.125</v>
      </c>
      <c r="L47" s="4">
        <f t="shared" si="3"/>
        <v>0</v>
      </c>
      <c r="M47" s="4">
        <f t="shared" si="3"/>
        <v>0</v>
      </c>
      <c r="N47" s="4">
        <f t="shared" si="3"/>
        <v>0</v>
      </c>
      <c r="O47" s="4">
        <f t="shared" si="3"/>
        <v>0</v>
      </c>
      <c r="P47" s="4">
        <f t="shared" si="3"/>
        <v>0</v>
      </c>
      <c r="Q47" s="4">
        <f t="shared" si="3"/>
        <v>0</v>
      </c>
      <c r="R47" s="4">
        <f t="shared" ref="R47:W47" si="4">R46/5</f>
        <v>0</v>
      </c>
      <c r="S47" s="4">
        <f t="shared" si="4"/>
        <v>0</v>
      </c>
      <c r="T47" s="4">
        <f t="shared" si="4"/>
        <v>0.2</v>
      </c>
      <c r="U47" s="4">
        <f t="shared" si="4"/>
        <v>0</v>
      </c>
      <c r="V47" s="4">
        <f t="shared" si="4"/>
        <v>0</v>
      </c>
      <c r="W47" s="4">
        <f t="shared" si="4"/>
        <v>0</v>
      </c>
      <c r="X47" s="4">
        <f t="shared" ref="X47:AL47" si="5">X46/8</f>
        <v>0.125</v>
      </c>
      <c r="Y47" s="4">
        <f t="shared" si="5"/>
        <v>0</v>
      </c>
      <c r="Z47" s="4">
        <f t="shared" si="5"/>
        <v>0.125</v>
      </c>
      <c r="AA47" s="4">
        <f t="shared" si="5"/>
        <v>0</v>
      </c>
      <c r="AB47" s="4">
        <f t="shared" si="5"/>
        <v>0</v>
      </c>
      <c r="AC47" s="4">
        <f t="shared" si="5"/>
        <v>0</v>
      </c>
      <c r="AD47" s="4">
        <f t="shared" si="5"/>
        <v>0</v>
      </c>
      <c r="AE47" s="4">
        <f t="shared" si="5"/>
        <v>0</v>
      </c>
      <c r="AF47" s="4">
        <f t="shared" si="5"/>
        <v>0</v>
      </c>
      <c r="AG47" s="4">
        <f t="shared" si="5"/>
        <v>0</v>
      </c>
      <c r="AH47" s="4">
        <f t="shared" si="5"/>
        <v>0</v>
      </c>
      <c r="AI47" s="4">
        <f t="shared" si="5"/>
        <v>0.125</v>
      </c>
      <c r="AJ47" s="4">
        <f t="shared" si="5"/>
        <v>0</v>
      </c>
      <c r="AK47" s="4">
        <f t="shared" si="5"/>
        <v>0.125</v>
      </c>
      <c r="AL47" s="4">
        <f t="shared" si="5"/>
        <v>0</v>
      </c>
      <c r="AN47" s="4">
        <f t="shared" ref="AN47:AY47" si="6">AN46/8</f>
        <v>0</v>
      </c>
      <c r="AO47" s="4">
        <f t="shared" si="6"/>
        <v>0.125</v>
      </c>
      <c r="AP47" s="4">
        <f t="shared" si="6"/>
        <v>0</v>
      </c>
      <c r="AQ47" s="4">
        <f t="shared" si="6"/>
        <v>0</v>
      </c>
      <c r="AR47" s="4">
        <f t="shared" si="6"/>
        <v>0</v>
      </c>
      <c r="AS47" s="4">
        <f t="shared" si="6"/>
        <v>0</v>
      </c>
      <c r="AT47" s="4">
        <f t="shared" si="6"/>
        <v>0</v>
      </c>
      <c r="AU47" s="4">
        <f t="shared" si="6"/>
        <v>0</v>
      </c>
      <c r="AV47" s="4">
        <f t="shared" si="6"/>
        <v>0</v>
      </c>
      <c r="AW47" s="4">
        <f t="shared" si="6"/>
        <v>0</v>
      </c>
      <c r="AX47" s="4">
        <f t="shared" si="6"/>
        <v>0</v>
      </c>
      <c r="AY47" s="4">
        <f t="shared" si="6"/>
        <v>0.25</v>
      </c>
      <c r="AZ47" s="4">
        <f>AZ46/3</f>
        <v>0</v>
      </c>
      <c r="BA47" s="4">
        <f>BA46/3</f>
        <v>0</v>
      </c>
      <c r="BB47" s="4">
        <f>BB46/3</f>
        <v>0</v>
      </c>
    </row>
    <row r="48" spans="1:54" x14ac:dyDescent="0.35">
      <c r="A48" s="1" t="s">
        <v>32</v>
      </c>
      <c r="B48" s="2">
        <f t="shared" ref="B48:AL48" si="7">COUNTIF(B37:B44,2)</f>
        <v>3</v>
      </c>
      <c r="C48">
        <f t="shared" si="7"/>
        <v>1</v>
      </c>
      <c r="D48" s="2">
        <f t="shared" si="7"/>
        <v>4</v>
      </c>
      <c r="E48">
        <f t="shared" si="7"/>
        <v>2</v>
      </c>
      <c r="F48">
        <f t="shared" si="7"/>
        <v>2</v>
      </c>
      <c r="G48">
        <f t="shared" si="7"/>
        <v>2</v>
      </c>
      <c r="H48">
        <f t="shared" si="7"/>
        <v>3</v>
      </c>
      <c r="I48">
        <f t="shared" si="7"/>
        <v>3</v>
      </c>
      <c r="J48">
        <f t="shared" si="7"/>
        <v>2</v>
      </c>
      <c r="K48">
        <f t="shared" si="7"/>
        <v>2</v>
      </c>
      <c r="L48">
        <f t="shared" si="7"/>
        <v>2</v>
      </c>
      <c r="M48">
        <f t="shared" si="7"/>
        <v>2</v>
      </c>
      <c r="N48">
        <f t="shared" si="7"/>
        <v>2</v>
      </c>
      <c r="O48">
        <f t="shared" si="7"/>
        <v>2</v>
      </c>
      <c r="P48">
        <f t="shared" si="7"/>
        <v>2</v>
      </c>
      <c r="Q48">
        <f t="shared" si="7"/>
        <v>2</v>
      </c>
      <c r="R48">
        <f t="shared" si="7"/>
        <v>1</v>
      </c>
      <c r="S48">
        <f t="shared" si="7"/>
        <v>1</v>
      </c>
      <c r="T48">
        <f t="shared" si="7"/>
        <v>1</v>
      </c>
      <c r="U48">
        <f t="shared" si="7"/>
        <v>1</v>
      </c>
      <c r="V48">
        <f t="shared" si="7"/>
        <v>1</v>
      </c>
      <c r="W48">
        <f t="shared" si="7"/>
        <v>1</v>
      </c>
      <c r="X48">
        <f t="shared" si="7"/>
        <v>1</v>
      </c>
      <c r="Y48">
        <f t="shared" si="7"/>
        <v>1</v>
      </c>
      <c r="Z48">
        <f t="shared" si="7"/>
        <v>1</v>
      </c>
      <c r="AA48">
        <f t="shared" si="7"/>
        <v>1</v>
      </c>
      <c r="AB48">
        <f t="shared" si="7"/>
        <v>1</v>
      </c>
      <c r="AC48">
        <f t="shared" si="7"/>
        <v>1</v>
      </c>
      <c r="AD48">
        <f t="shared" si="7"/>
        <v>1</v>
      </c>
      <c r="AE48">
        <f t="shared" si="7"/>
        <v>1</v>
      </c>
      <c r="AF48">
        <f t="shared" si="7"/>
        <v>1</v>
      </c>
      <c r="AG48">
        <f t="shared" si="7"/>
        <v>1</v>
      </c>
      <c r="AH48">
        <f t="shared" si="7"/>
        <v>1</v>
      </c>
      <c r="AI48">
        <f t="shared" si="7"/>
        <v>1</v>
      </c>
      <c r="AJ48">
        <f t="shared" si="7"/>
        <v>1</v>
      </c>
      <c r="AK48">
        <f t="shared" si="7"/>
        <v>1</v>
      </c>
      <c r="AL48">
        <f t="shared" si="7"/>
        <v>1</v>
      </c>
      <c r="AN48">
        <f t="shared" ref="AN48:BB48" si="8">COUNTIF(AN37:AN44,2)</f>
        <v>1</v>
      </c>
      <c r="AO48">
        <f t="shared" si="8"/>
        <v>1</v>
      </c>
      <c r="AP48">
        <f t="shared" si="8"/>
        <v>1</v>
      </c>
      <c r="AQ48">
        <f t="shared" si="8"/>
        <v>1</v>
      </c>
      <c r="AR48">
        <f t="shared" si="8"/>
        <v>1</v>
      </c>
      <c r="AS48">
        <f t="shared" si="8"/>
        <v>1</v>
      </c>
      <c r="AT48">
        <f t="shared" si="8"/>
        <v>1</v>
      </c>
      <c r="AU48">
        <f t="shared" si="8"/>
        <v>0</v>
      </c>
      <c r="AV48">
        <f t="shared" si="8"/>
        <v>0</v>
      </c>
      <c r="AW48">
        <f t="shared" si="8"/>
        <v>0</v>
      </c>
      <c r="AX48">
        <f t="shared" si="8"/>
        <v>0</v>
      </c>
      <c r="AY48">
        <f t="shared" si="8"/>
        <v>0</v>
      </c>
      <c r="AZ48">
        <f t="shared" si="8"/>
        <v>0</v>
      </c>
      <c r="BA48">
        <f t="shared" si="8"/>
        <v>0</v>
      </c>
      <c r="BB48">
        <f t="shared" si="8"/>
        <v>0</v>
      </c>
    </row>
    <row r="49" spans="1:54" s="4" customFormat="1" x14ac:dyDescent="0.35">
      <c r="A49" s="3"/>
      <c r="B49" s="5">
        <f>B48/5</f>
        <v>0.6</v>
      </c>
      <c r="C49" s="4">
        <f>C48/2</f>
        <v>0.5</v>
      </c>
      <c r="D49" s="5">
        <f>D48/8</f>
        <v>0.5</v>
      </c>
      <c r="E49" s="4">
        <f>E48/5</f>
        <v>0.4</v>
      </c>
      <c r="F49" s="4">
        <f>F48/5</f>
        <v>0.4</v>
      </c>
      <c r="G49" s="4">
        <f>G48/5</f>
        <v>0.4</v>
      </c>
      <c r="H49" s="4">
        <f t="shared" ref="H49:Q49" si="9">H48/8</f>
        <v>0.375</v>
      </c>
      <c r="I49" s="4">
        <f t="shared" si="9"/>
        <v>0.375</v>
      </c>
      <c r="J49" s="4">
        <f t="shared" si="9"/>
        <v>0.25</v>
      </c>
      <c r="K49" s="4">
        <f t="shared" si="9"/>
        <v>0.25</v>
      </c>
      <c r="L49" s="4">
        <f t="shared" si="9"/>
        <v>0.25</v>
      </c>
      <c r="M49" s="4">
        <f t="shared" si="9"/>
        <v>0.25</v>
      </c>
      <c r="N49" s="4">
        <f t="shared" si="9"/>
        <v>0.25</v>
      </c>
      <c r="O49" s="4">
        <f t="shared" si="9"/>
        <v>0.25</v>
      </c>
      <c r="P49" s="4">
        <f t="shared" si="9"/>
        <v>0.25</v>
      </c>
      <c r="Q49" s="4">
        <f t="shared" si="9"/>
        <v>0.25</v>
      </c>
      <c r="R49" s="4">
        <f t="shared" ref="R49:W49" si="10">R48/5</f>
        <v>0.2</v>
      </c>
      <c r="S49" s="4">
        <f t="shared" si="10"/>
        <v>0.2</v>
      </c>
      <c r="T49" s="4">
        <f t="shared" si="10"/>
        <v>0.2</v>
      </c>
      <c r="U49" s="4">
        <f t="shared" si="10"/>
        <v>0.2</v>
      </c>
      <c r="V49" s="4">
        <f t="shared" si="10"/>
        <v>0.2</v>
      </c>
      <c r="W49" s="4">
        <f t="shared" si="10"/>
        <v>0.2</v>
      </c>
      <c r="X49" s="4">
        <f t="shared" ref="X49:AL49" si="11">X48/8</f>
        <v>0.125</v>
      </c>
      <c r="Y49" s="4">
        <f t="shared" si="11"/>
        <v>0.125</v>
      </c>
      <c r="Z49" s="4">
        <f t="shared" si="11"/>
        <v>0.125</v>
      </c>
      <c r="AA49" s="4">
        <f t="shared" si="11"/>
        <v>0.125</v>
      </c>
      <c r="AB49" s="4">
        <f t="shared" si="11"/>
        <v>0.125</v>
      </c>
      <c r="AC49" s="4">
        <f t="shared" si="11"/>
        <v>0.125</v>
      </c>
      <c r="AD49" s="4">
        <f t="shared" si="11"/>
        <v>0.125</v>
      </c>
      <c r="AE49" s="4">
        <f t="shared" si="11"/>
        <v>0.125</v>
      </c>
      <c r="AF49" s="4">
        <f t="shared" si="11"/>
        <v>0.125</v>
      </c>
      <c r="AG49" s="4">
        <f t="shared" si="11"/>
        <v>0.125</v>
      </c>
      <c r="AH49" s="4">
        <f t="shared" si="11"/>
        <v>0.125</v>
      </c>
      <c r="AI49" s="4">
        <f t="shared" si="11"/>
        <v>0.125</v>
      </c>
      <c r="AJ49" s="4">
        <f t="shared" si="11"/>
        <v>0.125</v>
      </c>
      <c r="AK49" s="4">
        <f t="shared" si="11"/>
        <v>0.125</v>
      </c>
      <c r="AL49" s="4">
        <f t="shared" si="11"/>
        <v>0.125</v>
      </c>
      <c r="AN49" s="4">
        <f t="shared" ref="AN49:AY49" si="12">AN48/8</f>
        <v>0.125</v>
      </c>
      <c r="AO49" s="4">
        <f t="shared" si="12"/>
        <v>0.125</v>
      </c>
      <c r="AP49" s="4">
        <f t="shared" si="12"/>
        <v>0.125</v>
      </c>
      <c r="AQ49" s="4">
        <f t="shared" si="12"/>
        <v>0.125</v>
      </c>
      <c r="AR49" s="4">
        <f t="shared" si="12"/>
        <v>0.125</v>
      </c>
      <c r="AS49" s="4">
        <f t="shared" si="12"/>
        <v>0.125</v>
      </c>
      <c r="AT49" s="4">
        <f t="shared" si="12"/>
        <v>0.125</v>
      </c>
      <c r="AU49" s="4">
        <f t="shared" si="12"/>
        <v>0</v>
      </c>
      <c r="AV49" s="4">
        <f t="shared" si="12"/>
        <v>0</v>
      </c>
      <c r="AW49" s="4">
        <f t="shared" si="12"/>
        <v>0</v>
      </c>
      <c r="AX49" s="4">
        <f t="shared" si="12"/>
        <v>0</v>
      </c>
      <c r="AY49" s="4">
        <f t="shared" si="12"/>
        <v>0</v>
      </c>
      <c r="AZ49" s="4">
        <f>AZ48/3</f>
        <v>0</v>
      </c>
      <c r="BA49" s="4">
        <f>BA48/3</f>
        <v>0</v>
      </c>
      <c r="BB49" s="4">
        <f>BB48/3</f>
        <v>0</v>
      </c>
    </row>
    <row r="50" spans="1:54" x14ac:dyDescent="0.35">
      <c r="A50" s="1" t="s">
        <v>31</v>
      </c>
      <c r="B50" s="2">
        <f t="shared" ref="B50:AL50" si="13">COUNTIF(B37:B44,3)</f>
        <v>2</v>
      </c>
      <c r="C50">
        <f t="shared" si="13"/>
        <v>1</v>
      </c>
      <c r="D50" s="2">
        <f t="shared" si="13"/>
        <v>3</v>
      </c>
      <c r="E50">
        <f t="shared" si="13"/>
        <v>2</v>
      </c>
      <c r="F50">
        <f t="shared" si="13"/>
        <v>3</v>
      </c>
      <c r="G50">
        <f t="shared" si="13"/>
        <v>3</v>
      </c>
      <c r="H50">
        <f t="shared" si="13"/>
        <v>5</v>
      </c>
      <c r="I50">
        <f t="shared" si="13"/>
        <v>5</v>
      </c>
      <c r="J50">
        <f t="shared" si="13"/>
        <v>6</v>
      </c>
      <c r="K50">
        <f t="shared" si="13"/>
        <v>5</v>
      </c>
      <c r="L50">
        <f t="shared" si="13"/>
        <v>6</v>
      </c>
      <c r="M50">
        <f t="shared" si="13"/>
        <v>6</v>
      </c>
      <c r="N50">
        <f t="shared" si="13"/>
        <v>6</v>
      </c>
      <c r="O50">
        <f t="shared" si="13"/>
        <v>6</v>
      </c>
      <c r="P50">
        <f t="shared" si="13"/>
        <v>6</v>
      </c>
      <c r="Q50">
        <f t="shared" si="13"/>
        <v>6</v>
      </c>
      <c r="R50">
        <f t="shared" si="13"/>
        <v>4</v>
      </c>
      <c r="S50">
        <f t="shared" si="13"/>
        <v>4</v>
      </c>
      <c r="T50">
        <f t="shared" si="13"/>
        <v>3</v>
      </c>
      <c r="U50">
        <f t="shared" si="13"/>
        <v>4</v>
      </c>
      <c r="V50">
        <f t="shared" si="13"/>
        <v>4</v>
      </c>
      <c r="W50">
        <f t="shared" si="13"/>
        <v>4</v>
      </c>
      <c r="X50">
        <f t="shared" si="13"/>
        <v>6</v>
      </c>
      <c r="Y50">
        <f t="shared" si="13"/>
        <v>7</v>
      </c>
      <c r="Z50">
        <f t="shared" si="13"/>
        <v>6</v>
      </c>
      <c r="AA50">
        <f t="shared" si="13"/>
        <v>7</v>
      </c>
      <c r="AB50">
        <f t="shared" si="13"/>
        <v>7</v>
      </c>
      <c r="AC50">
        <f t="shared" si="13"/>
        <v>7</v>
      </c>
      <c r="AD50">
        <f t="shared" si="13"/>
        <v>7</v>
      </c>
      <c r="AE50">
        <f t="shared" si="13"/>
        <v>7</v>
      </c>
      <c r="AF50">
        <f t="shared" si="13"/>
        <v>7</v>
      </c>
      <c r="AG50">
        <f t="shared" si="13"/>
        <v>7</v>
      </c>
      <c r="AH50">
        <f t="shared" si="13"/>
        <v>7</v>
      </c>
      <c r="AI50">
        <f t="shared" si="13"/>
        <v>6</v>
      </c>
      <c r="AJ50">
        <f t="shared" si="13"/>
        <v>7</v>
      </c>
      <c r="AK50">
        <f t="shared" si="13"/>
        <v>6</v>
      </c>
      <c r="AL50">
        <f t="shared" si="13"/>
        <v>7</v>
      </c>
      <c r="AN50">
        <f t="shared" ref="AN50:BB50" si="14">COUNTIF(AN37:AN44,3)</f>
        <v>7</v>
      </c>
      <c r="AO50">
        <f t="shared" si="14"/>
        <v>6</v>
      </c>
      <c r="AP50">
        <f t="shared" si="14"/>
        <v>7</v>
      </c>
      <c r="AQ50">
        <f t="shared" si="14"/>
        <v>7</v>
      </c>
      <c r="AR50">
        <f t="shared" si="14"/>
        <v>7</v>
      </c>
      <c r="AS50">
        <f t="shared" si="14"/>
        <v>7</v>
      </c>
      <c r="AT50">
        <f t="shared" si="14"/>
        <v>7</v>
      </c>
      <c r="AU50">
        <f t="shared" si="14"/>
        <v>8</v>
      </c>
      <c r="AV50">
        <f t="shared" si="14"/>
        <v>8</v>
      </c>
      <c r="AW50">
        <f t="shared" si="14"/>
        <v>8</v>
      </c>
      <c r="AX50">
        <f t="shared" si="14"/>
        <v>8</v>
      </c>
      <c r="AY50">
        <f t="shared" si="14"/>
        <v>6</v>
      </c>
      <c r="AZ50">
        <f t="shared" si="14"/>
        <v>3</v>
      </c>
      <c r="BA50">
        <f t="shared" si="14"/>
        <v>3</v>
      </c>
      <c r="BB50">
        <f t="shared" si="14"/>
        <v>3</v>
      </c>
    </row>
    <row r="51" spans="1:54" s="4" customFormat="1" x14ac:dyDescent="0.35">
      <c r="A51" s="3"/>
      <c r="B51" s="5">
        <f>B50/5</f>
        <v>0.4</v>
      </c>
      <c r="C51" s="4">
        <f>C50/2</f>
        <v>0.5</v>
      </c>
      <c r="D51" s="5">
        <f>D50/8</f>
        <v>0.375</v>
      </c>
      <c r="E51" s="4">
        <f>E50/5</f>
        <v>0.4</v>
      </c>
      <c r="F51" s="4">
        <f>F50/5</f>
        <v>0.6</v>
      </c>
      <c r="G51" s="4">
        <f>G50/5</f>
        <v>0.6</v>
      </c>
      <c r="H51" s="4">
        <f t="shared" ref="H51:Q51" si="15">H50/8</f>
        <v>0.625</v>
      </c>
      <c r="I51" s="4">
        <f t="shared" si="15"/>
        <v>0.625</v>
      </c>
      <c r="J51" s="4">
        <f t="shared" si="15"/>
        <v>0.75</v>
      </c>
      <c r="K51" s="4">
        <f t="shared" si="15"/>
        <v>0.625</v>
      </c>
      <c r="L51" s="4">
        <f t="shared" si="15"/>
        <v>0.75</v>
      </c>
      <c r="M51" s="4">
        <f t="shared" si="15"/>
        <v>0.75</v>
      </c>
      <c r="N51" s="4">
        <f t="shared" si="15"/>
        <v>0.75</v>
      </c>
      <c r="O51" s="4">
        <f t="shared" si="15"/>
        <v>0.75</v>
      </c>
      <c r="P51" s="4">
        <f t="shared" si="15"/>
        <v>0.75</v>
      </c>
      <c r="Q51" s="4">
        <f t="shared" si="15"/>
        <v>0.75</v>
      </c>
      <c r="R51" s="4">
        <f t="shared" ref="R51:W51" si="16">R50/5</f>
        <v>0.8</v>
      </c>
      <c r="S51" s="4">
        <f t="shared" si="16"/>
        <v>0.8</v>
      </c>
      <c r="T51" s="4">
        <f t="shared" si="16"/>
        <v>0.6</v>
      </c>
      <c r="U51" s="4">
        <f t="shared" si="16"/>
        <v>0.8</v>
      </c>
      <c r="V51" s="4">
        <f t="shared" si="16"/>
        <v>0.8</v>
      </c>
      <c r="W51" s="4">
        <f t="shared" si="16"/>
        <v>0.8</v>
      </c>
      <c r="X51" s="4">
        <f t="shared" ref="X51:AL51" si="17">X50/8</f>
        <v>0.75</v>
      </c>
      <c r="Y51" s="4">
        <f t="shared" si="17"/>
        <v>0.875</v>
      </c>
      <c r="Z51" s="4">
        <f t="shared" si="17"/>
        <v>0.75</v>
      </c>
      <c r="AA51" s="4">
        <f t="shared" si="17"/>
        <v>0.875</v>
      </c>
      <c r="AB51" s="4">
        <f t="shared" si="17"/>
        <v>0.875</v>
      </c>
      <c r="AC51" s="4">
        <f t="shared" si="17"/>
        <v>0.875</v>
      </c>
      <c r="AD51" s="4">
        <f t="shared" si="17"/>
        <v>0.875</v>
      </c>
      <c r="AE51" s="4">
        <f t="shared" si="17"/>
        <v>0.875</v>
      </c>
      <c r="AF51" s="4">
        <f t="shared" si="17"/>
        <v>0.875</v>
      </c>
      <c r="AG51" s="4">
        <f t="shared" si="17"/>
        <v>0.875</v>
      </c>
      <c r="AH51" s="4">
        <f t="shared" si="17"/>
        <v>0.875</v>
      </c>
      <c r="AI51" s="4">
        <f t="shared" si="17"/>
        <v>0.75</v>
      </c>
      <c r="AJ51" s="4">
        <f t="shared" si="17"/>
        <v>0.875</v>
      </c>
      <c r="AK51" s="4">
        <f t="shared" si="17"/>
        <v>0.75</v>
      </c>
      <c r="AL51" s="4">
        <f t="shared" si="17"/>
        <v>0.875</v>
      </c>
      <c r="AN51" s="4">
        <f t="shared" ref="AN51:AY51" si="18">AN50/8</f>
        <v>0.875</v>
      </c>
      <c r="AO51" s="4">
        <f t="shared" si="18"/>
        <v>0.75</v>
      </c>
      <c r="AP51" s="4">
        <f t="shared" si="18"/>
        <v>0.875</v>
      </c>
      <c r="AQ51" s="4">
        <f t="shared" si="18"/>
        <v>0.875</v>
      </c>
      <c r="AR51" s="4">
        <f t="shared" si="18"/>
        <v>0.875</v>
      </c>
      <c r="AS51" s="4">
        <f t="shared" si="18"/>
        <v>0.875</v>
      </c>
      <c r="AT51" s="4">
        <f t="shared" si="18"/>
        <v>0.875</v>
      </c>
      <c r="AU51" s="4">
        <f t="shared" si="18"/>
        <v>1</v>
      </c>
      <c r="AV51" s="4">
        <f t="shared" si="18"/>
        <v>1</v>
      </c>
      <c r="AW51" s="4">
        <f t="shared" si="18"/>
        <v>1</v>
      </c>
      <c r="AX51" s="4">
        <f t="shared" si="18"/>
        <v>1</v>
      </c>
      <c r="AY51" s="4">
        <f t="shared" si="18"/>
        <v>0.75</v>
      </c>
      <c r="AZ51" s="4">
        <f>AZ50/3</f>
        <v>1</v>
      </c>
      <c r="BA51" s="4">
        <f>BA50/3</f>
        <v>1</v>
      </c>
      <c r="BB51" s="4">
        <f>BB50/3</f>
        <v>1</v>
      </c>
    </row>
    <row r="54" spans="1:54" s="1" customFormat="1" x14ac:dyDescent="0.35">
      <c r="B54" s="1" t="s">
        <v>66</v>
      </c>
      <c r="C54" s="1" t="s">
        <v>79</v>
      </c>
      <c r="D54" s="1" t="s">
        <v>41</v>
      </c>
      <c r="E54" s="1" t="s">
        <v>41</v>
      </c>
      <c r="F54" s="1" t="s">
        <v>44</v>
      </c>
      <c r="G54" s="1" t="s">
        <v>58</v>
      </c>
      <c r="H54" s="1" t="s">
        <v>66</v>
      </c>
      <c r="I54" s="1" t="s">
        <v>57</v>
      </c>
      <c r="J54" s="1" t="s">
        <v>57</v>
      </c>
      <c r="K54" s="1" t="s">
        <v>65</v>
      </c>
      <c r="L54" s="1" t="s">
        <v>65</v>
      </c>
      <c r="M54" s="1" t="s">
        <v>75</v>
      </c>
      <c r="N54" s="1" t="s">
        <v>78</v>
      </c>
      <c r="O54" s="1" t="s">
        <v>39</v>
      </c>
      <c r="P54" s="1" t="s">
        <v>39</v>
      </c>
      <c r="Q54" s="1" t="s">
        <v>52</v>
      </c>
      <c r="R54" s="1" t="s">
        <v>58</v>
      </c>
      <c r="S54" s="1" t="s">
        <v>61</v>
      </c>
      <c r="T54" s="1" t="s">
        <v>79</v>
      </c>
      <c r="U54" s="1" t="s">
        <v>80</v>
      </c>
      <c r="V54" s="1" t="s">
        <v>44</v>
      </c>
      <c r="W54" s="1" t="s">
        <v>52</v>
      </c>
      <c r="X54" s="1" t="s">
        <v>61</v>
      </c>
      <c r="Y54" s="1" t="s">
        <v>69</v>
      </c>
      <c r="Z54" s="1" t="s">
        <v>69</v>
      </c>
      <c r="AA54" s="1" t="s">
        <v>75</v>
      </c>
      <c r="AB54" s="1" t="s">
        <v>76</v>
      </c>
      <c r="AC54" s="1" t="s">
        <v>76</v>
      </c>
      <c r="AD54" s="1" t="s">
        <v>68</v>
      </c>
      <c r="AE54" s="1" t="s">
        <v>68</v>
      </c>
      <c r="AF54" s="1" t="s">
        <v>78</v>
      </c>
      <c r="AG54" s="1" t="s">
        <v>80</v>
      </c>
    </row>
    <row r="55" spans="1:54" x14ac:dyDescent="0.35">
      <c r="A55" s="1">
        <v>1</v>
      </c>
      <c r="B55">
        <v>2</v>
      </c>
      <c r="C55">
        <v>3</v>
      </c>
      <c r="D55">
        <v>3</v>
      </c>
      <c r="E55">
        <v>2</v>
      </c>
      <c r="F55">
        <v>2</v>
      </c>
      <c r="G55">
        <v>3</v>
      </c>
      <c r="H55">
        <v>2</v>
      </c>
      <c r="I55">
        <v>3</v>
      </c>
      <c r="J55">
        <v>1</v>
      </c>
      <c r="K55">
        <v>3</v>
      </c>
      <c r="L55">
        <v>2</v>
      </c>
      <c r="M55">
        <v>1</v>
      </c>
      <c r="N55">
        <v>2</v>
      </c>
      <c r="O55">
        <v>1</v>
      </c>
      <c r="P55">
        <v>1</v>
      </c>
      <c r="Q55">
        <v>1</v>
      </c>
      <c r="R55">
        <v>2</v>
      </c>
      <c r="S55">
        <v>2</v>
      </c>
      <c r="T55">
        <v>2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F55">
        <v>1</v>
      </c>
      <c r="AG55">
        <v>1</v>
      </c>
    </row>
    <row r="56" spans="1:54" x14ac:dyDescent="0.35">
      <c r="A56" s="1">
        <v>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F56">
        <v>1</v>
      </c>
      <c r="AG56">
        <v>1</v>
      </c>
    </row>
    <row r="57" spans="1:54" x14ac:dyDescent="0.35">
      <c r="A57" s="1">
        <v>4</v>
      </c>
      <c r="B57">
        <v>1</v>
      </c>
      <c r="C57">
        <v>1</v>
      </c>
      <c r="D57">
        <v>3</v>
      </c>
      <c r="E57">
        <v>1</v>
      </c>
      <c r="F57">
        <v>1</v>
      </c>
      <c r="G57">
        <v>2</v>
      </c>
      <c r="H57">
        <v>1</v>
      </c>
      <c r="I57">
        <v>3</v>
      </c>
      <c r="J57">
        <v>2</v>
      </c>
      <c r="K57">
        <v>2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3</v>
      </c>
    </row>
    <row r="58" spans="1:54" x14ac:dyDescent="0.35">
      <c r="A58" s="1">
        <v>5</v>
      </c>
      <c r="B58">
        <v>2</v>
      </c>
      <c r="C58">
        <v>2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3</v>
      </c>
      <c r="W58">
        <v>1</v>
      </c>
      <c r="X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54" x14ac:dyDescent="0.35">
      <c r="A59" s="1">
        <v>6</v>
      </c>
      <c r="B59">
        <v>1</v>
      </c>
      <c r="C59">
        <v>2</v>
      </c>
      <c r="D59">
        <v>3</v>
      </c>
      <c r="E59">
        <v>1</v>
      </c>
      <c r="F59">
        <v>1</v>
      </c>
      <c r="G59">
        <v>1</v>
      </c>
      <c r="H59">
        <v>2</v>
      </c>
      <c r="I59">
        <v>2</v>
      </c>
      <c r="J59">
        <v>1</v>
      </c>
      <c r="K59">
        <v>1</v>
      </c>
      <c r="L59">
        <v>1</v>
      </c>
      <c r="M59">
        <v>2</v>
      </c>
      <c r="N59">
        <v>1</v>
      </c>
      <c r="O59">
        <v>1</v>
      </c>
      <c r="P59">
        <v>1</v>
      </c>
      <c r="Q59">
        <v>2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54" x14ac:dyDescent="0.35">
      <c r="A60" s="1">
        <v>1</v>
      </c>
      <c r="B60">
        <v>2</v>
      </c>
      <c r="C60">
        <v>1</v>
      </c>
      <c r="D60">
        <v>2</v>
      </c>
      <c r="E60">
        <v>1</v>
      </c>
      <c r="F60">
        <v>2</v>
      </c>
      <c r="G60">
        <v>1</v>
      </c>
      <c r="H60">
        <v>1</v>
      </c>
      <c r="O60">
        <v>2</v>
      </c>
      <c r="P60">
        <v>2</v>
      </c>
      <c r="Q60">
        <v>1</v>
      </c>
      <c r="R60">
        <v>1</v>
      </c>
      <c r="S60">
        <v>1</v>
      </c>
      <c r="T60">
        <v>1</v>
      </c>
      <c r="U60">
        <v>3</v>
      </c>
      <c r="V60">
        <v>3</v>
      </c>
      <c r="W60">
        <v>1</v>
      </c>
      <c r="X60">
        <v>1</v>
      </c>
      <c r="AB60">
        <v>1</v>
      </c>
      <c r="AC60">
        <v>1</v>
      </c>
      <c r="AG60">
        <v>3</v>
      </c>
    </row>
    <row r="61" spans="1:54" x14ac:dyDescent="0.35">
      <c r="A61" s="1">
        <v>2</v>
      </c>
      <c r="B61">
        <v>1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2</v>
      </c>
      <c r="V61">
        <v>1</v>
      </c>
      <c r="W61">
        <v>1</v>
      </c>
      <c r="X61">
        <v>1</v>
      </c>
      <c r="AB61">
        <v>1</v>
      </c>
      <c r="AC61">
        <v>1</v>
      </c>
      <c r="AG61">
        <v>1</v>
      </c>
    </row>
    <row r="62" spans="1:54" x14ac:dyDescent="0.35">
      <c r="A62" s="1">
        <v>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AB62">
        <v>1</v>
      </c>
      <c r="AC62">
        <v>1</v>
      </c>
      <c r="AG62">
        <v>3</v>
      </c>
    </row>
    <row r="64" spans="1:54" s="4" customFormat="1" x14ac:dyDescent="0.35">
      <c r="A64" s="4" t="s">
        <v>32</v>
      </c>
      <c r="B64" s="4">
        <f t="shared" ref="B64:H64" si="19">COUNTIF(B55:B62,2)/8</f>
        <v>0.375</v>
      </c>
      <c r="C64" s="4">
        <f t="shared" si="19"/>
        <v>0.375</v>
      </c>
      <c r="D64" s="4">
        <f t="shared" si="19"/>
        <v>0.25</v>
      </c>
      <c r="E64" s="4">
        <f t="shared" si="19"/>
        <v>0.25</v>
      </c>
      <c r="F64" s="4">
        <f t="shared" si="19"/>
        <v>0.25</v>
      </c>
      <c r="G64" s="4">
        <f t="shared" si="19"/>
        <v>0.25</v>
      </c>
      <c r="H64" s="4">
        <f t="shared" si="19"/>
        <v>0.25</v>
      </c>
      <c r="I64" s="4">
        <f t="shared" ref="I64:N64" si="20">COUNTIF(I55:I62,2)/5</f>
        <v>0.2</v>
      </c>
      <c r="J64" s="4">
        <f t="shared" si="20"/>
        <v>0.2</v>
      </c>
      <c r="K64" s="4">
        <f t="shared" si="20"/>
        <v>0.2</v>
      </c>
      <c r="L64" s="4">
        <f t="shared" si="20"/>
        <v>0.2</v>
      </c>
      <c r="M64" s="4">
        <f t="shared" si="20"/>
        <v>0.2</v>
      </c>
      <c r="N64" s="4">
        <f t="shared" si="20"/>
        <v>0.2</v>
      </c>
      <c r="O64" s="4">
        <f t="shared" ref="O64:X64" si="21">COUNTIF(O55:O62,2)/8</f>
        <v>0.125</v>
      </c>
      <c r="P64" s="4">
        <f t="shared" si="21"/>
        <v>0.125</v>
      </c>
      <c r="Q64" s="4">
        <f t="shared" si="21"/>
        <v>0.125</v>
      </c>
      <c r="R64" s="4">
        <f t="shared" si="21"/>
        <v>0.125</v>
      </c>
      <c r="S64" s="4">
        <f t="shared" si="21"/>
        <v>0.125</v>
      </c>
      <c r="T64" s="4">
        <f t="shared" si="21"/>
        <v>0.125</v>
      </c>
      <c r="U64" s="4">
        <f t="shared" si="21"/>
        <v>0.125</v>
      </c>
      <c r="V64" s="4">
        <f t="shared" si="21"/>
        <v>0</v>
      </c>
      <c r="W64" s="4">
        <f t="shared" si="21"/>
        <v>0</v>
      </c>
      <c r="X64" s="4">
        <f t="shared" si="21"/>
        <v>0</v>
      </c>
      <c r="Y64" s="4">
        <f>COUNTIF(Y55:Y62,2)/2</f>
        <v>0</v>
      </c>
      <c r="Z64" s="4">
        <f>COUNTIF(Z55:Z62,2)/2</f>
        <v>0</v>
      </c>
      <c r="AA64" s="4">
        <f>COUNTIF(AA55:AA62,2)/5</f>
        <v>0</v>
      </c>
      <c r="AB64" s="4">
        <f>COUNTIF(AB55:AB62,2)/8</f>
        <v>0</v>
      </c>
      <c r="AC64" s="4">
        <f>COUNTIF(AC55:AC62,2)/8</f>
        <v>0</v>
      </c>
      <c r="AD64" s="4">
        <f>COUNTIF(AD55:AD62,2)/3</f>
        <v>0</v>
      </c>
      <c r="AE64" s="4">
        <f>COUNTIF(AE55:AE62,2)/3</f>
        <v>0</v>
      </c>
      <c r="AF64" s="4">
        <f>COUNTIF(AF55:AF62,2)/5</f>
        <v>0</v>
      </c>
      <c r="AG64" s="4">
        <f>COUNTIF(AG55:AG62,2)/8</f>
        <v>0</v>
      </c>
    </row>
    <row r="66" spans="1:33" s="4" customFormat="1" x14ac:dyDescent="0.35">
      <c r="A66" s="4" t="s">
        <v>31</v>
      </c>
      <c r="B66" s="4">
        <f t="shared" ref="B66:H66" si="22">COUNTIF(B55:B62,3)/8</f>
        <v>0</v>
      </c>
      <c r="C66" s="4">
        <f t="shared" si="22"/>
        <v>0.125</v>
      </c>
      <c r="D66" s="4">
        <f t="shared" si="22"/>
        <v>0.375</v>
      </c>
      <c r="E66" s="4">
        <f t="shared" si="22"/>
        <v>0</v>
      </c>
      <c r="F66" s="4">
        <f t="shared" si="22"/>
        <v>0</v>
      </c>
      <c r="G66" s="4">
        <f t="shared" si="22"/>
        <v>0.125</v>
      </c>
      <c r="H66" s="4">
        <f t="shared" si="22"/>
        <v>0</v>
      </c>
      <c r="I66" s="4">
        <f t="shared" ref="I66:N66" si="23">COUNTIF(I55:I62,3)/5</f>
        <v>0.4</v>
      </c>
      <c r="J66" s="4">
        <f t="shared" si="23"/>
        <v>0</v>
      </c>
      <c r="K66" s="4">
        <f t="shared" si="23"/>
        <v>0.2</v>
      </c>
      <c r="L66" s="4">
        <f t="shared" si="23"/>
        <v>0</v>
      </c>
      <c r="M66" s="4">
        <f t="shared" si="23"/>
        <v>0</v>
      </c>
      <c r="N66" s="4">
        <f t="shared" si="23"/>
        <v>0</v>
      </c>
      <c r="O66" s="4">
        <f t="shared" ref="O66:T66" si="24">COUNTIF(O55:O62,3)/8</f>
        <v>0</v>
      </c>
      <c r="P66" s="4">
        <f t="shared" si="24"/>
        <v>0</v>
      </c>
      <c r="Q66" s="4">
        <f t="shared" si="24"/>
        <v>0</v>
      </c>
      <c r="R66" s="4">
        <f t="shared" si="24"/>
        <v>0</v>
      </c>
      <c r="S66" s="4">
        <f t="shared" si="24"/>
        <v>0</v>
      </c>
      <c r="T66" s="4">
        <f t="shared" si="24"/>
        <v>0</v>
      </c>
      <c r="U66" s="4">
        <f>COUNTIF(U55:U61,3)/8</f>
        <v>0.125</v>
      </c>
      <c r="V66" s="4">
        <f>COUNTIF(V55:V62,3)/8</f>
        <v>0.25</v>
      </c>
      <c r="W66" s="4">
        <f>COUNTIF(W55:W62,3)/8</f>
        <v>0</v>
      </c>
      <c r="X66" s="4">
        <f>COUNTIF(X55:X62,3)/8</f>
        <v>0</v>
      </c>
      <c r="Y66" s="4">
        <f>COUNTIF(Y55:Y62,3)/2</f>
        <v>0</v>
      </c>
      <c r="Z66" s="4">
        <f>COUNTIF(Z55:Z62,3)/2</f>
        <v>0</v>
      </c>
      <c r="AA66" s="4">
        <f>COUNTIF(AA55:AA62,3)/5</f>
        <v>0</v>
      </c>
      <c r="AB66" s="4">
        <f>COUNTIF(AB55:AB62,3)/8</f>
        <v>0</v>
      </c>
      <c r="AC66" s="4">
        <f>COUNTIF(AC55:AC62,3)/8</f>
        <v>0</v>
      </c>
      <c r="AD66" s="4">
        <f>COUNTIF(AD55:AD62,3)/3</f>
        <v>0</v>
      </c>
      <c r="AE66" s="4">
        <f>COUNTIF(AE55:AE62,3)/3</f>
        <v>0</v>
      </c>
      <c r="AF66" s="4">
        <f>COUNTIF(AF55:AF62,3)/5</f>
        <v>0</v>
      </c>
      <c r="AG66" s="4">
        <f>COUNTIF(AG55:AG61,3)/8</f>
        <v>0.25</v>
      </c>
    </row>
    <row r="68" spans="1:33" s="4" customFormat="1" x14ac:dyDescent="0.35">
      <c r="A68" s="4" t="s">
        <v>30</v>
      </c>
      <c r="B68" s="4">
        <f t="shared" ref="B68:H68" si="25">COUNTIF(B55:B62,1)/8</f>
        <v>0.625</v>
      </c>
      <c r="C68" s="4">
        <f t="shared" si="25"/>
        <v>0.5</v>
      </c>
      <c r="D68" s="4">
        <f t="shared" si="25"/>
        <v>0.375</v>
      </c>
      <c r="E68" s="4">
        <f t="shared" si="25"/>
        <v>0.75</v>
      </c>
      <c r="F68" s="4">
        <f t="shared" si="25"/>
        <v>0.75</v>
      </c>
      <c r="G68" s="4">
        <f t="shared" si="25"/>
        <v>0.625</v>
      </c>
      <c r="H68" s="4">
        <f t="shared" si="25"/>
        <v>0.75</v>
      </c>
      <c r="I68" s="4">
        <f t="shared" ref="I68:N68" si="26">COUNTIF(I55:I62,1)/5</f>
        <v>0.4</v>
      </c>
      <c r="J68" s="4">
        <f t="shared" si="26"/>
        <v>0.8</v>
      </c>
      <c r="K68" s="4">
        <f t="shared" si="26"/>
        <v>0.6</v>
      </c>
      <c r="L68" s="4">
        <f t="shared" si="26"/>
        <v>0.8</v>
      </c>
      <c r="M68" s="4">
        <f t="shared" si="26"/>
        <v>0.8</v>
      </c>
      <c r="N68" s="4">
        <f t="shared" si="26"/>
        <v>0.8</v>
      </c>
      <c r="O68" s="4">
        <f t="shared" ref="O68:X68" si="27">COUNTIF(O55:O62,1)/8</f>
        <v>0.875</v>
      </c>
      <c r="P68" s="4">
        <f t="shared" si="27"/>
        <v>0.875</v>
      </c>
      <c r="Q68" s="4">
        <f t="shared" si="27"/>
        <v>0.875</v>
      </c>
      <c r="R68" s="4">
        <f t="shared" si="27"/>
        <v>0.875</v>
      </c>
      <c r="S68" s="4">
        <f t="shared" si="27"/>
        <v>0.875</v>
      </c>
      <c r="T68" s="4">
        <f t="shared" si="27"/>
        <v>0.875</v>
      </c>
      <c r="U68" s="4">
        <f t="shared" si="27"/>
        <v>0.75</v>
      </c>
      <c r="V68" s="4">
        <f t="shared" si="27"/>
        <v>0.75</v>
      </c>
      <c r="W68" s="4">
        <f t="shared" si="27"/>
        <v>1</v>
      </c>
      <c r="X68" s="4">
        <f t="shared" si="27"/>
        <v>1</v>
      </c>
      <c r="Y68" s="4">
        <f>COUNTIF(Y55:Y62,1)/2</f>
        <v>1</v>
      </c>
      <c r="Z68" s="4">
        <f>COUNTIF(Z55:Z62,1)/2</f>
        <v>1</v>
      </c>
      <c r="AA68" s="4">
        <f>COUNTIF(AA55:AA62,1)/5</f>
        <v>1</v>
      </c>
      <c r="AB68" s="4">
        <f>COUNTIF(AB55:AB62,1)/8</f>
        <v>1</v>
      </c>
      <c r="AC68" s="4">
        <f>COUNTIF(AC55:AC62,1)/8</f>
        <v>1</v>
      </c>
      <c r="AD68" s="4">
        <f>COUNTIF(AD55:AD62,1)/3</f>
        <v>1</v>
      </c>
      <c r="AE68" s="4">
        <f>COUNTIF(AE55:AE62,1)/3</f>
        <v>1</v>
      </c>
      <c r="AF68" s="4">
        <f>COUNTIF(AF55:AF62,1)/5</f>
        <v>1</v>
      </c>
      <c r="AG68" s="4">
        <f>COUNTIF(AG55:AG62,1)/8</f>
        <v>0.625</v>
      </c>
    </row>
  </sheetData>
  <sortState xmlns:xlrd2="http://schemas.microsoft.com/office/spreadsheetml/2017/richdata2" columnSort="1" ref="A72:BB80">
    <sortCondition descending="1" ref="A79:BB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ver2</vt:lpstr>
      <vt:lpstr>Similarity_analysis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2021-02-16T19:38:54Z</dcterms:created>
  <dcterms:modified xsi:type="dcterms:W3CDTF">2021-02-28T16:46:08Z</dcterms:modified>
</cp:coreProperties>
</file>