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15"/>
  <workbookPr/>
  <mc:AlternateContent xmlns:mc="http://schemas.openxmlformats.org/markup-compatibility/2006">
    <mc:Choice Requires="x15">
      <x15ac:absPath xmlns:x15ac="http://schemas.microsoft.com/office/spreadsheetml/2010/11/ac" url="https://d.docs.live.net/CBDA723C83DB9EA2/Documents/"/>
    </mc:Choice>
  </mc:AlternateContent>
  <xr:revisionPtr revIDLastSave="0" documentId="8_{0DB19B63-545D-42EC-957B-A8B77AE01FF1}" xr6:coauthVersionLast="47" xr6:coauthVersionMax="47" xr10:uidLastSave="{00000000-0000-0000-0000-000000000000}"/>
  <bookViews>
    <workbookView xWindow="-120" yWindow="-120" windowWidth="24240" windowHeight="13020" firstSheet="1" activeTab="1" xr2:uid="{00000000-000D-0000-FFFF-FFFF00000000}"/>
  </bookViews>
  <sheets>
    <sheet name="Excel" sheetId="1" r:id="rId1"/>
    <sheet name="Mathmatica" sheetId="2" r:id="rId2"/>
    <sheet name="ANOVA" sheetId="3" r:id="rId3"/>
  </sheets>
  <definedNames>
    <definedName name="_xlchart.v1.0" hidden="1">Mathmatica!$E$2:$E$25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 i="2"/>
  <c r="D6" i="2"/>
  <c r="D7" i="2"/>
  <c r="D8" i="2"/>
  <c r="D9" i="2"/>
  <c r="D10" i="2"/>
  <c r="D11" i="2"/>
  <c r="D12" i="2"/>
  <c r="D13" i="2"/>
  <c r="D14" i="2"/>
  <c r="D15" i="2"/>
  <c r="D16" i="2"/>
  <c r="D17" i="2"/>
  <c r="D18" i="2"/>
  <c r="D19" i="2"/>
  <c r="D20" i="2"/>
  <c r="D21" i="2"/>
  <c r="D22" i="2"/>
  <c r="D23" i="2"/>
  <c r="D24" i="2"/>
  <c r="D25" i="2"/>
  <c r="D4" i="2"/>
  <c r="D5" i="2"/>
  <c r="D3" i="2"/>
  <c r="D2" i="2"/>
</calcChain>
</file>

<file path=xl/sharedStrings.xml><?xml version="1.0" encoding="utf-8"?>
<sst xmlns="http://schemas.openxmlformats.org/spreadsheetml/2006/main" count="76" uniqueCount="42">
  <si>
    <t>Nose type</t>
  </si>
  <si>
    <t>Group Members: Brodric Young, Jordan Reed, Colby Orton, Lorenzo</t>
  </si>
  <si>
    <t>Flat (1)</t>
  </si>
  <si>
    <t>Pointed (2)</t>
  </si>
  <si>
    <t>Pieces     of        tape</t>
  </si>
  <si>
    <t>Response Variable: Distance measured in inches</t>
  </si>
  <si>
    <t>Factors:</t>
  </si>
  <si>
    <t xml:space="preserve">          Nose Type: </t>
  </si>
  <si>
    <t>Flat: This nose type has a straight face on its nose that looks like a "T" rather than coming to a point, making the plane taller and shorter.</t>
  </si>
  <si>
    <t>Pointed: This nose type comes to a fine point in the front making the plane shorter and longer.</t>
  </si>
  <si>
    <t xml:space="preserve">          Pieces of Tape: </t>
  </si>
  <si>
    <t>1: One square piece of duct tape was added to the middle of the underside of the plane.</t>
  </si>
  <si>
    <t>2: Two square pieces of duct tape were added to the middle of the underside of the plane in the same place.</t>
  </si>
  <si>
    <t>3: Three square pieces of duct tape were added to the middle of the underside of the plane in the same place.</t>
  </si>
  <si>
    <t>Why we chose these factors:</t>
  </si>
  <si>
    <t xml:space="preserve">The nose type factor was chosen to see which type is better overall since both have advantages and disadvantages. It was a simple factor that could easily be tested. </t>
  </si>
  <si>
    <t xml:space="preserve">The pieces of tape factor was chosen to see how a slight weight adjustment would affect the flight distance. The weight (tape) was placed in the middle on the underside and the factor tests how the magnitude of that weight placed there affects distance. This was also a simple factor that could easily be tested. </t>
  </si>
  <si>
    <t>Nose</t>
  </si>
  <si>
    <t>Tape</t>
  </si>
  <si>
    <t>Response</t>
  </si>
  <si>
    <t>TRT Mean</t>
  </si>
  <si>
    <t>Residuals</t>
  </si>
  <si>
    <t>Anova: Two-Factor With Replication</t>
  </si>
  <si>
    <t>SUMMARY</t>
  </si>
  <si>
    <t>Total</t>
  </si>
  <si>
    <t> </t>
  </si>
  <si>
    <t>Count</t>
  </si>
  <si>
    <t>Sum</t>
  </si>
  <si>
    <t>Average</t>
  </si>
  <si>
    <t>Variance</t>
  </si>
  <si>
    <t>ANOVA</t>
  </si>
  <si>
    <t>Source of Variation</t>
  </si>
  <si>
    <t>SS</t>
  </si>
  <si>
    <t>df</t>
  </si>
  <si>
    <t>MS</t>
  </si>
  <si>
    <t>F</t>
  </si>
  <si>
    <t>P-value</t>
  </si>
  <si>
    <t>F crit</t>
  </si>
  <si>
    <t>Sample</t>
  </si>
  <si>
    <t>Columns</t>
  </si>
  <si>
    <t>Interaction</t>
  </si>
  <si>
    <t>Within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</si>
</sst>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theme="1"/>
      <name val="Calibri"/>
      <family val="2"/>
      <scheme val="minor"/>
    </font>
    <font>
      <sz val="11"/>
      <color rgb="FF000000"/>
      <name val="Calibri"/>
      <charset val="1"/>
    </font>
    <font>
      <sz val="11"/>
      <color rgb="FF242424"/>
      <name val="Aptos Narrow"/>
      <charset val="1"/>
    </font>
    <font>
      <sz val="11"/>
      <color rgb="FF000000"/>
      <name val="Aptos Narrow"/>
      <charset val="1"/>
    </font>
    <font>
      <sz val="11"/>
      <color rgb="FF000000"/>
      <name val="Calibri"/>
      <family val="2"/>
      <scheme val="minor"/>
    </font>
    <font>
      <sz val="11"/>
      <color rgb="FF000000"/>
      <name val="Aptos Narrow"/>
    </font>
    <font>
      <i/>
      <sz val="10"/>
      <color rgb="FF000000"/>
      <name val="Aptos Narrow"/>
    </font>
    <font>
      <i/>
      <sz val="11"/>
      <color rgb="FF000000"/>
      <name val="Aptos Narrow"/>
    </font>
  </fonts>
  <fills count="2">
    <fill>
      <patternFill patternType="none"/>
    </fill>
    <fill>
      <patternFill patternType="gray125"/>
    </fill>
  </fills>
  <borders count="5">
    <border>
      <left/>
      <right/>
      <top/>
      <bottom/>
      <diagonal/>
    </border>
    <border>
      <left/>
      <right/>
      <top/>
      <bottom style="medium">
        <color rgb="FF000080"/>
      </bottom>
      <diagonal/>
    </border>
    <border>
      <left/>
      <right/>
      <top style="medium">
        <color indexed="64"/>
      </top>
      <bottom style="thin">
        <color indexed="64"/>
      </bottom>
      <diagonal/>
    </border>
    <border>
      <left/>
      <right/>
      <top/>
      <bottom style="medium">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xf numFmtId="0" fontId="0" fillId="0" borderId="0" xfId="0" applyAlignment="1">
      <alignment horizontal="left" vertical="center"/>
    </xf>
    <xf numFmtId="0" fontId="2" fillId="0" borderId="0" xfId="0" applyFont="1"/>
    <xf numFmtId="0" fontId="3" fillId="0" borderId="0" xfId="0" applyFont="1"/>
    <xf numFmtId="20" fontId="0" fillId="0" borderId="0" xfId="0" applyNumberFormat="1"/>
    <xf numFmtId="0" fontId="0" fillId="0" borderId="0" xfId="0" applyAlignment="1">
      <alignment vertical="top" wrapText="1"/>
    </xf>
    <xf numFmtId="0" fontId="4" fillId="0" borderId="0" xfId="0" applyFont="1"/>
    <xf numFmtId="0" fontId="5" fillId="0" borderId="0" xfId="0" applyFont="1"/>
    <xf numFmtId="0" fontId="6" fillId="0" borderId="0" xfId="0" applyFont="1"/>
    <xf numFmtId="0" fontId="7" fillId="0" borderId="1" xfId="0" applyFont="1" applyBorder="1"/>
    <xf numFmtId="0" fontId="8" fillId="0" borderId="2" xfId="0" applyFont="1" applyBorder="1"/>
    <xf numFmtId="0" fontId="6" fillId="0" borderId="3" xfId="0" applyFont="1" applyBorder="1"/>
    <xf numFmtId="0" fontId="6" fillId="0" borderId="4" xfId="0" applyFont="1" applyBorder="1"/>
    <xf numFmtId="0" fontId="7" fillId="0" borderId="4" xfId="0" applyFont="1" applyBorder="1"/>
    <xf numFmtId="0" fontId="0" fillId="0" borderId="0" xfId="0" applyAlignment="1">
      <alignment horizontal="center" vertical="center"/>
    </xf>
    <xf numFmtId="0" fontId="1" fillId="0" borderId="0" xfId="0" applyFont="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Variance Check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Mathmatica!$D$2:$D$25</c:f>
              <c:numCache>
                <c:formatCode>General</c:formatCode>
                <c:ptCount val="24"/>
                <c:pt idx="0">
                  <c:v>365.25</c:v>
                </c:pt>
                <c:pt idx="1">
                  <c:v>365.25</c:v>
                </c:pt>
                <c:pt idx="2">
                  <c:v>365.25</c:v>
                </c:pt>
                <c:pt idx="3">
                  <c:v>365.25</c:v>
                </c:pt>
                <c:pt idx="4">
                  <c:v>202</c:v>
                </c:pt>
                <c:pt idx="5">
                  <c:v>202</c:v>
                </c:pt>
                <c:pt idx="6">
                  <c:v>202</c:v>
                </c:pt>
                <c:pt idx="7">
                  <c:v>202</c:v>
                </c:pt>
                <c:pt idx="8">
                  <c:v>269.25</c:v>
                </c:pt>
                <c:pt idx="9">
                  <c:v>269.25</c:v>
                </c:pt>
                <c:pt idx="10">
                  <c:v>269.25</c:v>
                </c:pt>
                <c:pt idx="11">
                  <c:v>269.25</c:v>
                </c:pt>
                <c:pt idx="12">
                  <c:v>202.5</c:v>
                </c:pt>
                <c:pt idx="13">
                  <c:v>202.5</c:v>
                </c:pt>
                <c:pt idx="14">
                  <c:v>202.5</c:v>
                </c:pt>
                <c:pt idx="15">
                  <c:v>202.5</c:v>
                </c:pt>
                <c:pt idx="16">
                  <c:v>226.75</c:v>
                </c:pt>
                <c:pt idx="17">
                  <c:v>226.75</c:v>
                </c:pt>
                <c:pt idx="18">
                  <c:v>226.75</c:v>
                </c:pt>
                <c:pt idx="19">
                  <c:v>226.75</c:v>
                </c:pt>
                <c:pt idx="20">
                  <c:v>221.5</c:v>
                </c:pt>
                <c:pt idx="21">
                  <c:v>221.5</c:v>
                </c:pt>
                <c:pt idx="22">
                  <c:v>221.5</c:v>
                </c:pt>
                <c:pt idx="23">
                  <c:v>221.5</c:v>
                </c:pt>
              </c:numCache>
            </c:numRef>
          </c:xVal>
          <c:yVal>
            <c:numRef>
              <c:f>Mathmatica!$E$2:$E$25</c:f>
              <c:numCache>
                <c:formatCode>General</c:formatCode>
                <c:ptCount val="24"/>
                <c:pt idx="0">
                  <c:v>-39.75</c:v>
                </c:pt>
                <c:pt idx="1">
                  <c:v>-48.25</c:v>
                </c:pt>
                <c:pt idx="2">
                  <c:v>-42.75</c:v>
                </c:pt>
                <c:pt idx="3">
                  <c:v>130.75</c:v>
                </c:pt>
                <c:pt idx="4">
                  <c:v>5</c:v>
                </c:pt>
                <c:pt idx="5">
                  <c:v>-10</c:v>
                </c:pt>
                <c:pt idx="6">
                  <c:v>5</c:v>
                </c:pt>
                <c:pt idx="7">
                  <c:v>0</c:v>
                </c:pt>
                <c:pt idx="8">
                  <c:v>-24.75</c:v>
                </c:pt>
                <c:pt idx="9">
                  <c:v>76.25</c:v>
                </c:pt>
                <c:pt idx="10">
                  <c:v>11.75</c:v>
                </c:pt>
                <c:pt idx="11">
                  <c:v>-63.25</c:v>
                </c:pt>
                <c:pt idx="12">
                  <c:v>-13.5</c:v>
                </c:pt>
                <c:pt idx="13">
                  <c:v>6</c:v>
                </c:pt>
                <c:pt idx="14">
                  <c:v>-9.5</c:v>
                </c:pt>
                <c:pt idx="15">
                  <c:v>17</c:v>
                </c:pt>
                <c:pt idx="16">
                  <c:v>-11.75</c:v>
                </c:pt>
                <c:pt idx="17">
                  <c:v>85.25</c:v>
                </c:pt>
                <c:pt idx="18">
                  <c:v>-27.75</c:v>
                </c:pt>
                <c:pt idx="19">
                  <c:v>-45.75</c:v>
                </c:pt>
                <c:pt idx="20">
                  <c:v>-4</c:v>
                </c:pt>
                <c:pt idx="21">
                  <c:v>-4.5</c:v>
                </c:pt>
                <c:pt idx="22">
                  <c:v>36</c:v>
                </c:pt>
                <c:pt idx="23">
                  <c:v>-27.5</c:v>
                </c:pt>
              </c:numCache>
            </c:numRef>
          </c:yVal>
          <c:smooth val="0"/>
          <c:extLst>
            <c:ext xmlns:c16="http://schemas.microsoft.com/office/drawing/2014/chart" uri="{C3380CC4-5D6E-409C-BE32-E72D297353CC}">
              <c16:uniqueId val="{00000001-148C-42AB-A458-5BA33716F23E}"/>
            </c:ext>
          </c:extLst>
        </c:ser>
        <c:dLbls>
          <c:showLegendKey val="0"/>
          <c:showVal val="0"/>
          <c:showCatName val="0"/>
          <c:showSerName val="0"/>
          <c:showPercent val="0"/>
          <c:showBubbleSize val="0"/>
        </c:dLbls>
        <c:axId val="1023937544"/>
        <c:axId val="1877877767"/>
      </c:scatterChart>
      <c:valAx>
        <c:axId val="1023937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877767"/>
        <c:crosses val="autoZero"/>
        <c:crossBetween val="midCat"/>
      </c:valAx>
      <c:valAx>
        <c:axId val="1877877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9375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Means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ANOVA!$H$6</c:f>
              <c:strCache>
                <c:ptCount val="1"/>
                <c:pt idx="0">
                  <c:v>Flat (1)</c:v>
                </c:pt>
              </c:strCache>
            </c:strRef>
          </c:tx>
          <c:spPr>
            <a:ln w="28575" cap="rnd">
              <a:solidFill>
                <a:schemeClr val="accent1"/>
              </a:solidFill>
              <a:round/>
            </a:ln>
            <a:effectLst/>
          </c:spPr>
          <c:marker>
            <c:symbol val="none"/>
          </c:marker>
          <c:cat>
            <c:numRef>
              <c:f>ANOVA!$G$7:$G$9</c:f>
              <c:numCache>
                <c:formatCode>General</c:formatCode>
                <c:ptCount val="3"/>
                <c:pt idx="0">
                  <c:v>1</c:v>
                </c:pt>
                <c:pt idx="1">
                  <c:v>2</c:v>
                </c:pt>
                <c:pt idx="2">
                  <c:v>3</c:v>
                </c:pt>
              </c:numCache>
            </c:numRef>
          </c:cat>
          <c:val>
            <c:numRef>
              <c:f>ANOVA!$H$7:$H$9</c:f>
              <c:numCache>
                <c:formatCode>General</c:formatCode>
                <c:ptCount val="3"/>
                <c:pt idx="0">
                  <c:v>365.25</c:v>
                </c:pt>
                <c:pt idx="1">
                  <c:v>269.25</c:v>
                </c:pt>
                <c:pt idx="2">
                  <c:v>226.75</c:v>
                </c:pt>
              </c:numCache>
            </c:numRef>
          </c:val>
          <c:smooth val="0"/>
          <c:extLst>
            <c:ext xmlns:c16="http://schemas.microsoft.com/office/drawing/2014/chart" uri="{C3380CC4-5D6E-409C-BE32-E72D297353CC}">
              <c16:uniqueId val="{00000001-51D0-4751-81A2-2050DD109D00}"/>
            </c:ext>
          </c:extLst>
        </c:ser>
        <c:ser>
          <c:idx val="1"/>
          <c:order val="1"/>
          <c:tx>
            <c:strRef>
              <c:f>ANOVA!$I$6</c:f>
              <c:strCache>
                <c:ptCount val="1"/>
                <c:pt idx="0">
                  <c:v>Pointed (2)</c:v>
                </c:pt>
              </c:strCache>
            </c:strRef>
          </c:tx>
          <c:spPr>
            <a:ln w="28575" cap="rnd">
              <a:solidFill>
                <a:schemeClr val="accent2"/>
              </a:solidFill>
              <a:round/>
            </a:ln>
            <a:effectLst/>
          </c:spPr>
          <c:marker>
            <c:symbol val="none"/>
          </c:marker>
          <c:cat>
            <c:numRef>
              <c:f>ANOVA!$G$7:$G$9</c:f>
              <c:numCache>
                <c:formatCode>General</c:formatCode>
                <c:ptCount val="3"/>
                <c:pt idx="0">
                  <c:v>1</c:v>
                </c:pt>
                <c:pt idx="1">
                  <c:v>2</c:v>
                </c:pt>
                <c:pt idx="2">
                  <c:v>3</c:v>
                </c:pt>
              </c:numCache>
            </c:numRef>
          </c:cat>
          <c:val>
            <c:numRef>
              <c:f>ANOVA!$I$7:$I$9</c:f>
              <c:numCache>
                <c:formatCode>General</c:formatCode>
                <c:ptCount val="3"/>
                <c:pt idx="0">
                  <c:v>202</c:v>
                </c:pt>
                <c:pt idx="1">
                  <c:v>202.5</c:v>
                </c:pt>
                <c:pt idx="2">
                  <c:v>221.5</c:v>
                </c:pt>
              </c:numCache>
            </c:numRef>
          </c:val>
          <c:smooth val="0"/>
          <c:extLst>
            <c:ext xmlns:c16="http://schemas.microsoft.com/office/drawing/2014/chart" uri="{C3380CC4-5D6E-409C-BE32-E72D297353CC}">
              <c16:uniqueId val="{00000003-51D0-4751-81A2-2050DD109D00}"/>
            </c:ext>
          </c:extLst>
        </c:ser>
        <c:dLbls>
          <c:showLegendKey val="0"/>
          <c:showVal val="0"/>
          <c:showCatName val="0"/>
          <c:showSerName val="0"/>
          <c:showPercent val="0"/>
          <c:showBubbleSize val="0"/>
        </c:dLbls>
        <c:smooth val="0"/>
        <c:axId val="705638920"/>
        <c:axId val="705640968"/>
      </c:lineChart>
      <c:catAx>
        <c:axId val="705638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640968"/>
        <c:crosses val="autoZero"/>
        <c:auto val="1"/>
        <c:lblAlgn val="ctr"/>
        <c:lblOffset val="100"/>
        <c:noMultiLvlLbl val="0"/>
      </c:catAx>
      <c:valAx>
        <c:axId val="705640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638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Error Normality Check</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Error Normality Check</a:t>
          </a:r>
        </a:p>
      </cx:txPr>
    </cx:title>
    <cx:plotArea>
      <cx:plotAreaRegion>
        <cx:series layoutId="clusteredColumn" uniqueId="{06D2C276-CFCA-4273-A10A-E1DC97BF0290}">
          <cx:dataId val="0"/>
          <cx:layoutPr>
            <cx:binning intervalClosed="r"/>
          </cx:layoutPr>
        </cx:series>
      </cx:plotAreaRegion>
      <cx:axis id="0">
        <cx:catScaling gapWidth="0"/>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0</xdr:rowOff>
    </xdr:from>
    <xdr:to>
      <xdr:col>13</xdr:col>
      <xdr:colOff>304800</xdr:colOff>
      <xdr:row>14</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34C0CD0-9B41-ED22-4D45-6AAAC4EA96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14</xdr:row>
      <xdr:rowOff>180975</xdr:rowOff>
    </xdr:from>
    <xdr:to>
      <xdr:col>13</xdr:col>
      <xdr:colOff>304800</xdr:colOff>
      <xdr:row>29</xdr:row>
      <xdr:rowOff>66675</xdr:rowOff>
    </xdr:to>
    <xdr:graphicFrame macro="">
      <xdr:nvGraphicFramePr>
        <xdr:cNvPr id="4" name="Chart 3">
          <a:extLst>
            <a:ext uri="{FF2B5EF4-FFF2-40B4-BE49-F238E27FC236}">
              <a16:creationId xmlns:a16="http://schemas.microsoft.com/office/drawing/2014/main" id="{89185226-247C-DE95-AAEE-E7168D027EEF}"/>
            </a:ext>
            <a:ext uri="{147F2762-F138-4A5C-976F-8EAC2B608ADB}">
              <a16:predDERef xmlns:a16="http://schemas.microsoft.com/office/drawing/2014/main" pred="{E34C0CD0-9B41-ED22-4D45-6AAAC4EA96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123825</xdr:colOff>
      <xdr:row>8</xdr:row>
      <xdr:rowOff>28575</xdr:rowOff>
    </xdr:from>
    <xdr:to>
      <xdr:col>18</xdr:col>
      <xdr:colOff>428625</xdr:colOff>
      <xdr:row>22</xdr:row>
      <xdr:rowOff>104775</xdr:rowOff>
    </xdr:to>
    <xdr:graphicFrame macro="">
      <xdr:nvGraphicFramePr>
        <xdr:cNvPr id="6" name="Chart 1">
          <a:extLst>
            <a:ext uri="{FF2B5EF4-FFF2-40B4-BE49-F238E27FC236}">
              <a16:creationId xmlns:a16="http://schemas.microsoft.com/office/drawing/2014/main" id="{6635C303-E1FB-2673-5642-FDC05C44F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0"/>
  <sheetViews>
    <sheetView workbookViewId="0">
      <selection activeCell="I24" sqref="I24"/>
    </sheetView>
  </sheetViews>
  <sheetFormatPr defaultRowHeight="15"/>
  <sheetData>
    <row r="1" spans="1:18">
      <c r="C1" s="17" t="s">
        <v>0</v>
      </c>
      <c r="D1" s="17"/>
      <c r="F1" t="s">
        <v>1</v>
      </c>
    </row>
    <row r="2" spans="1:18">
      <c r="C2" s="14" t="s">
        <v>2</v>
      </c>
      <c r="D2" s="1" t="s">
        <v>3</v>
      </c>
    </row>
    <row r="3" spans="1:18">
      <c r="A3" s="15" t="s">
        <v>4</v>
      </c>
      <c r="B3" s="18">
        <v>1</v>
      </c>
      <c r="C3">
        <v>325.5</v>
      </c>
      <c r="D3">
        <v>207</v>
      </c>
      <c r="F3" t="s">
        <v>5</v>
      </c>
    </row>
    <row r="4" spans="1:18">
      <c r="A4" s="15"/>
      <c r="B4" s="18"/>
      <c r="C4">
        <v>317</v>
      </c>
      <c r="D4">
        <v>192</v>
      </c>
    </row>
    <row r="5" spans="1:18">
      <c r="A5" s="15"/>
      <c r="B5" s="18"/>
      <c r="C5">
        <v>322.5</v>
      </c>
      <c r="D5">
        <v>207</v>
      </c>
      <c r="F5" t="s">
        <v>6</v>
      </c>
    </row>
    <row r="6" spans="1:18">
      <c r="A6" s="15"/>
      <c r="B6" s="18"/>
      <c r="C6">
        <v>496</v>
      </c>
      <c r="D6">
        <v>202</v>
      </c>
      <c r="F6" s="3" t="s">
        <v>7</v>
      </c>
      <c r="G6" s="2"/>
    </row>
    <row r="7" spans="1:18">
      <c r="A7" s="15"/>
      <c r="B7" s="18">
        <v>2</v>
      </c>
      <c r="C7">
        <v>244.5</v>
      </c>
      <c r="D7">
        <v>189</v>
      </c>
      <c r="G7" t="s">
        <v>8</v>
      </c>
    </row>
    <row r="8" spans="1:18">
      <c r="A8" s="15"/>
      <c r="B8" s="18"/>
      <c r="C8">
        <v>345.5</v>
      </c>
      <c r="D8">
        <v>208.5</v>
      </c>
      <c r="G8" t="s">
        <v>9</v>
      </c>
    </row>
    <row r="9" spans="1:18">
      <c r="A9" s="15"/>
      <c r="B9" s="18"/>
      <c r="C9">
        <v>281</v>
      </c>
      <c r="D9">
        <v>193</v>
      </c>
      <c r="F9" s="3" t="s">
        <v>10</v>
      </c>
    </row>
    <row r="10" spans="1:18">
      <c r="A10" s="15"/>
      <c r="B10" s="18"/>
      <c r="C10">
        <v>206</v>
      </c>
      <c r="D10">
        <v>219.5</v>
      </c>
      <c r="G10" s="4" t="s">
        <v>11</v>
      </c>
    </row>
    <row r="11" spans="1:18">
      <c r="A11" s="15"/>
      <c r="B11" s="18">
        <v>3</v>
      </c>
      <c r="C11">
        <v>215</v>
      </c>
      <c r="D11">
        <v>217.5</v>
      </c>
      <c r="G11" s="6" t="s">
        <v>12</v>
      </c>
      <c r="H11" s="7"/>
    </row>
    <row r="12" spans="1:18">
      <c r="A12" s="15"/>
      <c r="B12" s="18"/>
      <c r="C12">
        <v>312</v>
      </c>
      <c r="D12">
        <v>217</v>
      </c>
      <c r="G12" s="6" t="s">
        <v>13</v>
      </c>
      <c r="H12" s="7"/>
    </row>
    <row r="13" spans="1:18">
      <c r="A13" s="15"/>
      <c r="B13" s="18"/>
      <c r="C13">
        <v>199</v>
      </c>
      <c r="D13">
        <v>257.5</v>
      </c>
    </row>
    <row r="14" spans="1:18">
      <c r="A14" s="15"/>
      <c r="B14" s="18"/>
      <c r="C14">
        <v>181</v>
      </c>
      <c r="D14">
        <v>194</v>
      </c>
      <c r="F14" t="s">
        <v>14</v>
      </c>
    </row>
    <row r="15" spans="1:18" ht="15" customHeight="1">
      <c r="G15" s="16" t="s">
        <v>15</v>
      </c>
      <c r="H15" s="16"/>
      <c r="I15" s="16"/>
      <c r="J15" s="16"/>
      <c r="K15" s="16"/>
      <c r="L15" s="16"/>
      <c r="M15" s="16"/>
      <c r="N15" s="16"/>
      <c r="O15" s="16"/>
      <c r="P15" s="16"/>
      <c r="Q15" s="16"/>
      <c r="R15" s="16"/>
    </row>
    <row r="16" spans="1:18">
      <c r="G16" s="16"/>
      <c r="H16" s="16"/>
      <c r="I16" s="16"/>
      <c r="J16" s="16"/>
      <c r="K16" s="16"/>
      <c r="L16" s="16"/>
      <c r="M16" s="16"/>
      <c r="N16" s="16"/>
      <c r="O16" s="16"/>
      <c r="P16" s="16"/>
      <c r="Q16" s="16"/>
      <c r="R16" s="16"/>
    </row>
    <row r="17" spans="7:18">
      <c r="G17" s="5"/>
      <c r="H17" s="5"/>
      <c r="I17" s="5"/>
      <c r="J17" s="5"/>
      <c r="K17" s="5"/>
      <c r="L17" s="5"/>
      <c r="M17" s="5"/>
      <c r="N17" s="5"/>
      <c r="O17" s="5"/>
      <c r="P17" s="5"/>
      <c r="Q17" s="5"/>
    </row>
    <row r="18" spans="7:18" ht="15" customHeight="1">
      <c r="G18" s="16" t="s">
        <v>16</v>
      </c>
      <c r="H18" s="16"/>
      <c r="I18" s="16"/>
      <c r="J18" s="16"/>
      <c r="K18" s="16"/>
      <c r="L18" s="16"/>
      <c r="M18" s="16"/>
      <c r="N18" s="16"/>
      <c r="O18" s="16"/>
      <c r="P18" s="16"/>
      <c r="Q18" s="16"/>
      <c r="R18" s="16"/>
    </row>
    <row r="19" spans="7:18">
      <c r="G19" s="16"/>
      <c r="H19" s="16"/>
      <c r="I19" s="16"/>
      <c r="J19" s="16"/>
      <c r="K19" s="16"/>
      <c r="L19" s="16"/>
      <c r="M19" s="16"/>
      <c r="N19" s="16"/>
      <c r="O19" s="16"/>
      <c r="P19" s="16"/>
      <c r="Q19" s="16"/>
      <c r="R19" s="16"/>
    </row>
    <row r="20" spans="7:18">
      <c r="G20" s="16"/>
      <c r="H20" s="16"/>
      <c r="I20" s="16"/>
      <c r="J20" s="16"/>
      <c r="K20" s="16"/>
      <c r="L20" s="16"/>
      <c r="M20" s="16"/>
      <c r="N20" s="16"/>
      <c r="O20" s="16"/>
      <c r="P20" s="16"/>
      <c r="Q20" s="16"/>
      <c r="R20" s="16"/>
    </row>
  </sheetData>
  <mergeCells count="7">
    <mergeCell ref="A3:A14"/>
    <mergeCell ref="G15:R16"/>
    <mergeCell ref="G18:R20"/>
    <mergeCell ref="C1:D1"/>
    <mergeCell ref="B3:B6"/>
    <mergeCell ref="B7:B10"/>
    <mergeCell ref="B11:B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3E01D-990A-4EDE-BC41-982A91EFC3B1}">
  <dimension ref="A1:E25"/>
  <sheetViews>
    <sheetView tabSelected="1" topLeftCell="A14" workbookViewId="0">
      <selection activeCell="D2" sqref="D2:E25"/>
    </sheetView>
  </sheetViews>
  <sheetFormatPr defaultRowHeight="15"/>
  <cols>
    <col min="4" max="4" width="10.7109375" customWidth="1"/>
  </cols>
  <sheetData>
    <row r="1" spans="1:5">
      <c r="A1" t="s">
        <v>17</v>
      </c>
      <c r="B1" t="s">
        <v>18</v>
      </c>
      <c r="C1" t="s">
        <v>19</v>
      </c>
      <c r="D1" t="s">
        <v>20</v>
      </c>
      <c r="E1" t="s">
        <v>21</v>
      </c>
    </row>
    <row r="2" spans="1:5">
      <c r="A2">
        <v>1</v>
      </c>
      <c r="B2">
        <v>1</v>
      </c>
      <c r="C2">
        <v>325.5</v>
      </c>
      <c r="D2">
        <f>AVERAGE(C2:C5)</f>
        <v>365.25</v>
      </c>
      <c r="E2">
        <f>C2-D2</f>
        <v>-39.75</v>
      </c>
    </row>
    <row r="3" spans="1:5">
      <c r="A3">
        <v>1</v>
      </c>
      <c r="B3">
        <v>1</v>
      </c>
      <c r="C3">
        <v>317</v>
      </c>
      <c r="D3">
        <f>D2</f>
        <v>365.25</v>
      </c>
      <c r="E3">
        <f t="shared" ref="E3:E25" si="0">C3-D3</f>
        <v>-48.25</v>
      </c>
    </row>
    <row r="4" spans="1:5">
      <c r="A4">
        <v>1</v>
      </c>
      <c r="B4">
        <v>1</v>
      </c>
      <c r="C4">
        <v>322.5</v>
      </c>
      <c r="D4">
        <f t="shared" ref="D4:D5" si="1">D3</f>
        <v>365.25</v>
      </c>
      <c r="E4">
        <f t="shared" si="0"/>
        <v>-42.75</v>
      </c>
    </row>
    <row r="5" spans="1:5">
      <c r="A5">
        <v>1</v>
      </c>
      <c r="B5">
        <v>1</v>
      </c>
      <c r="C5">
        <v>496</v>
      </c>
      <c r="D5">
        <f t="shared" si="1"/>
        <v>365.25</v>
      </c>
      <c r="E5">
        <f t="shared" si="0"/>
        <v>130.75</v>
      </c>
    </row>
    <row r="6" spans="1:5">
      <c r="A6">
        <v>2</v>
      </c>
      <c r="B6">
        <v>1</v>
      </c>
      <c r="C6">
        <v>207</v>
      </c>
      <c r="D6">
        <f t="shared" ref="D6" si="2">AVERAGE(C6:C9)</f>
        <v>202</v>
      </c>
      <c r="E6">
        <f t="shared" si="0"/>
        <v>5</v>
      </c>
    </row>
    <row r="7" spans="1:5">
      <c r="A7">
        <v>2</v>
      </c>
      <c r="B7">
        <v>1</v>
      </c>
      <c r="C7">
        <v>192</v>
      </c>
      <c r="D7">
        <f t="shared" ref="D7:D25" si="3">D6</f>
        <v>202</v>
      </c>
      <c r="E7">
        <f t="shared" si="0"/>
        <v>-10</v>
      </c>
    </row>
    <row r="8" spans="1:5">
      <c r="A8">
        <v>2</v>
      </c>
      <c r="B8">
        <v>1</v>
      </c>
      <c r="C8">
        <v>207</v>
      </c>
      <c r="D8">
        <f t="shared" si="3"/>
        <v>202</v>
      </c>
      <c r="E8">
        <f t="shared" si="0"/>
        <v>5</v>
      </c>
    </row>
    <row r="9" spans="1:5">
      <c r="A9">
        <v>2</v>
      </c>
      <c r="B9">
        <v>1</v>
      </c>
      <c r="C9">
        <v>202</v>
      </c>
      <c r="D9">
        <f t="shared" si="3"/>
        <v>202</v>
      </c>
      <c r="E9">
        <f t="shared" si="0"/>
        <v>0</v>
      </c>
    </row>
    <row r="10" spans="1:5">
      <c r="A10">
        <v>1</v>
      </c>
      <c r="B10">
        <v>2</v>
      </c>
      <c r="C10">
        <v>244.5</v>
      </c>
      <c r="D10">
        <f t="shared" ref="D10" si="4">AVERAGE(C10:C13)</f>
        <v>269.25</v>
      </c>
      <c r="E10">
        <f t="shared" si="0"/>
        <v>-24.75</v>
      </c>
    </row>
    <row r="11" spans="1:5">
      <c r="A11">
        <v>1</v>
      </c>
      <c r="B11">
        <v>2</v>
      </c>
      <c r="C11">
        <v>345.5</v>
      </c>
      <c r="D11">
        <f t="shared" ref="D11:D25" si="5">D10</f>
        <v>269.25</v>
      </c>
      <c r="E11">
        <f t="shared" si="0"/>
        <v>76.25</v>
      </c>
    </row>
    <row r="12" spans="1:5">
      <c r="A12">
        <v>1</v>
      </c>
      <c r="B12">
        <v>2</v>
      </c>
      <c r="C12">
        <v>281</v>
      </c>
      <c r="D12">
        <f t="shared" si="3"/>
        <v>269.25</v>
      </c>
      <c r="E12">
        <f t="shared" si="0"/>
        <v>11.75</v>
      </c>
    </row>
    <row r="13" spans="1:5">
      <c r="A13">
        <v>1</v>
      </c>
      <c r="B13">
        <v>2</v>
      </c>
      <c r="C13">
        <v>206</v>
      </c>
      <c r="D13">
        <f t="shared" si="3"/>
        <v>269.25</v>
      </c>
      <c r="E13">
        <f t="shared" si="0"/>
        <v>-63.25</v>
      </c>
    </row>
    <row r="14" spans="1:5">
      <c r="A14">
        <v>2</v>
      </c>
      <c r="B14">
        <v>2</v>
      </c>
      <c r="C14">
        <v>189</v>
      </c>
      <c r="D14">
        <f t="shared" ref="D14" si="6">AVERAGE(C14:C17)</f>
        <v>202.5</v>
      </c>
      <c r="E14">
        <f t="shared" si="0"/>
        <v>-13.5</v>
      </c>
    </row>
    <row r="15" spans="1:5">
      <c r="A15">
        <v>2</v>
      </c>
      <c r="B15">
        <v>2</v>
      </c>
      <c r="C15">
        <v>208.5</v>
      </c>
      <c r="D15">
        <f t="shared" ref="D15:D25" si="7">D14</f>
        <v>202.5</v>
      </c>
      <c r="E15">
        <f t="shared" si="0"/>
        <v>6</v>
      </c>
    </row>
    <row r="16" spans="1:5">
      <c r="A16">
        <v>2</v>
      </c>
      <c r="B16">
        <v>2</v>
      </c>
      <c r="C16">
        <v>193</v>
      </c>
      <c r="D16">
        <f t="shared" si="3"/>
        <v>202.5</v>
      </c>
      <c r="E16">
        <f t="shared" si="0"/>
        <v>-9.5</v>
      </c>
    </row>
    <row r="17" spans="1:5">
      <c r="A17">
        <v>2</v>
      </c>
      <c r="B17">
        <v>2</v>
      </c>
      <c r="C17">
        <v>219.5</v>
      </c>
      <c r="D17">
        <f t="shared" si="3"/>
        <v>202.5</v>
      </c>
      <c r="E17">
        <f t="shared" si="0"/>
        <v>17</v>
      </c>
    </row>
    <row r="18" spans="1:5">
      <c r="A18">
        <v>1</v>
      </c>
      <c r="B18">
        <v>3</v>
      </c>
      <c r="C18">
        <v>215</v>
      </c>
      <c r="D18">
        <f t="shared" ref="D18" si="8">AVERAGE(C18:C21)</f>
        <v>226.75</v>
      </c>
      <c r="E18">
        <f t="shared" si="0"/>
        <v>-11.75</v>
      </c>
    </row>
    <row r="19" spans="1:5">
      <c r="A19">
        <v>1</v>
      </c>
      <c r="B19">
        <v>3</v>
      </c>
      <c r="C19">
        <v>312</v>
      </c>
      <c r="D19">
        <f t="shared" ref="D19:D25" si="9">D18</f>
        <v>226.75</v>
      </c>
      <c r="E19">
        <f t="shared" si="0"/>
        <v>85.25</v>
      </c>
    </row>
    <row r="20" spans="1:5">
      <c r="A20">
        <v>1</v>
      </c>
      <c r="B20">
        <v>3</v>
      </c>
      <c r="C20">
        <v>199</v>
      </c>
      <c r="D20">
        <f t="shared" si="3"/>
        <v>226.75</v>
      </c>
      <c r="E20">
        <f t="shared" si="0"/>
        <v>-27.75</v>
      </c>
    </row>
    <row r="21" spans="1:5">
      <c r="A21">
        <v>1</v>
      </c>
      <c r="B21">
        <v>3</v>
      </c>
      <c r="C21">
        <v>181</v>
      </c>
      <c r="D21">
        <f t="shared" si="3"/>
        <v>226.75</v>
      </c>
      <c r="E21">
        <f t="shared" si="0"/>
        <v>-45.75</v>
      </c>
    </row>
    <row r="22" spans="1:5">
      <c r="A22">
        <v>2</v>
      </c>
      <c r="B22">
        <v>3</v>
      </c>
      <c r="C22">
        <v>217.5</v>
      </c>
      <c r="D22">
        <f t="shared" ref="D22" si="10">AVERAGE(C22:C25)</f>
        <v>221.5</v>
      </c>
      <c r="E22">
        <f t="shared" si="0"/>
        <v>-4</v>
      </c>
    </row>
    <row r="23" spans="1:5">
      <c r="A23">
        <v>2</v>
      </c>
      <c r="B23">
        <v>3</v>
      </c>
      <c r="C23">
        <v>217</v>
      </c>
      <c r="D23">
        <f t="shared" ref="D23:D25" si="11">D22</f>
        <v>221.5</v>
      </c>
      <c r="E23">
        <f t="shared" si="0"/>
        <v>-4.5</v>
      </c>
    </row>
    <row r="24" spans="1:5">
      <c r="A24">
        <v>2</v>
      </c>
      <c r="B24">
        <v>3</v>
      </c>
      <c r="C24">
        <v>257.5</v>
      </c>
      <c r="D24">
        <f t="shared" si="3"/>
        <v>221.5</v>
      </c>
      <c r="E24">
        <f t="shared" si="0"/>
        <v>36</v>
      </c>
    </row>
    <row r="25" spans="1:5">
      <c r="A25">
        <v>2</v>
      </c>
      <c r="B25">
        <v>3</v>
      </c>
      <c r="C25">
        <v>194</v>
      </c>
      <c r="D25">
        <f t="shared" si="3"/>
        <v>221.5</v>
      </c>
      <c r="E25">
        <f t="shared" si="0"/>
        <v>-27.5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61B7E-056D-4A70-94B0-914F3500FA14}">
  <dimension ref="A1:I37"/>
  <sheetViews>
    <sheetView workbookViewId="0"/>
  </sheetViews>
  <sheetFormatPr defaultRowHeight="15"/>
  <cols>
    <col min="1" max="1" width="31" bestFit="1" customWidth="1"/>
    <col min="3" max="3" width="10.140625" bestFit="1" customWidth="1"/>
    <col min="9" max="9" width="10.140625" bestFit="1" customWidth="1"/>
  </cols>
  <sheetData>
    <row r="1" spans="1:9">
      <c r="A1" s="8" t="s">
        <v>22</v>
      </c>
      <c r="B1" s="8"/>
      <c r="C1" s="8"/>
      <c r="D1" s="8"/>
      <c r="E1" s="8"/>
      <c r="F1" s="8"/>
      <c r="G1" s="8"/>
      <c r="H1" s="8"/>
      <c r="I1" s="8"/>
    </row>
    <row r="2" spans="1:9">
      <c r="A2" s="8"/>
      <c r="B2" s="8"/>
      <c r="C2" s="8"/>
      <c r="D2" s="8"/>
      <c r="E2" s="8"/>
      <c r="F2" s="8"/>
      <c r="G2" s="8"/>
      <c r="H2" s="8"/>
      <c r="I2" s="8"/>
    </row>
    <row r="3" spans="1:9">
      <c r="A3" s="8" t="s">
        <v>23</v>
      </c>
      <c r="B3" s="8" t="s">
        <v>2</v>
      </c>
      <c r="C3" s="8" t="s">
        <v>3</v>
      </c>
      <c r="D3" s="8" t="s">
        <v>24</v>
      </c>
      <c r="E3" s="8"/>
      <c r="F3" s="8"/>
      <c r="G3" s="8"/>
      <c r="H3" s="8"/>
      <c r="I3" s="8"/>
    </row>
    <row r="4" spans="1:9">
      <c r="A4" s="9">
        <v>1</v>
      </c>
      <c r="B4" s="9" t="s">
        <v>25</v>
      </c>
      <c r="C4" s="9" t="s">
        <v>25</v>
      </c>
      <c r="D4" s="9" t="s">
        <v>25</v>
      </c>
      <c r="E4" s="8"/>
      <c r="F4" s="8"/>
      <c r="G4" s="8"/>
      <c r="H4" s="8"/>
      <c r="I4" s="8"/>
    </row>
    <row r="5" spans="1:9">
      <c r="A5" s="8" t="s">
        <v>26</v>
      </c>
      <c r="B5" s="8">
        <v>4</v>
      </c>
      <c r="C5" s="8">
        <v>4</v>
      </c>
      <c r="D5" s="8">
        <v>8</v>
      </c>
      <c r="E5" s="8"/>
      <c r="F5" s="8"/>
      <c r="G5" s="8"/>
      <c r="H5" s="8"/>
      <c r="I5" s="8"/>
    </row>
    <row r="6" spans="1:9">
      <c r="A6" s="8" t="s">
        <v>27</v>
      </c>
      <c r="B6" s="8">
        <v>1461</v>
      </c>
      <c r="C6" s="8">
        <v>808</v>
      </c>
      <c r="D6" s="8">
        <v>2269</v>
      </c>
      <c r="E6" s="8"/>
      <c r="F6" s="8"/>
      <c r="G6" s="12"/>
      <c r="H6" s="12" t="s">
        <v>2</v>
      </c>
      <c r="I6" s="12" t="s">
        <v>3</v>
      </c>
    </row>
    <row r="7" spans="1:9">
      <c r="A7" s="8" t="s">
        <v>28</v>
      </c>
      <c r="B7" s="8">
        <v>365.25</v>
      </c>
      <c r="C7" s="8">
        <v>202</v>
      </c>
      <c r="D7" s="8">
        <v>283.625</v>
      </c>
      <c r="E7" s="8"/>
      <c r="F7" s="8"/>
      <c r="G7" s="13">
        <v>1</v>
      </c>
      <c r="H7" s="12">
        <v>365.25</v>
      </c>
      <c r="I7" s="12">
        <v>202</v>
      </c>
    </row>
    <row r="8" spans="1:9">
      <c r="A8" s="8" t="s">
        <v>29</v>
      </c>
      <c r="B8" s="8">
        <v>7610.4170000000004</v>
      </c>
      <c r="C8" s="8">
        <v>50</v>
      </c>
      <c r="D8" s="8">
        <v>10897.48</v>
      </c>
      <c r="E8" s="8"/>
      <c r="F8" s="8"/>
      <c r="G8" s="13">
        <v>2</v>
      </c>
      <c r="H8" s="12">
        <v>269.25</v>
      </c>
      <c r="I8" s="12">
        <v>202.5</v>
      </c>
    </row>
    <row r="9" spans="1:9">
      <c r="A9" s="8"/>
      <c r="B9" s="8"/>
      <c r="C9" s="8"/>
      <c r="D9" s="8"/>
      <c r="E9" s="8"/>
      <c r="F9" s="8"/>
      <c r="G9" s="13">
        <v>3</v>
      </c>
      <c r="H9" s="12">
        <v>226.75</v>
      </c>
      <c r="I9" s="12">
        <v>221.5</v>
      </c>
    </row>
    <row r="10" spans="1:9">
      <c r="A10" s="9">
        <v>2</v>
      </c>
      <c r="B10" s="9" t="s">
        <v>25</v>
      </c>
      <c r="C10" s="9" t="s">
        <v>25</v>
      </c>
      <c r="D10" s="9" t="s">
        <v>25</v>
      </c>
      <c r="E10" s="8"/>
      <c r="F10" s="8"/>
      <c r="G10" s="8"/>
      <c r="H10" s="8"/>
      <c r="I10" s="8"/>
    </row>
    <row r="11" spans="1:9">
      <c r="A11" s="8" t="s">
        <v>26</v>
      </c>
      <c r="B11" s="8">
        <v>4</v>
      </c>
      <c r="C11" s="8">
        <v>4</v>
      </c>
      <c r="D11" s="8">
        <v>8</v>
      </c>
      <c r="E11" s="8"/>
      <c r="F11" s="8"/>
      <c r="G11" s="8"/>
      <c r="H11" s="8"/>
      <c r="I11" s="8"/>
    </row>
    <row r="12" spans="1:9">
      <c r="A12" s="8" t="s">
        <v>27</v>
      </c>
      <c r="B12" s="8">
        <v>1077</v>
      </c>
      <c r="C12" s="8">
        <v>810</v>
      </c>
      <c r="D12" s="8">
        <v>1887</v>
      </c>
      <c r="E12" s="8"/>
      <c r="F12" s="8"/>
      <c r="G12" s="8"/>
      <c r="H12" s="8"/>
      <c r="I12" s="8"/>
    </row>
    <row r="13" spans="1:9">
      <c r="A13" s="8" t="s">
        <v>28</v>
      </c>
      <c r="B13" s="8">
        <v>269.25</v>
      </c>
      <c r="C13" s="8">
        <v>202.5</v>
      </c>
      <c r="D13" s="8">
        <v>235.875</v>
      </c>
      <c r="E13" s="8"/>
      <c r="F13" s="8"/>
      <c r="G13" s="8"/>
      <c r="H13" s="8"/>
      <c r="I13" s="8"/>
    </row>
    <row r="14" spans="1:9">
      <c r="A14" s="8" t="s">
        <v>29</v>
      </c>
      <c r="B14" s="8">
        <v>3521.75</v>
      </c>
      <c r="C14" s="8">
        <v>199.16669999999999</v>
      </c>
      <c r="D14" s="8">
        <v>2867.6959999999999</v>
      </c>
      <c r="E14" s="8"/>
      <c r="F14" s="8"/>
      <c r="G14" s="8"/>
      <c r="H14" s="8"/>
      <c r="I14" s="8"/>
    </row>
    <row r="15" spans="1:9">
      <c r="A15" s="8"/>
      <c r="B15" s="8"/>
      <c r="C15" s="8"/>
      <c r="D15" s="8"/>
      <c r="E15" s="8"/>
      <c r="F15" s="8"/>
      <c r="G15" s="8"/>
      <c r="H15" s="8"/>
      <c r="I15" s="8"/>
    </row>
    <row r="16" spans="1:9">
      <c r="A16" s="9">
        <v>3</v>
      </c>
      <c r="B16" s="9" t="s">
        <v>25</v>
      </c>
      <c r="C16" s="9" t="s">
        <v>25</v>
      </c>
      <c r="D16" s="9" t="s">
        <v>25</v>
      </c>
      <c r="E16" s="8"/>
      <c r="F16" s="8"/>
      <c r="G16" s="8"/>
      <c r="H16" s="8"/>
      <c r="I16" s="8"/>
    </row>
    <row r="17" spans="1:9">
      <c r="A17" s="8" t="s">
        <v>26</v>
      </c>
      <c r="B17" s="8">
        <v>4</v>
      </c>
      <c r="C17" s="8">
        <v>4</v>
      </c>
      <c r="D17" s="8">
        <v>8</v>
      </c>
      <c r="E17" s="8"/>
      <c r="F17" s="8"/>
      <c r="G17" s="8"/>
      <c r="H17" s="8"/>
      <c r="I17" s="8"/>
    </row>
    <row r="18" spans="1:9">
      <c r="A18" s="8" t="s">
        <v>27</v>
      </c>
      <c r="B18" s="8">
        <v>907</v>
      </c>
      <c r="C18" s="8">
        <v>886</v>
      </c>
      <c r="D18" s="8">
        <v>1793</v>
      </c>
      <c r="E18" s="8"/>
      <c r="F18" s="8"/>
      <c r="G18" s="8"/>
      <c r="H18" s="8"/>
      <c r="I18" s="8"/>
    </row>
    <row r="19" spans="1:9">
      <c r="A19" s="8" t="s">
        <v>28</v>
      </c>
      <c r="B19" s="8">
        <v>226.75</v>
      </c>
      <c r="C19" s="8">
        <v>221.5</v>
      </c>
      <c r="D19" s="8">
        <v>224.125</v>
      </c>
      <c r="E19" s="8"/>
      <c r="F19" s="8"/>
      <c r="G19" s="8"/>
      <c r="H19" s="8"/>
      <c r="I19" s="8"/>
    </row>
    <row r="20" spans="1:9">
      <c r="A20" s="8" t="s">
        <v>29</v>
      </c>
      <c r="B20" s="8">
        <v>3422.9169999999999</v>
      </c>
      <c r="C20" s="8">
        <v>696.16669999999999</v>
      </c>
      <c r="D20" s="8">
        <v>1773.1959999999999</v>
      </c>
      <c r="E20" s="8"/>
      <c r="F20" s="8"/>
      <c r="G20" s="8"/>
      <c r="H20" s="8"/>
      <c r="I20" s="8"/>
    </row>
    <row r="21" spans="1:9">
      <c r="A21" s="8"/>
      <c r="B21" s="8"/>
      <c r="C21" s="8"/>
      <c r="D21" s="8"/>
      <c r="E21" s="8"/>
      <c r="F21" s="8"/>
      <c r="G21" s="8"/>
      <c r="H21" s="8"/>
      <c r="I21" s="8"/>
    </row>
    <row r="22" spans="1:9">
      <c r="A22" s="9" t="s">
        <v>24</v>
      </c>
      <c r="B22" s="9" t="s">
        <v>25</v>
      </c>
      <c r="C22" s="9" t="s">
        <v>25</v>
      </c>
      <c r="D22" s="9" t="s">
        <v>25</v>
      </c>
      <c r="E22" s="9" t="s">
        <v>25</v>
      </c>
      <c r="F22" s="8"/>
      <c r="G22" s="8"/>
      <c r="H22" s="8"/>
      <c r="I22" s="8"/>
    </row>
    <row r="23" spans="1:9">
      <c r="A23" s="8" t="s">
        <v>26</v>
      </c>
      <c r="B23" s="8">
        <v>12</v>
      </c>
      <c r="C23" s="8">
        <v>12</v>
      </c>
      <c r="D23" s="8"/>
      <c r="E23" s="8"/>
      <c r="F23" s="8"/>
      <c r="G23" s="8"/>
      <c r="H23" s="8"/>
      <c r="I23" s="8"/>
    </row>
    <row r="24" spans="1:9">
      <c r="A24" s="8" t="s">
        <v>27</v>
      </c>
      <c r="B24" s="8">
        <v>3445</v>
      </c>
      <c r="C24" s="8">
        <v>2504</v>
      </c>
      <c r="D24" s="8"/>
      <c r="E24" s="8"/>
      <c r="F24" s="8"/>
      <c r="G24" s="8"/>
      <c r="H24" s="8"/>
      <c r="I24" s="8"/>
    </row>
    <row r="25" spans="1:9">
      <c r="A25" s="8" t="s">
        <v>28</v>
      </c>
      <c r="B25" s="8">
        <v>287.08330000000001</v>
      </c>
      <c r="C25" s="8">
        <v>208.66669999999999</v>
      </c>
      <c r="D25" s="8"/>
      <c r="E25" s="8"/>
      <c r="F25" s="8"/>
      <c r="G25" s="8"/>
      <c r="H25" s="8"/>
      <c r="I25" s="8"/>
    </row>
    <row r="26" spans="1:9">
      <c r="A26" s="8" t="s">
        <v>29</v>
      </c>
      <c r="B26" s="8">
        <v>7630.72</v>
      </c>
      <c r="C26" s="8">
        <v>347.697</v>
      </c>
      <c r="D26" s="8"/>
      <c r="E26" s="8"/>
      <c r="F26" s="8"/>
      <c r="G26" s="8"/>
      <c r="H26" s="8"/>
      <c r="I26" s="8"/>
    </row>
    <row r="27" spans="1:9">
      <c r="A27" s="8"/>
      <c r="B27" s="8"/>
      <c r="C27" s="8"/>
      <c r="D27" s="8"/>
      <c r="E27" s="8"/>
      <c r="F27" s="8"/>
      <c r="G27" s="8"/>
      <c r="H27" s="8"/>
      <c r="I27" s="8"/>
    </row>
    <row r="28" spans="1:9">
      <c r="A28" s="8"/>
      <c r="B28" s="8"/>
      <c r="C28" s="8"/>
      <c r="D28" s="8"/>
      <c r="E28" s="8"/>
      <c r="F28" s="8"/>
      <c r="G28" s="8"/>
      <c r="H28" s="8"/>
      <c r="I28" s="8"/>
    </row>
    <row r="29" spans="1:9">
      <c r="A29" s="8" t="s">
        <v>30</v>
      </c>
      <c r="B29" s="8"/>
      <c r="C29" s="8"/>
      <c r="D29" s="8"/>
      <c r="E29" s="8"/>
      <c r="F29" s="8"/>
      <c r="G29" s="8"/>
      <c r="H29" s="8"/>
      <c r="I29" s="8"/>
    </row>
    <row r="30" spans="1:9">
      <c r="A30" s="10" t="s">
        <v>31</v>
      </c>
      <c r="B30" s="10" t="s">
        <v>32</v>
      </c>
      <c r="C30" s="10" t="s">
        <v>33</v>
      </c>
      <c r="D30" s="10" t="s">
        <v>34</v>
      </c>
      <c r="E30" s="10" t="s">
        <v>35</v>
      </c>
      <c r="F30" s="10" t="s">
        <v>36</v>
      </c>
      <c r="G30" s="10" t="s">
        <v>37</v>
      </c>
      <c r="H30" s="8"/>
      <c r="I30" s="8"/>
    </row>
    <row r="31" spans="1:9">
      <c r="A31" s="8" t="s">
        <v>38</v>
      </c>
      <c r="B31" s="8">
        <v>15889</v>
      </c>
      <c r="C31" s="8">
        <v>2</v>
      </c>
      <c r="D31" s="8">
        <v>7944.5</v>
      </c>
      <c r="E31" s="8">
        <v>3.0752079999999999</v>
      </c>
      <c r="F31" s="8">
        <v>7.0979E-2</v>
      </c>
      <c r="G31" s="8">
        <v>3.554557</v>
      </c>
      <c r="H31" s="8"/>
      <c r="I31" s="8"/>
    </row>
    <row r="32" spans="1:9">
      <c r="A32" s="8" t="s">
        <v>39</v>
      </c>
      <c r="B32" s="8">
        <v>36895.040000000001</v>
      </c>
      <c r="C32" s="8">
        <v>1</v>
      </c>
      <c r="D32" s="8">
        <v>36895.040000000001</v>
      </c>
      <c r="E32" s="8">
        <v>14.28157</v>
      </c>
      <c r="F32" s="8">
        <v>1.374E-3</v>
      </c>
      <c r="G32" s="8">
        <v>4.4138729999999997</v>
      </c>
      <c r="H32" s="8"/>
      <c r="I32" s="8"/>
    </row>
    <row r="33" spans="1:9">
      <c r="A33" s="8" t="s">
        <v>40</v>
      </c>
      <c r="B33" s="8">
        <v>25372.33</v>
      </c>
      <c r="C33" s="8">
        <v>2</v>
      </c>
      <c r="D33" s="8">
        <v>12686.17</v>
      </c>
      <c r="E33" s="8">
        <v>4.9106420000000002</v>
      </c>
      <c r="F33" s="8">
        <v>1.9864E-2</v>
      </c>
      <c r="G33" s="8">
        <v>3.554557</v>
      </c>
      <c r="H33" s="8"/>
      <c r="I33" s="8"/>
    </row>
    <row r="34" spans="1:9">
      <c r="A34" s="8" t="s">
        <v>41</v>
      </c>
      <c r="B34" s="8">
        <v>46501.25</v>
      </c>
      <c r="C34" s="8">
        <v>18</v>
      </c>
      <c r="D34" s="8">
        <v>2583.4029999999998</v>
      </c>
      <c r="E34" s="8"/>
      <c r="F34" s="8"/>
      <c r="G34" s="8"/>
      <c r="H34" s="8"/>
      <c r="I34" s="8"/>
    </row>
    <row r="35" spans="1:9">
      <c r="A35" s="8"/>
      <c r="B35" s="8"/>
      <c r="C35" s="8"/>
      <c r="D35" s="8"/>
      <c r="E35" s="8"/>
      <c r="F35" s="8"/>
      <c r="G35" s="8"/>
      <c r="H35" s="8"/>
      <c r="I35" s="8"/>
    </row>
    <row r="36" spans="1:9">
      <c r="A36" s="11" t="s">
        <v>24</v>
      </c>
      <c r="B36" s="11">
        <v>124657.60000000001</v>
      </c>
      <c r="C36" s="11">
        <v>23</v>
      </c>
      <c r="D36" s="11" t="s">
        <v>25</v>
      </c>
      <c r="E36" s="11" t="s">
        <v>25</v>
      </c>
      <c r="F36" s="11" t="s">
        <v>25</v>
      </c>
      <c r="G36" s="11" t="s">
        <v>25</v>
      </c>
      <c r="H36" s="8"/>
      <c r="I36" s="8"/>
    </row>
    <row r="37" spans="1:9">
      <c r="A37" s="8"/>
      <c r="B37" s="8"/>
      <c r="C37" s="8"/>
      <c r="D37" s="8"/>
      <c r="E37" s="8"/>
      <c r="F37" s="8"/>
      <c r="G37" s="8"/>
      <c r="H37" s="8"/>
      <c r="I37" s="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Brodric Young</dc:creator>
  <cp:keywords/>
  <dc:description/>
  <cp:lastModifiedBy/>
  <cp:revision/>
  <dcterms:created xsi:type="dcterms:W3CDTF">2015-06-05T18:17:20Z</dcterms:created>
  <dcterms:modified xsi:type="dcterms:W3CDTF">2025-03-19T14:59:35Z</dcterms:modified>
  <cp:category/>
  <cp:contentStatus/>
</cp:coreProperties>
</file>