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roepke/Projects/Regression/"/>
    </mc:Choice>
  </mc:AlternateContent>
  <xr:revisionPtr revIDLastSave="0" documentId="13_ncr:1_{8B9AAE69-FC1B-A247-8DDE-67BB849A0FA0}" xr6:coauthVersionLast="47" xr6:coauthVersionMax="47" xr10:uidLastSave="{00000000-0000-0000-0000-000000000000}"/>
  <bookViews>
    <workbookView xWindow="0" yWindow="760" windowWidth="30240" windowHeight="17620" activeTab="1" xr2:uid="{12B4BC29-086D-2542-8375-5EBEB91B2636}"/>
  </bookViews>
  <sheets>
    <sheet name="Excel Regression" sheetId="4" r:id="rId1"/>
    <sheet name="Data" sheetId="1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3" i="1"/>
  <c r="F4" i="1"/>
</calcChain>
</file>

<file path=xl/sharedStrings.xml><?xml version="1.0" encoding="utf-8"?>
<sst xmlns="http://schemas.openxmlformats.org/spreadsheetml/2006/main" count="38" uniqueCount="33">
  <si>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</si>
  <si>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</si>
  <si>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</si>
  <si>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</si>
  <si>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</si>
  <si>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</si>
  <si>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</si>
  <si>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</si>
  <si>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</si>
  <si>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</si>
  <si>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</si>
  <si>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</si>
  <si>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</si>
  <si>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</si>
  <si>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</si>
  <si>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</si>
  <si>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</si>
  <si>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</si>
  <si>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</si>
  <si>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</si>
  <si>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</si>
  <si>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</si>
  <si>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</si>
  <si>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</si>
  <si>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</si>
  <si>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</si>
  <si>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Residuals</t>
  </si>
  <si>
    <t>Predicted y</t>
  </si>
  <si>
    <t>Slope</t>
  </si>
  <si>
    <t>Standard Residuals</t>
  </si>
  <si>
    <t>PROBABILITY OUTPUT</t>
  </si>
  <si>
    <t>Percentile</t>
  </si>
  <si>
    <t>Predict New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</si>
</sst>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164" fontId="2" fillId="0" borderId="0" xfId="1" applyNumberFormat="1" applyFont="1" applyAlignment="1">
      <alignment horizontal="left"/>
    </xf>
    <xf numFmtId="165" fontId="0" fillId="0" borderId="0" xfId="2" applyNumberFormat="1" applyFont="1"/>
    <xf numFmtId="165" fontId="2" fillId="0" borderId="0" xfId="2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Data!$B$3:$B$14</c:f>
              <c:numCache>
                <c:formatCode>_(* #,##0_);_(* \(#,##0\);_(* "-"??_);_(@_)</c:formatCode>
                <c:ptCount val="12"/>
                <c:pt idx="0">
                  <c:v>182301</c:v>
                </c:pt>
                <c:pt idx="1">
                  <c:v>232824</c:v>
                </c:pt>
                <c:pt idx="2">
                  <c:v>265517</c:v>
                </c:pt>
                <c:pt idx="3">
                  <c:v>307827</c:v>
                </c:pt>
                <c:pt idx="4">
                  <c:v>450753</c:v>
                </c:pt>
                <c:pt idx="5">
                  <c:v>484245</c:v>
                </c:pt>
                <c:pt idx="6">
                  <c:v>535776</c:v>
                </c:pt>
                <c:pt idx="7">
                  <c:v>594604</c:v>
                </c:pt>
                <c:pt idx="8">
                  <c:v>629684</c:v>
                </c:pt>
                <c:pt idx="9">
                  <c:v>659109</c:v>
                </c:pt>
                <c:pt idx="10">
                  <c:v>694050</c:v>
                </c:pt>
                <c:pt idx="11">
                  <c:v>874305</c:v>
                </c:pt>
              </c:numCache>
            </c:numRef>
          </c:xVal>
          <c:yVal>
            <c:numRef>
              <c:f>'Excel Regression'!$D$26:$D$37</c:f>
              <c:numCache>
                <c:formatCode>General</c:formatCode>
                <c:ptCount val="12"/>
                <c:pt idx="0">
                  <c:v>72776.500133857131</c:v>
                </c:pt>
                <c:pt idx="1">
                  <c:v>100108.84569482785</c:v>
                </c:pt>
                <c:pt idx="2">
                  <c:v>-185957.70258170273</c:v>
                </c:pt>
                <c:pt idx="3">
                  <c:v>361210.64056270104</c:v>
                </c:pt>
                <c:pt idx="4">
                  <c:v>-767780.95356972702</c:v>
                </c:pt>
                <c:pt idx="5">
                  <c:v>135587.27045750991</c:v>
                </c:pt>
                <c:pt idx="6">
                  <c:v>184473.22863700055</c:v>
                </c:pt>
                <c:pt idx="7">
                  <c:v>29451.176178928465</c:v>
                </c:pt>
                <c:pt idx="8">
                  <c:v>116155.48833930865</c:v>
                </c:pt>
                <c:pt idx="9">
                  <c:v>-26976.835767898709</c:v>
                </c:pt>
                <c:pt idx="10">
                  <c:v>-149657.16860154085</c:v>
                </c:pt>
                <c:pt idx="11">
                  <c:v>130609.51051674038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D2-6B4D-86DA-25168F82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94336"/>
        <c:axId val="234096016"/>
      </c:scatterChart>
      <c:valAx>
        <c:axId val="2340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34096016"/>
        <c:crosses val="autoZero"/>
        <c:crossBetween val="midCat"/>
      </c:valAx>
      <c:valAx>
        <c:axId val="23409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094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Data!$B$3:$B$14</c:f>
              <c:numCache>
                <c:formatCode>_(* #,##0_);_(* \(#,##0\);_(* "-"??_);_(@_)</c:formatCode>
                <c:ptCount val="12"/>
                <c:pt idx="0">
                  <c:v>182301</c:v>
                </c:pt>
                <c:pt idx="1">
                  <c:v>232824</c:v>
                </c:pt>
                <c:pt idx="2">
                  <c:v>265517</c:v>
                </c:pt>
                <c:pt idx="3">
                  <c:v>307827</c:v>
                </c:pt>
                <c:pt idx="4">
                  <c:v>450753</c:v>
                </c:pt>
                <c:pt idx="5">
                  <c:v>484245</c:v>
                </c:pt>
                <c:pt idx="6">
                  <c:v>535776</c:v>
                </c:pt>
                <c:pt idx="7">
                  <c:v>594604</c:v>
                </c:pt>
                <c:pt idx="8">
                  <c:v>629684</c:v>
                </c:pt>
                <c:pt idx="9">
                  <c:v>659109</c:v>
                </c:pt>
                <c:pt idx="10">
                  <c:v>694050</c:v>
                </c:pt>
                <c:pt idx="11">
                  <c:v>874305</c:v>
                </c:pt>
              </c:numCache>
            </c:numRef>
          </c:xVal>
          <c:yVal>
            <c:numRef>
              <c:f>Data!$C$3:$C$14</c:f>
              <c:numCache>
                <c:formatCode>_("$"* #,##0_);_("$"* \(#,##0\);_("$"* "-"??_);_(@_)</c:formatCode>
                <c:ptCount val="12"/>
                <c:pt idx="0">
                  <c:v>4761393</c:v>
                </c:pt>
                <c:pt idx="1">
                  <c:v>5104714</c:v>
                </c:pt>
                <c:pt idx="2">
                  <c:v>5023121</c:v>
                </c:pt>
                <c:pt idx="3">
                  <c:v>5834911</c:v>
                </c:pt>
                <c:pt idx="4">
                  <c:v>5599829</c:v>
                </c:pt>
                <c:pt idx="5">
                  <c:v>6712668</c:v>
                </c:pt>
                <c:pt idx="6">
                  <c:v>7083847</c:v>
                </c:pt>
                <c:pt idx="7">
                  <c:v>7296756</c:v>
                </c:pt>
                <c:pt idx="8">
                  <c:v>7602863</c:v>
                </c:pt>
                <c:pt idx="9">
                  <c:v>7643765</c:v>
                </c:pt>
                <c:pt idx="10">
                  <c:v>7739618</c:v>
                </c:pt>
                <c:pt idx="11">
                  <c:v>9147263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D-EF4A-B627-A6C0479F5DB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Data!$B$3:$B$14</c:f>
              <c:numCache>
                <c:formatCode>_(* #,##0_);_(* \(#,##0\);_(* "-"??_);_(@_)</c:formatCode>
                <c:ptCount val="12"/>
                <c:pt idx="0">
                  <c:v>182301</c:v>
                </c:pt>
                <c:pt idx="1">
                  <c:v>232824</c:v>
                </c:pt>
                <c:pt idx="2">
                  <c:v>265517</c:v>
                </c:pt>
                <c:pt idx="3">
                  <c:v>307827</c:v>
                </c:pt>
                <c:pt idx="4">
                  <c:v>450753</c:v>
                </c:pt>
                <c:pt idx="5">
                  <c:v>484245</c:v>
                </c:pt>
                <c:pt idx="6">
                  <c:v>535776</c:v>
                </c:pt>
                <c:pt idx="7">
                  <c:v>594604</c:v>
                </c:pt>
                <c:pt idx="8">
                  <c:v>629684</c:v>
                </c:pt>
                <c:pt idx="9">
                  <c:v>659109</c:v>
                </c:pt>
                <c:pt idx="10">
                  <c:v>694050</c:v>
                </c:pt>
                <c:pt idx="11">
                  <c:v>874305</c:v>
                </c:pt>
              </c:numCache>
            </c:numRef>
          </c:xVal>
          <c:yVal>
            <c:numRef>
              <c:f>'Excel Regression'!$C$26:$C$37</c:f>
              <c:numCache>
                <c:formatCode>General</c:formatCode>
                <c:ptCount val="12"/>
                <c:pt idx="0">
                  <c:v>4688616.4998661429</c:v>
                </c:pt>
                <c:pt idx="1">
                  <c:v>5004605.1543051722</c:v>
                </c:pt>
                <c:pt idx="2">
                  <c:v>5209078.7025817027</c:v>
                </c:pt>
                <c:pt idx="3">
                  <c:v>5473700.359437299</c:v>
                </c:pt>
                <c:pt idx="4">
                  <c:v>6367609.953569727</c:v>
                </c:pt>
                <c:pt idx="5">
                  <c:v>6577080.7295424901</c:v>
                </c:pt>
                <c:pt idx="6">
                  <c:v>6899373.7713629995</c:v>
                </c:pt>
                <c:pt idx="7">
                  <c:v>7267304.8238210715</c:v>
                </c:pt>
                <c:pt idx="8">
                  <c:v>7486707.5116606914</c:v>
                </c:pt>
                <c:pt idx="9">
                  <c:v>7670741.8357678987</c:v>
                </c:pt>
                <c:pt idx="10">
                  <c:v>7889275.1686015408</c:v>
                </c:pt>
                <c:pt idx="11">
                  <c:v>9016653.4894832596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ED-EF4A-B627-A6C0479F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85759"/>
        <c:axId val="1082887439"/>
      </c:scatterChart>
      <c:valAx>
        <c:axId val="108288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082887439"/>
        <c:crosses val="autoZero"/>
        <c:crossBetween val="midCat"/>
      </c:valAx>
      <c:valAx>
        <c:axId val="1082887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82885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'Excel Regression'!$G$26:$G$37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'Excel Regression'!$H$26:$H$37</c:f>
              <c:numCache>
                <c:formatCode>General</c:formatCode>
                <c:ptCount val="12"/>
                <c:pt idx="0">
                  <c:v>4761393</c:v>
                </c:pt>
                <c:pt idx="1">
                  <c:v>5023121</c:v>
                </c:pt>
                <c:pt idx="2">
                  <c:v>5104714</c:v>
                </c:pt>
                <c:pt idx="3">
                  <c:v>5599829</c:v>
                </c:pt>
                <c:pt idx="4">
                  <c:v>5834911</c:v>
                </c:pt>
                <c:pt idx="5">
                  <c:v>6712668</c:v>
                </c:pt>
                <c:pt idx="6">
                  <c:v>7083847</c:v>
                </c:pt>
                <c:pt idx="7">
                  <c:v>7296756</c:v>
                </c:pt>
                <c:pt idx="8">
                  <c:v>7602863</c:v>
                </c:pt>
                <c:pt idx="9">
                  <c:v>7643765</c:v>
                </c:pt>
                <c:pt idx="10">
                  <c:v>7739618</c:v>
                </c:pt>
                <c:pt idx="11">
                  <c:v>9147263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E-764A-82B8-62CF37F8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900767"/>
        <c:axId val="1082902415"/>
      </c:scatterChart>
      <c:valAx>
        <c:axId val="108290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902415"/>
        <c:crosses val="autoZero"/>
        <c:crossBetween val="midCat"/>
      </c:valAx>
      <c:valAx>
        <c:axId val="1082902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900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63491</xdr:rowOff>
    </xdr:from>
    <xdr:to>
      <xdr:col>17</xdr:col>
      <xdr:colOff>165100</xdr:colOff>
      <xdr:row>17</xdr:row>
      <xdr:rowOff>9365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20262-C164-094B-8727-42B2A15C500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17</xdr:row>
      <xdr:rowOff>165091</xdr:rowOff>
    </xdr:from>
    <xdr:to>
      <xdr:col>17</xdr:col>
      <xdr:colOff>165100</xdr:colOff>
      <xdr:row>32</xdr:row>
      <xdr:rowOff>130317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1E353-D7AF-7448-831B-E9BE70C8689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33</xdr:row>
      <xdr:rowOff>76191</xdr:rowOff>
    </xdr:from>
    <xdr:to>
      <xdr:col>17</xdr:col>
      <xdr:colOff>152400</xdr:colOff>
      <xdr:row>48</xdr:row>
      <xdr:rowOff>72865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FA2A2E-653A-3C4B-A40E-2C5F3E288E6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1FF3-DE02-B447-851F-CD96A48DD6B9}">
  <dimension ref="B2:H37"/>
  <sheetViews>
    <sheetView showGridLines="0" topLeftCell="B1" zoomScaleNormal="100" workbookViewId="0">
      <selection activeCell="T16" sqref="T16"/>
    </sheetView>
  </sheetViews>
  <sheetFormatPr baseColWidth="10" defaultRowHeight="16" x14ac:dyDescent="0.2"/>
  <cols>
    <col min="1" max="1" width="4.33203125" customWidth="1"/>
    <col min="2" max="2" width="17.83203125" bestFit="1" customWidth="1"/>
    <col min="3" max="3" width="12.1640625" bestFit="1" customWidth="1"/>
    <col min="4" max="4" width="13.5" bestFit="1" customWidth="1"/>
    <col min="5" max="5" width="17.5" bestFit="1" customWidth="1"/>
    <col min="6" max="6" width="12.1640625" bestFit="1" customWidth="1"/>
    <col min="7" max="7" width="19.6640625" bestFit="1" customWidth="1"/>
    <col min="8" max="8" width="12.1640625" bestFit="1" customWidth="1"/>
  </cols>
  <sheetData>
    <row r="2" spans="2:7" x14ac:dyDescent="0.2">
      <c r="B2" t="s">
        <v>2</v>
      </c>
    </row>
    <row r="3" spans="2:7" ht="17" thickBot="1" x14ac:dyDescent="0.25"/>
    <row r="4" spans="2:7" x14ac:dyDescent="0.2">
      <c r="B4" s="5" t="s">
        <v>3</v>
      </c>
      <c r="C4" s="5"/>
    </row>
    <row r="5" spans="2:7" x14ac:dyDescent="0.2">
      <c r="B5" s="2" t="s">
        <v>4</v>
      </c>
      <c r="C5" s="2">
        <v>0.9781576210850772</v>
      </c>
    </row>
    <row r="6" spans="2:7" x14ac:dyDescent="0.2">
      <c r="B6" s="2" t="s">
        <v>5</v>
      </c>
      <c r="C6" s="2">
        <v>0.95679233168681754</v>
      </c>
    </row>
    <row r="7" spans="2:7" x14ac:dyDescent="0.2">
      <c r="B7" s="2" t="s">
        <v>6</v>
      </c>
      <c r="C7" s="2">
        <v>0.95247156485549933</v>
      </c>
    </row>
    <row r="8" spans="2:7" x14ac:dyDescent="0.2">
      <c r="B8" s="2" t="s">
        <v>7</v>
      </c>
      <c r="C8" s="2">
        <v>296110.92480530794</v>
      </c>
    </row>
    <row r="9" spans="2:7" ht="17" thickBot="1" x14ac:dyDescent="0.25">
      <c r="B9" s="3" t="s">
        <v>8</v>
      </c>
      <c r="C9" s="3">
        <v>12</v>
      </c>
    </row>
    <row r="11" spans="2:7" ht="17" thickBot="1" x14ac:dyDescent="0.25">
      <c r="B11" t="s">
        <v>9</v>
      </c>
    </row>
    <row r="12" spans="2:7" x14ac:dyDescent="0.2">
      <c r="B12" s="4"/>
      <c r="C12" s="4" t="s">
        <v>14</v>
      </c>
      <c r="D12" s="4" t="s">
        <v>15</v>
      </c>
      <c r="E12" s="4" t="s">
        <v>16</v>
      </c>
      <c r="F12" s="4" t="s">
        <v>17</v>
      </c>
      <c r="G12" s="4" t="s">
        <v>18</v>
      </c>
    </row>
    <row r="13" spans="2:7" x14ac:dyDescent="0.2">
      <c r="B13" s="2" t="s">
        <v>10</v>
      </c>
      <c r="C13" s="2">
        <v>1</v>
      </c>
      <c r="D13" s="2">
        <v>19416266169121.453</v>
      </c>
      <c r="E13" s="2">
        <v>19416266169121.453</v>
      </c>
      <c r="F13" s="2">
        <v>221.44039913278647</v>
      </c>
      <c r="G13" s="2">
        <v>3.7746275955949517E-8</v>
      </c>
    </row>
    <row r="14" spans="2:7" x14ac:dyDescent="0.2">
      <c r="B14" s="2" t="s">
        <v>11</v>
      </c>
      <c r="C14" s="2">
        <v>10</v>
      </c>
      <c r="D14" s="2">
        <v>876816797890.54712</v>
      </c>
      <c r="E14" s="2">
        <v>87681679789.054718</v>
      </c>
      <c r="F14" s="2"/>
      <c r="G14" s="2"/>
    </row>
    <row r="15" spans="2:7" ht="17" thickBot="1" x14ac:dyDescent="0.25">
      <c r="B15" s="3" t="s">
        <v>12</v>
      </c>
      <c r="C15" s="3">
        <v>11</v>
      </c>
      <c r="D15" s="3">
        <v>20293082967012</v>
      </c>
      <c r="E15" s="3"/>
      <c r="F15" s="3"/>
      <c r="G15" s="3"/>
    </row>
    <row r="16" spans="2:7" ht="17" thickBot="1" x14ac:dyDescent="0.25"/>
    <row r="17" spans="2:8" x14ac:dyDescent="0.2">
      <c r="B17" s="4"/>
      <c r="C17" s="4" t="s">
        <v>19</v>
      </c>
      <c r="D17" s="4" t="s">
        <v>7</v>
      </c>
      <c r="E17" s="4" t="s">
        <v>20</v>
      </c>
      <c r="F17" s="4" t="s">
        <v>21</v>
      </c>
      <c r="G17" s="4" t="s">
        <v>22</v>
      </c>
      <c r="H17" s="4" t="s">
        <v>23</v>
      </c>
    </row>
    <row r="18" spans="2:8" x14ac:dyDescent="0.2">
      <c r="B18" s="2" t="s">
        <v>13</v>
      </c>
      <c r="C18" s="2">
        <v>3548441.7736446327</v>
      </c>
      <c r="D18" s="2">
        <v>223982.64791551093</v>
      </c>
      <c r="E18" s="2">
        <v>15.842485150828066</v>
      </c>
      <c r="F18" s="2">
        <v>2.0657612090142015E-8</v>
      </c>
      <c r="G18" s="2">
        <v>3049377.3336533201</v>
      </c>
      <c r="H18" s="2">
        <v>4047506.2136359452</v>
      </c>
    </row>
    <row r="19" spans="2:8" ht="17" thickBot="1" x14ac:dyDescent="0.25">
      <c r="B19" s="3" t="s">
        <v>0</v>
      </c>
      <c r="C19" s="3">
        <v>6.2543525609925918</v>
      </c>
      <c r="D19" s="3">
        <v>0.42029471714066291</v>
      </c>
      <c r="E19" s="3">
        <v>14.880873601129288</v>
      </c>
      <c r="F19" s="3">
        <v>3.7746275955949451E-8</v>
      </c>
      <c r="G19" s="3">
        <v>5.317877572446899</v>
      </c>
      <c r="H19" s="3">
        <v>7.1908275495382847</v>
      </c>
    </row>
    <row r="23" spans="2:8" x14ac:dyDescent="0.2">
      <c r="B23" t="s">
        <v>24</v>
      </c>
      <c r="G23" t="s">
        <v>30</v>
      </c>
    </row>
    <row r="24" spans="2:8" ht="17" thickBot="1" x14ac:dyDescent="0.25"/>
    <row r="25" spans="2:8" x14ac:dyDescent="0.2">
      <c r="B25" s="4" t="s">
        <v>25</v>
      </c>
      <c r="C25" s="4" t="s">
        <v>27</v>
      </c>
      <c r="D25" s="4" t="s">
        <v>26</v>
      </c>
      <c r="E25" s="4" t="s">
        <v>29</v>
      </c>
      <c r="G25" s="4" t="s">
        <v>31</v>
      </c>
      <c r="H25" s="4" t="s">
        <v>1</v>
      </c>
    </row>
    <row r="26" spans="2:8" x14ac:dyDescent="0.2">
      <c r="B26" s="2">
        <v>1</v>
      </c>
      <c r="C26" s="2">
        <v>4688616.4998661429</v>
      </c>
      <c r="D26" s="2">
        <v>72776.500133857131</v>
      </c>
      <c r="E26" s="2">
        <v>0.25777041941100748</v>
      </c>
      <c r="G26" s="2">
        <v>4.166666666666667</v>
      </c>
      <c r="H26" s="2">
        <v>4761393</v>
      </c>
    </row>
    <row r="27" spans="2:8" x14ac:dyDescent="0.2">
      <c r="B27" s="2">
        <v>2</v>
      </c>
      <c r="C27" s="2">
        <v>5004605.1543051722</v>
      </c>
      <c r="D27" s="2">
        <v>100108.84569482785</v>
      </c>
      <c r="E27" s="2">
        <v>0.354580106133773</v>
      </c>
      <c r="G27" s="2">
        <v>12.5</v>
      </c>
      <c r="H27" s="2">
        <v>5023121</v>
      </c>
    </row>
    <row r="28" spans="2:8" x14ac:dyDescent="0.2">
      <c r="B28" s="2">
        <v>3</v>
      </c>
      <c r="C28" s="2">
        <v>5209078.7025817027</v>
      </c>
      <c r="D28" s="2">
        <v>-185957.70258170273</v>
      </c>
      <c r="E28" s="2">
        <v>-0.65865210471824864</v>
      </c>
      <c r="G28" s="2">
        <v>20.833333333333336</v>
      </c>
      <c r="H28" s="2">
        <v>5104714</v>
      </c>
    </row>
    <row r="29" spans="2:8" x14ac:dyDescent="0.2">
      <c r="B29" s="2">
        <v>4</v>
      </c>
      <c r="C29" s="2">
        <v>5473700.359437299</v>
      </c>
      <c r="D29" s="2">
        <v>361210.64056270104</v>
      </c>
      <c r="E29" s="2">
        <v>1.2793885133567957</v>
      </c>
      <c r="G29" s="2">
        <v>29.166666666666668</v>
      </c>
      <c r="H29" s="2">
        <v>5599829</v>
      </c>
    </row>
    <row r="30" spans="2:8" x14ac:dyDescent="0.2">
      <c r="B30" s="2">
        <v>5</v>
      </c>
      <c r="C30" s="2">
        <v>6367609.953569727</v>
      </c>
      <c r="D30" s="2">
        <v>-767780.95356972702</v>
      </c>
      <c r="E30" s="2">
        <v>-2.719438528280909</v>
      </c>
      <c r="G30" s="2">
        <v>37.5</v>
      </c>
      <c r="H30" s="2">
        <v>5834911</v>
      </c>
    </row>
    <row r="31" spans="2:8" x14ac:dyDescent="0.2">
      <c r="B31" s="2">
        <v>6</v>
      </c>
      <c r="C31" s="2">
        <v>6577080.7295424901</v>
      </c>
      <c r="D31" s="2">
        <v>135587.27045750991</v>
      </c>
      <c r="E31" s="2">
        <v>0.48024276391887649</v>
      </c>
      <c r="G31" s="2">
        <v>45.833333333333336</v>
      </c>
      <c r="H31" s="2">
        <v>6712668</v>
      </c>
    </row>
    <row r="32" spans="2:8" x14ac:dyDescent="0.2">
      <c r="B32" s="2">
        <v>7</v>
      </c>
      <c r="C32" s="2">
        <v>6899373.7713629995</v>
      </c>
      <c r="D32" s="2">
        <v>184473.22863700055</v>
      </c>
      <c r="E32" s="2">
        <v>0.65339417845596914</v>
      </c>
      <c r="G32" s="2">
        <v>54.166666666666664</v>
      </c>
      <c r="H32" s="2">
        <v>7083847</v>
      </c>
    </row>
    <row r="33" spans="2:8" x14ac:dyDescent="0.2">
      <c r="B33" s="2">
        <v>8</v>
      </c>
      <c r="C33" s="2">
        <v>7267304.8238210715</v>
      </c>
      <c r="D33" s="2">
        <v>29451.176178928465</v>
      </c>
      <c r="E33" s="2">
        <v>0.10431446994327327</v>
      </c>
      <c r="G33" s="2">
        <v>62.5</v>
      </c>
      <c r="H33" s="2">
        <v>7296756</v>
      </c>
    </row>
    <row r="34" spans="2:8" x14ac:dyDescent="0.2">
      <c r="B34" s="2">
        <v>9</v>
      </c>
      <c r="C34" s="2">
        <v>7486707.5116606914</v>
      </c>
      <c r="D34" s="2">
        <v>116155.48833930865</v>
      </c>
      <c r="E34" s="2">
        <v>0.4114164447458033</v>
      </c>
      <c r="G34" s="2">
        <v>70.833333333333343</v>
      </c>
      <c r="H34" s="2">
        <v>7602863</v>
      </c>
    </row>
    <row r="35" spans="2:8" x14ac:dyDescent="0.2">
      <c r="B35" s="2">
        <v>10</v>
      </c>
      <c r="C35" s="2">
        <v>7670741.8357678987</v>
      </c>
      <c r="D35" s="2">
        <v>-26976.835767898709</v>
      </c>
      <c r="E35" s="2">
        <v>-9.5550490302267962E-2</v>
      </c>
      <c r="G35" s="2">
        <v>79.166666666666671</v>
      </c>
      <c r="H35" s="2">
        <v>7643765</v>
      </c>
    </row>
    <row r="36" spans="2:8" x14ac:dyDescent="0.2">
      <c r="B36" s="2">
        <v>11</v>
      </c>
      <c r="C36" s="2">
        <v>7889275.1686015408</v>
      </c>
      <c r="D36" s="2">
        <v>-149657.16860154085</v>
      </c>
      <c r="E36" s="2">
        <v>-0.53007758063837063</v>
      </c>
      <c r="G36" s="2">
        <v>87.500000000000014</v>
      </c>
      <c r="H36" s="2">
        <v>7739618</v>
      </c>
    </row>
    <row r="37" spans="2:8" ht="17" thickBot="1" x14ac:dyDescent="0.25">
      <c r="B37" s="3">
        <v>12</v>
      </c>
      <c r="C37" s="3">
        <v>9016653.4894832596</v>
      </c>
      <c r="D37" s="3">
        <v>130609.51051674038</v>
      </c>
      <c r="E37" s="3">
        <v>0.46261180797431412</v>
      </c>
      <c r="G37" s="3">
        <v>95.833333333333343</v>
      </c>
      <c r="H37" s="3">
        <v>9147263</v>
      </c>
    </row>
  </sheetData>
  <sortState xmlns:xlrd2="http://schemas.microsoft.com/office/spreadsheetml/2017/richdata2" ref="H26:H37">
    <sortCondition ref="H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9387-74CA-444F-BF9E-F8F806308F9F}">
  <dimension ref="B2:F14"/>
  <sheetViews>
    <sheetView showGridLines="0" tabSelected="1" workbookViewId="0">
      <selection activeCell="I14" sqref="I14"/>
    </sheetView>
  </sheetViews>
  <sheetFormatPr baseColWidth="10" defaultRowHeight="16" x14ac:dyDescent="0.2"/>
  <cols>
    <col min="1" max="1" width="3.33203125" customWidth="1"/>
    <col min="2" max="3" width="11.5" bestFit="1" customWidth="1"/>
    <col min="4" max="4" width="3.6640625" customWidth="1"/>
    <col min="6" max="6" width="14" customWidth="1"/>
  </cols>
  <sheetData>
    <row r="2" spans="2:6" x14ac:dyDescent="0.2">
      <c r="B2" s="6" t="s">
        <v>0</v>
      </c>
      <c r="C2" s="6" t="s">
        <v>1</v>
      </c>
      <c r="E2" s="7" t="s">
        <v>19</v>
      </c>
    </row>
    <row r="3" spans="2:6" x14ac:dyDescent="0.2">
      <c r="B3" s="1">
        <v>182301</v>
      </c>
      <c r="C3" s="9">
        <v>4761393</v>
      </c>
      <c r="E3" t="s">
        <v>28</v>
      </c>
      <c r="F3">
        <f>SLOPE(C3:C14,B3:B14)</f>
        <v>6.2543525609925927</v>
      </c>
    </row>
    <row r="4" spans="2:6" x14ac:dyDescent="0.2">
      <c r="B4" s="1">
        <v>232824</v>
      </c>
      <c r="C4" s="9">
        <v>5104714</v>
      </c>
      <c r="E4" t="s">
        <v>13</v>
      </c>
      <c r="F4" s="1">
        <f>INTERCEPT(C3:C14,B3:B14)</f>
        <v>3548441.7736446322</v>
      </c>
    </row>
    <row r="5" spans="2:6" x14ac:dyDescent="0.2">
      <c r="B5" s="1">
        <v>265517</v>
      </c>
      <c r="C5" s="9">
        <v>5023121</v>
      </c>
    </row>
    <row r="6" spans="2:6" x14ac:dyDescent="0.2">
      <c r="B6" s="1">
        <v>307827</v>
      </c>
      <c r="C6" s="9">
        <v>5834911</v>
      </c>
    </row>
    <row r="7" spans="2:6" x14ac:dyDescent="0.2">
      <c r="B7" s="1">
        <v>450753</v>
      </c>
      <c r="C7" s="9">
        <v>5599829</v>
      </c>
      <c r="E7" s="11" t="s">
        <v>32</v>
      </c>
      <c r="F7" s="11"/>
    </row>
    <row r="8" spans="2:6" x14ac:dyDescent="0.2">
      <c r="B8" s="1">
        <v>484245</v>
      </c>
      <c r="C8" s="9">
        <v>6712668</v>
      </c>
      <c r="E8" s="8">
        <v>200000</v>
      </c>
      <c r="F8" s="10">
        <f>$F$3*E8+$F$4</f>
        <v>4799312.2858431507</v>
      </c>
    </row>
    <row r="9" spans="2:6" x14ac:dyDescent="0.2">
      <c r="B9" s="1">
        <v>535776</v>
      </c>
      <c r="C9" s="9">
        <v>7083847</v>
      </c>
      <c r="E9" s="8">
        <v>400000</v>
      </c>
      <c r="F9" s="10">
        <f>$F$3*E9+$F$4</f>
        <v>6050182.7980416697</v>
      </c>
    </row>
    <row r="10" spans="2:6" x14ac:dyDescent="0.2">
      <c r="B10" s="1">
        <v>594604</v>
      </c>
      <c r="C10" s="9">
        <v>7296756</v>
      </c>
      <c r="E10" s="8">
        <v>800000</v>
      </c>
      <c r="F10" s="10">
        <f>$F$3*E10+$F$4</f>
        <v>8551923.8224387057</v>
      </c>
    </row>
    <row r="11" spans="2:6" x14ac:dyDescent="0.2">
      <c r="B11" s="1">
        <v>629684</v>
      </c>
      <c r="C11" s="9">
        <v>7602863</v>
      </c>
    </row>
    <row r="12" spans="2:6" x14ac:dyDescent="0.2">
      <c r="B12" s="1">
        <v>659109</v>
      </c>
      <c r="C12" s="9">
        <v>7643765</v>
      </c>
    </row>
    <row r="13" spans="2:6" x14ac:dyDescent="0.2">
      <c r="B13" s="1">
        <v>694050</v>
      </c>
      <c r="C13" s="9">
        <v>7739618</v>
      </c>
    </row>
    <row r="14" spans="2:6" x14ac:dyDescent="0.2">
      <c r="B14" s="1">
        <v>874305</v>
      </c>
      <c r="C14" s="9">
        <v>9147263</v>
      </c>
    </row>
  </sheetData>
  <mergeCells count="1">
    <mergeCell ref="E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6FF5-4B77-D647-AA68-16712D6B1AD1}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Regression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Roepke</dc:creator>
  <cp:lastModifiedBy>Brian Roepke</cp:lastModifiedBy>
  <dcterms:created xsi:type="dcterms:W3CDTF">2022-03-20T23:07:45Z</dcterms:created>
  <dcterms:modified xsi:type="dcterms:W3CDTF">2022-03-27T03:32:49Z</dcterms:modified>
</cp:coreProperties>
</file>