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smacbookpro/Desktop/Important Things/Health &amp; Fitness/"/>
    </mc:Choice>
  </mc:AlternateContent>
  <xr:revisionPtr revIDLastSave="0" documentId="13_ncr:1_{7446C980-562D-7145-AAD1-7F26D6D4081B}" xr6:coauthVersionLast="36" xr6:coauthVersionMax="36" xr10:uidLastSave="{00000000-0000-0000-0000-000000000000}"/>
  <bookViews>
    <workbookView xWindow="280" yWindow="500" windowWidth="25040" windowHeight="13960" xr2:uid="{46BAD807-D22B-E242-BE96-3DE199B7654D}"/>
  </bookViews>
  <sheets>
    <sheet name="Totals" sheetId="5" r:id="rId1"/>
    <sheet name="2021" sheetId="6" r:id="rId2"/>
    <sheet name="2020" sheetId="1" r:id="rId3"/>
    <sheet name="2019" sheetId="2" r:id="rId4"/>
    <sheet name="2018" sheetId="3" r:id="rId5"/>
    <sheet name="2017" sheetId="4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6" l="1"/>
  <c r="I60" i="6"/>
  <c r="I59" i="6"/>
  <c r="Y34" i="6"/>
  <c r="Y33" i="6" l="1"/>
  <c r="Y32" i="6" l="1"/>
  <c r="Y31" i="6"/>
  <c r="AK14" i="5" l="1"/>
  <c r="AJ14" i="5"/>
  <c r="AI14" i="5"/>
  <c r="AG14" i="5"/>
  <c r="AK13" i="5"/>
  <c r="AJ13" i="5"/>
  <c r="AI13" i="5"/>
  <c r="AG13" i="5"/>
  <c r="AK12" i="5"/>
  <c r="AJ12" i="5"/>
  <c r="AI12" i="5"/>
  <c r="AG12" i="5"/>
  <c r="AK11" i="5"/>
  <c r="AJ11" i="5"/>
  <c r="AI11" i="5"/>
  <c r="AG11" i="5"/>
  <c r="AK10" i="5"/>
  <c r="AJ10" i="5"/>
  <c r="AI10" i="5"/>
  <c r="AG10" i="5"/>
  <c r="AD14" i="5"/>
  <c r="AD13" i="5"/>
  <c r="AD12" i="5"/>
  <c r="AD11" i="5"/>
  <c r="AD10" i="5"/>
  <c r="AD7" i="5"/>
  <c r="AD6" i="5"/>
  <c r="AD5" i="5"/>
  <c r="AD4" i="5"/>
  <c r="AD3" i="5"/>
  <c r="B108" i="6"/>
  <c r="H108" i="6"/>
  <c r="J108" i="6"/>
  <c r="P108" i="6"/>
  <c r="R108" i="6"/>
  <c r="R81" i="6"/>
  <c r="P81" i="6"/>
  <c r="J81" i="6"/>
  <c r="H81" i="6"/>
  <c r="AJ9" i="5" s="1"/>
  <c r="B81" i="6"/>
  <c r="AD9" i="5" s="1"/>
  <c r="R54" i="6"/>
  <c r="AD8" i="5" s="1"/>
  <c r="J27" i="6"/>
  <c r="P108" i="2"/>
  <c r="I27" i="2"/>
  <c r="B27" i="2"/>
  <c r="B108" i="3"/>
  <c r="P108" i="4"/>
  <c r="I108" i="4"/>
  <c r="B108" i="4"/>
  <c r="P81" i="4"/>
  <c r="I81" i="4"/>
  <c r="B81" i="4"/>
  <c r="P54" i="4"/>
  <c r="I54" i="4"/>
  <c r="B54" i="4"/>
  <c r="P27" i="4"/>
  <c r="I27" i="4"/>
  <c r="B27" i="4"/>
  <c r="P81" i="1"/>
  <c r="I81" i="1"/>
  <c r="B81" i="1"/>
  <c r="P54" i="1"/>
  <c r="I54" i="1"/>
  <c r="B54" i="1"/>
  <c r="P27" i="1"/>
  <c r="I27" i="1"/>
  <c r="B27" i="1"/>
  <c r="Y108" i="6"/>
  <c r="X108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84" i="6"/>
  <c r="X81" i="6"/>
  <c r="Y81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57" i="6"/>
  <c r="P27" i="6"/>
  <c r="X54" i="6"/>
  <c r="AJ8" i="5" s="1"/>
  <c r="Y30" i="6"/>
  <c r="Q3" i="6"/>
  <c r="I27" i="6"/>
  <c r="Y54" i="6"/>
  <c r="AK8" i="5" s="1"/>
  <c r="AJ15" i="5" l="1"/>
  <c r="W22" i="5" s="1"/>
  <c r="W23" i="5" s="1"/>
  <c r="AH14" i="5"/>
  <c r="AH13" i="5"/>
  <c r="AH12" i="5"/>
  <c r="AH11" i="5"/>
  <c r="AH10" i="5"/>
  <c r="AH7" i="5"/>
  <c r="AH6" i="5"/>
  <c r="AF14" i="5"/>
  <c r="AF13" i="5"/>
  <c r="AF12" i="5"/>
  <c r="AF11" i="5"/>
  <c r="AF10" i="5"/>
  <c r="AF7" i="5"/>
  <c r="AF6" i="5"/>
  <c r="AE14" i="5"/>
  <c r="AE13" i="5"/>
  <c r="AE12" i="5"/>
  <c r="AE11" i="5"/>
  <c r="AE10" i="5"/>
  <c r="AE7" i="5"/>
  <c r="AE6" i="5"/>
  <c r="AH5" i="5"/>
  <c r="AF5" i="5"/>
  <c r="AE5" i="5"/>
  <c r="AI4" i="5"/>
  <c r="AH4" i="5"/>
  <c r="AG4" i="5"/>
  <c r="AF4" i="5"/>
  <c r="AE4" i="5"/>
  <c r="AD15" i="5"/>
  <c r="Q22" i="5" s="1"/>
  <c r="Q23" i="5" s="1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W108" i="6"/>
  <c r="V108" i="6"/>
  <c r="U108" i="6"/>
  <c r="T108" i="6"/>
  <c r="S108" i="6"/>
  <c r="O108" i="6"/>
  <c r="N108" i="6"/>
  <c r="M108" i="6"/>
  <c r="L108" i="6"/>
  <c r="K108" i="6"/>
  <c r="G108" i="6"/>
  <c r="F108" i="6"/>
  <c r="E108" i="6"/>
  <c r="D108" i="6"/>
  <c r="C108" i="6"/>
  <c r="Q107" i="6"/>
  <c r="I107" i="6"/>
  <c r="Q106" i="6"/>
  <c r="I106" i="6"/>
  <c r="Q105" i="6"/>
  <c r="I105" i="6"/>
  <c r="Q104" i="6"/>
  <c r="I104" i="6"/>
  <c r="Q103" i="6"/>
  <c r="I103" i="6"/>
  <c r="Q102" i="6"/>
  <c r="I102" i="6"/>
  <c r="Q101" i="6"/>
  <c r="I101" i="6"/>
  <c r="Q100" i="6"/>
  <c r="I100" i="6"/>
  <c r="Q99" i="6"/>
  <c r="I99" i="6"/>
  <c r="Q98" i="6"/>
  <c r="I98" i="6"/>
  <c r="Q97" i="6"/>
  <c r="I97" i="6"/>
  <c r="Q96" i="6"/>
  <c r="I96" i="6"/>
  <c r="Q95" i="6"/>
  <c r="I95" i="6"/>
  <c r="Q94" i="6"/>
  <c r="I94" i="6"/>
  <c r="Q93" i="6"/>
  <c r="I93" i="6"/>
  <c r="Q92" i="6"/>
  <c r="I92" i="6"/>
  <c r="Q91" i="6"/>
  <c r="I91" i="6"/>
  <c r="Q90" i="6"/>
  <c r="I90" i="6"/>
  <c r="Q89" i="6"/>
  <c r="I89" i="6"/>
  <c r="Q88" i="6"/>
  <c r="I88" i="6"/>
  <c r="Q87" i="6"/>
  <c r="I87" i="6"/>
  <c r="Q86" i="6"/>
  <c r="I86" i="6"/>
  <c r="Q85" i="6"/>
  <c r="I85" i="6"/>
  <c r="Q84" i="6"/>
  <c r="Q108" i="6" s="1"/>
  <c r="I84" i="6"/>
  <c r="I108" i="6" s="1"/>
  <c r="W81" i="6"/>
  <c r="V81" i="6"/>
  <c r="U81" i="6"/>
  <c r="T81" i="6"/>
  <c r="S81" i="6"/>
  <c r="O81" i="6"/>
  <c r="N81" i="6"/>
  <c r="M81" i="6"/>
  <c r="L81" i="6"/>
  <c r="K81" i="6"/>
  <c r="G81" i="6"/>
  <c r="AI9" i="5" s="1"/>
  <c r="AI15" i="5" s="1"/>
  <c r="F81" i="6"/>
  <c r="AH9" i="5" s="1"/>
  <c r="E81" i="6"/>
  <c r="AG9" i="5" s="1"/>
  <c r="AG15" i="5" s="1"/>
  <c r="D81" i="6"/>
  <c r="AF9" i="5" s="1"/>
  <c r="C81" i="6"/>
  <c r="AE9" i="5" s="1"/>
  <c r="I58" i="6"/>
  <c r="Q81" i="6"/>
  <c r="I57" i="6"/>
  <c r="W54" i="6"/>
  <c r="AI8" i="5" s="1"/>
  <c r="V54" i="6"/>
  <c r="AH8" i="5" s="1"/>
  <c r="U54" i="6"/>
  <c r="AG8" i="5" s="1"/>
  <c r="T54" i="6"/>
  <c r="AF8" i="5" s="1"/>
  <c r="S54" i="6"/>
  <c r="AE8" i="5" s="1"/>
  <c r="Q54" i="6"/>
  <c r="O54" i="6"/>
  <c r="N54" i="6"/>
  <c r="M54" i="6"/>
  <c r="L54" i="6"/>
  <c r="K54" i="6"/>
  <c r="I54" i="6"/>
  <c r="G54" i="6"/>
  <c r="F54" i="6"/>
  <c r="E54" i="6"/>
  <c r="D54" i="6"/>
  <c r="C54" i="6"/>
  <c r="W27" i="6"/>
  <c r="V27" i="6"/>
  <c r="U27" i="6"/>
  <c r="T27" i="6"/>
  <c r="S27" i="6"/>
  <c r="O27" i="6"/>
  <c r="N27" i="6"/>
  <c r="M27" i="6"/>
  <c r="L27" i="6"/>
  <c r="K27" i="6"/>
  <c r="G27" i="6"/>
  <c r="F27" i="6"/>
  <c r="E27" i="6"/>
  <c r="D27" i="6"/>
  <c r="C27" i="6"/>
  <c r="Y27" i="6"/>
  <c r="Q27" i="6"/>
  <c r="AK4" i="5" s="1"/>
  <c r="I81" i="6" l="1"/>
  <c r="AK9" i="5" s="1"/>
  <c r="AK15" i="5" s="1"/>
  <c r="X22" i="5" s="1"/>
  <c r="X23" i="5" s="1"/>
  <c r="T22" i="5"/>
  <c r="T23" i="5" s="1"/>
  <c r="AH15" i="5"/>
  <c r="U22" i="5" s="1"/>
  <c r="U23" i="5" s="1"/>
  <c r="AF15" i="5"/>
  <c r="S22" i="5" s="1"/>
  <c r="S23" i="5" s="1"/>
  <c r="AE15" i="5"/>
  <c r="R22" i="5" s="1"/>
  <c r="R23" i="5" s="1"/>
  <c r="V22" i="5"/>
  <c r="V23" i="5" s="1"/>
  <c r="O58" i="1"/>
  <c r="AC8" i="5" l="1"/>
  <c r="AB8" i="5"/>
  <c r="AA8" i="5"/>
  <c r="Z8" i="5"/>
  <c r="Y8" i="5"/>
  <c r="X8" i="5"/>
  <c r="AB6" i="5" l="1"/>
  <c r="AA6" i="5"/>
  <c r="Z6" i="5"/>
  <c r="Y6" i="5"/>
  <c r="X6" i="5"/>
  <c r="V4" i="1" l="1"/>
  <c r="V5" i="1"/>
  <c r="V6" i="1"/>
  <c r="AC4" i="5" l="1"/>
  <c r="AB4" i="5"/>
  <c r="AA4" i="5"/>
  <c r="Z4" i="5"/>
  <c r="Y4" i="5"/>
  <c r="X4" i="5"/>
  <c r="AC3" i="5"/>
  <c r="AB3" i="5"/>
  <c r="AA3" i="5"/>
  <c r="Z3" i="5"/>
  <c r="Y3" i="5"/>
  <c r="X3" i="5"/>
  <c r="W15" i="5"/>
  <c r="Q21" i="5" s="1"/>
  <c r="P15" i="5"/>
  <c r="Q20" i="5" s="1"/>
  <c r="V14" i="5"/>
  <c r="U14" i="5"/>
  <c r="T14" i="5"/>
  <c r="S14" i="5"/>
  <c r="R14" i="5"/>
  <c r="Q14" i="5"/>
  <c r="U4" i="5"/>
  <c r="V4" i="5"/>
  <c r="T4" i="5"/>
  <c r="S4" i="5"/>
  <c r="R4" i="5"/>
  <c r="Q4" i="5"/>
  <c r="V3" i="5"/>
  <c r="U3" i="5"/>
  <c r="T3" i="5"/>
  <c r="S3" i="5"/>
  <c r="S15" i="5" s="1"/>
  <c r="T20" i="5" s="1"/>
  <c r="R3" i="5"/>
  <c r="Q3" i="5"/>
  <c r="I15" i="5"/>
  <c r="Q19" i="5" s="1"/>
  <c r="O12" i="5"/>
  <c r="O15" i="5" s="1"/>
  <c r="X19" i="5" s="1"/>
  <c r="N12" i="5"/>
  <c r="N15" i="5" s="1"/>
  <c r="V19" i="5" s="1"/>
  <c r="M12" i="5"/>
  <c r="M15" i="5" s="1"/>
  <c r="U19" i="5" s="1"/>
  <c r="L12" i="5"/>
  <c r="L15" i="5" s="1"/>
  <c r="T19" i="5" s="1"/>
  <c r="K12" i="5"/>
  <c r="K15" i="5" s="1"/>
  <c r="S19" i="5" s="1"/>
  <c r="J12" i="5"/>
  <c r="J15" i="5" s="1"/>
  <c r="R19" i="5" s="1"/>
  <c r="B15" i="5"/>
  <c r="Q18" i="5" s="1"/>
  <c r="H10" i="5"/>
  <c r="G10" i="5"/>
  <c r="F10" i="5"/>
  <c r="E10" i="5"/>
  <c r="D10" i="5"/>
  <c r="C10" i="5"/>
  <c r="H9" i="5"/>
  <c r="G9" i="5"/>
  <c r="F9" i="5"/>
  <c r="E9" i="5"/>
  <c r="D9" i="5"/>
  <c r="C9" i="5"/>
  <c r="H4" i="5"/>
  <c r="G4" i="5"/>
  <c r="F4" i="5"/>
  <c r="E4" i="5"/>
  <c r="D4" i="5"/>
  <c r="C4" i="5"/>
  <c r="H3" i="5"/>
  <c r="G3" i="5"/>
  <c r="F3" i="5"/>
  <c r="E3" i="5"/>
  <c r="D3" i="5"/>
  <c r="C3" i="5"/>
  <c r="U27" i="4"/>
  <c r="V27" i="4"/>
  <c r="F15" i="5" l="1"/>
  <c r="U18" i="5" s="1"/>
  <c r="V15" i="5"/>
  <c r="X20" i="5" s="1"/>
  <c r="Q15" i="5"/>
  <c r="R20" i="5" s="1"/>
  <c r="C15" i="5"/>
  <c r="R18" i="5" s="1"/>
  <c r="G15" i="5"/>
  <c r="V18" i="5" s="1"/>
  <c r="T15" i="5"/>
  <c r="U20" i="5" s="1"/>
  <c r="E15" i="5"/>
  <c r="T18" i="5" s="1"/>
  <c r="R15" i="5"/>
  <c r="S20" i="5" s="1"/>
  <c r="H15" i="5"/>
  <c r="X18" i="5" s="1"/>
  <c r="D15" i="5"/>
  <c r="S18" i="5" s="1"/>
  <c r="U15" i="5"/>
  <c r="V20" i="5" s="1"/>
  <c r="J81" i="4"/>
  <c r="K81" i="4"/>
  <c r="L81" i="4"/>
  <c r="M81" i="4"/>
  <c r="N81" i="4"/>
  <c r="O81" i="4"/>
  <c r="O58" i="4"/>
  <c r="O59" i="4"/>
  <c r="O60" i="4"/>
  <c r="O61" i="4"/>
  <c r="O57" i="4"/>
  <c r="C81" i="4"/>
  <c r="D81" i="4"/>
  <c r="E81" i="4"/>
  <c r="F81" i="4"/>
  <c r="G81" i="4"/>
  <c r="H81" i="4"/>
  <c r="H57" i="4"/>
  <c r="J27" i="4"/>
  <c r="K27" i="4"/>
  <c r="L27" i="4"/>
  <c r="M27" i="4"/>
  <c r="N27" i="4"/>
  <c r="O27" i="4"/>
  <c r="O3" i="4"/>
  <c r="C27" i="4"/>
  <c r="D27" i="4"/>
  <c r="E27" i="4"/>
  <c r="F27" i="4"/>
  <c r="G27" i="4"/>
  <c r="H27" i="4"/>
  <c r="H4" i="4"/>
  <c r="H5" i="4"/>
  <c r="H6" i="4"/>
  <c r="H7" i="4"/>
  <c r="H8" i="4"/>
  <c r="H3" i="4"/>
  <c r="C108" i="3"/>
  <c r="D108" i="3"/>
  <c r="E108" i="3"/>
  <c r="F108" i="3"/>
  <c r="G108" i="3"/>
  <c r="H108" i="3"/>
  <c r="H84" i="3"/>
  <c r="Q108" i="2"/>
  <c r="R108" i="2"/>
  <c r="S108" i="2"/>
  <c r="T108" i="2"/>
  <c r="U108" i="2"/>
  <c r="V108" i="2"/>
  <c r="V84" i="2"/>
  <c r="J27" i="2"/>
  <c r="K27" i="2"/>
  <c r="L27" i="2"/>
  <c r="M27" i="2"/>
  <c r="N27" i="2"/>
  <c r="O27" i="2"/>
  <c r="O3" i="2"/>
  <c r="C27" i="2"/>
  <c r="D27" i="2"/>
  <c r="E27" i="2"/>
  <c r="F27" i="2"/>
  <c r="G27" i="2"/>
  <c r="H27" i="2"/>
  <c r="H3" i="2"/>
  <c r="V108" i="1"/>
  <c r="U108" i="1"/>
  <c r="T108" i="1"/>
  <c r="S108" i="1"/>
  <c r="R108" i="1"/>
  <c r="Q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O108" i="1"/>
  <c r="N108" i="1"/>
  <c r="M108" i="1"/>
  <c r="L108" i="1"/>
  <c r="K108" i="1"/>
  <c r="J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G108" i="1"/>
  <c r="F108" i="1"/>
  <c r="E108" i="1"/>
  <c r="D108" i="1"/>
  <c r="C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108" i="1" s="1"/>
  <c r="V81" i="1"/>
  <c r="U81" i="1"/>
  <c r="T81" i="1"/>
  <c r="S81" i="1"/>
  <c r="R81" i="1"/>
  <c r="Q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N81" i="1"/>
  <c r="AB10" i="5" s="1"/>
  <c r="M81" i="1"/>
  <c r="AA10" i="5" s="1"/>
  <c r="L81" i="1"/>
  <c r="Z10" i="5" s="1"/>
  <c r="K81" i="1"/>
  <c r="Y10" i="5" s="1"/>
  <c r="J81" i="1"/>
  <c r="X10" i="5" s="1"/>
  <c r="O57" i="1"/>
  <c r="O81" i="1" s="1"/>
  <c r="AC10" i="5" s="1"/>
  <c r="H81" i="1"/>
  <c r="G81" i="1"/>
  <c r="F81" i="1"/>
  <c r="E81" i="1"/>
  <c r="D81" i="1"/>
  <c r="C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4" i="1"/>
  <c r="F54" i="1"/>
  <c r="E54" i="1"/>
  <c r="D54" i="1"/>
  <c r="C54" i="1"/>
  <c r="H30" i="1"/>
  <c r="H54" i="1" s="1"/>
  <c r="AC6" i="5" s="1"/>
  <c r="O54" i="1"/>
  <c r="N54" i="1"/>
  <c r="M54" i="1"/>
  <c r="L54" i="1"/>
  <c r="K54" i="1"/>
  <c r="J54" i="1"/>
  <c r="Q54" i="1"/>
  <c r="R54" i="1"/>
  <c r="S54" i="1"/>
  <c r="T54" i="1"/>
  <c r="U54" i="1"/>
  <c r="Q27" i="1"/>
  <c r="X5" i="5" s="1"/>
  <c r="R27" i="1"/>
  <c r="Y5" i="5" s="1"/>
  <c r="S27" i="1"/>
  <c r="Z5" i="5" s="1"/>
  <c r="Z15" i="5" s="1"/>
  <c r="T27" i="1"/>
  <c r="AA5" i="5" s="1"/>
  <c r="U27" i="1"/>
  <c r="AB5" i="5" s="1"/>
  <c r="V27" i="1"/>
  <c r="AC5" i="5" s="1"/>
  <c r="AC15" i="5" s="1"/>
  <c r="V30" i="1"/>
  <c r="V54" i="1" s="1"/>
  <c r="J27" i="1"/>
  <c r="K27" i="1"/>
  <c r="L27" i="1"/>
  <c r="M27" i="1"/>
  <c r="N27" i="1"/>
  <c r="O27" i="1"/>
  <c r="C27" i="1"/>
  <c r="D27" i="1"/>
  <c r="E27" i="1"/>
  <c r="F27" i="1"/>
  <c r="G27" i="1"/>
  <c r="H27" i="1"/>
  <c r="AB15" i="5" l="1"/>
  <c r="X21" i="5"/>
  <c r="V21" i="5"/>
  <c r="AA15" i="5"/>
  <c r="U21" i="5" s="1"/>
  <c r="T21" i="5"/>
  <c r="Y15" i="5"/>
  <c r="S21" i="5" s="1"/>
  <c r="X15" i="5"/>
  <c r="R21" i="5" s="1"/>
  <c r="H5" i="1"/>
  <c r="H6" i="1"/>
  <c r="H7" i="1"/>
  <c r="O3" i="1"/>
  <c r="O4" i="1"/>
  <c r="O5" i="1"/>
  <c r="V3" i="1"/>
  <c r="H4" i="1"/>
  <c r="H3" i="1" l="1"/>
</calcChain>
</file>

<file path=xl/sharedStrings.xml><?xml version="1.0" encoding="utf-8"?>
<sst xmlns="http://schemas.openxmlformats.org/spreadsheetml/2006/main" count="548" uniqueCount="24">
  <si>
    <t>January</t>
  </si>
  <si>
    <t>Date</t>
  </si>
  <si>
    <t>Distance</t>
  </si>
  <si>
    <t>Time</t>
  </si>
  <si>
    <t>avg. speed</t>
  </si>
  <si>
    <t>max. speed</t>
  </si>
  <si>
    <t>avg. power</t>
  </si>
  <si>
    <t>avg. mile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</si>
  <si>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</si>
  <si>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</si>
  <si>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</si>
  <si>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</si>
  <si>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</si>
  <si>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</si>
  <si>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</si>
  <si>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</si>
  <si>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</si>
  <si>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</si>
  <si>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</si>
  <si>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Rides</t>
  </si>
  <si>
    <t>max pwr</t>
  </si>
  <si>
    <t>avg pwr</t>
  </si>
  <si>
    <t>max spd</t>
  </si>
  <si>
    <t>avg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</si>
</sst>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:ss;@"/>
  </numFmts>
  <fonts count="1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5"/>
      <color theme="5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3"/>
      <color rgb="FFED7D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A2B8E1"/>
      </bottom>
      <diagonal/>
    </border>
    <border>
      <left/>
      <right style="thin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 style="thin">
        <color indexed="64"/>
      </right>
      <top style="thick">
        <color rgb="FFA2B8E1"/>
      </top>
      <bottom style="thick">
        <color rgb="FFA2B8E1"/>
      </bottom>
      <diagonal/>
    </border>
    <border>
      <left/>
      <right style="thin">
        <color indexed="64"/>
      </right>
      <top style="thin">
        <color rgb="FF4472C4"/>
      </top>
      <bottom style="double">
        <color rgb="FF4472C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ck">
        <color rgb="FFA2B8E1"/>
      </top>
      <bottom/>
      <diagonal/>
    </border>
    <border>
      <left/>
      <right/>
      <top style="thick">
        <color rgb="FFA2B8E1"/>
      </top>
      <bottom/>
      <diagonal/>
    </border>
    <border>
      <left/>
      <right style="thin">
        <color indexed="64"/>
      </right>
      <top style="thick">
        <color rgb="FFA2B8E1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 style="thin">
        <color indexed="64"/>
      </right>
      <top/>
      <bottom style="thin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2" borderId="0" applyNumberFormat="0" applyBorder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11" fillId="0" borderId="12" applyNumberFormat="0" applyFill="0" applyAlignment="0" applyProtection="0"/>
  </cellStyleXfs>
  <cellXfs count="109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21" fontId="0" fillId="0" borderId="6" xfId="0" applyNumberFormat="1" applyBorder="1"/>
    <xf numFmtId="0" fontId="5" fillId="0" borderId="3" xfId="4"/>
    <xf numFmtId="21" fontId="5" fillId="0" borderId="3" xfId="4" applyNumberFormat="1"/>
    <xf numFmtId="164" fontId="5" fillId="0" borderId="3" xfId="4" applyNumberFormat="1"/>
    <xf numFmtId="46" fontId="5" fillId="0" borderId="3" xfId="4" applyNumberFormat="1"/>
    <xf numFmtId="2" fontId="5" fillId="0" borderId="3" xfId="4" applyNumberFormat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164" fontId="7" fillId="0" borderId="0" xfId="0" applyNumberFormat="1" applyFont="1"/>
    <xf numFmtId="0" fontId="8" fillId="0" borderId="7" xfId="0" applyFont="1" applyBorder="1"/>
    <xf numFmtId="46" fontId="8" fillId="0" borderId="7" xfId="0" applyNumberFormat="1" applyFont="1" applyBorder="1"/>
    <xf numFmtId="164" fontId="8" fillId="0" borderId="7" xfId="0" applyNumberFormat="1" applyFont="1" applyBorder="1"/>
    <xf numFmtId="14" fontId="4" fillId="2" borderId="0" xfId="3" applyNumberFormat="1"/>
    <xf numFmtId="0" fontId="4" fillId="2" borderId="0" xfId="3"/>
    <xf numFmtId="21" fontId="4" fillId="2" borderId="0" xfId="3" applyNumberFormat="1"/>
    <xf numFmtId="164" fontId="4" fillId="2" borderId="0" xfId="3" applyNumberFormat="1"/>
    <xf numFmtId="0" fontId="8" fillId="0" borderId="9" xfId="0" applyFont="1" applyBorder="1"/>
    <xf numFmtId="0" fontId="4" fillId="2" borderId="6" xfId="3" applyBorder="1"/>
    <xf numFmtId="2" fontId="7" fillId="0" borderId="0" xfId="0" applyNumberFormat="1" applyFont="1"/>
    <xf numFmtId="21" fontId="7" fillId="0" borderId="6" xfId="0" applyNumberFormat="1" applyFont="1" applyBorder="1"/>
    <xf numFmtId="21" fontId="8" fillId="0" borderId="9" xfId="0" applyNumberFormat="1" applyFont="1" applyBorder="1"/>
    <xf numFmtId="2" fontId="8" fillId="0" borderId="7" xfId="0" applyNumberFormat="1" applyFont="1" applyBorder="1"/>
    <xf numFmtId="21" fontId="8" fillId="0" borderId="7" xfId="0" applyNumberFormat="1" applyFont="1" applyBorder="1"/>
    <xf numFmtId="21" fontId="5" fillId="0" borderId="10" xfId="4" applyNumberFormat="1" applyBorder="1"/>
    <xf numFmtId="0" fontId="5" fillId="0" borderId="10" xfId="4" applyBorder="1"/>
    <xf numFmtId="14" fontId="3" fillId="4" borderId="0" xfId="6" applyNumberFormat="1"/>
    <xf numFmtId="0" fontId="3" fillId="4" borderId="0" xfId="6"/>
    <xf numFmtId="21" fontId="3" fillId="4" borderId="0" xfId="6" applyNumberFormat="1"/>
    <xf numFmtId="0" fontId="3" fillId="4" borderId="6" xfId="6" applyBorder="1"/>
    <xf numFmtId="164" fontId="3" fillId="4" borderId="0" xfId="6" applyNumberFormat="1"/>
    <xf numFmtId="21" fontId="3" fillId="4" borderId="6" xfId="6" applyNumberFormat="1" applyBorder="1"/>
    <xf numFmtId="0" fontId="6" fillId="3" borderId="1" xfId="5" applyBorder="1"/>
    <xf numFmtId="0" fontId="6" fillId="3" borderId="0" xfId="5"/>
    <xf numFmtId="0" fontId="9" fillId="0" borderId="1" xfId="1" applyFont="1"/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2" applyFont="1" applyAlignment="1">
      <alignment horizontal="center"/>
    </xf>
    <xf numFmtId="0" fontId="10" fillId="0" borderId="5" xfId="2" applyFont="1" applyBorder="1" applyAlignment="1">
      <alignment horizontal="center"/>
    </xf>
    <xf numFmtId="0" fontId="0" fillId="0" borderId="0" xfId="0" applyBorder="1"/>
    <xf numFmtId="46" fontId="0" fillId="0" borderId="0" xfId="0" applyNumberFormat="1"/>
    <xf numFmtId="0" fontId="10" fillId="0" borderId="2" xfId="2" applyFont="1"/>
    <xf numFmtId="0" fontId="0" fillId="0" borderId="11" xfId="0" applyBorder="1"/>
    <xf numFmtId="0" fontId="12" fillId="0" borderId="12" xfId="7" applyFont="1"/>
    <xf numFmtId="0" fontId="6" fillId="3" borderId="2" xfId="5" applyBorder="1" applyAlignment="1">
      <alignment horizontal="center"/>
    </xf>
    <xf numFmtId="165" fontId="0" fillId="0" borderId="0" xfId="0" applyNumberFormat="1"/>
    <xf numFmtId="165" fontId="10" fillId="0" borderId="5" xfId="2" applyNumberFormat="1" applyFont="1" applyBorder="1" applyAlignment="1">
      <alignment horizontal="center"/>
    </xf>
    <xf numFmtId="165" fontId="0" fillId="0" borderId="6" xfId="0" applyNumberFormat="1" applyBorder="1"/>
    <xf numFmtId="165" fontId="3" fillId="4" borderId="6" xfId="6" applyNumberFormat="1" applyBorder="1"/>
    <xf numFmtId="165" fontId="5" fillId="0" borderId="3" xfId="4" applyNumberFormat="1"/>
    <xf numFmtId="165" fontId="5" fillId="0" borderId="10" xfId="4" applyNumberFormat="1" applyBorder="1"/>
    <xf numFmtId="165" fontId="6" fillId="3" borderId="0" xfId="5" applyNumberFormat="1"/>
    <xf numFmtId="0" fontId="4" fillId="2" borderId="6" xfId="3" applyNumberFormat="1" applyBorder="1"/>
    <xf numFmtId="0" fontId="3" fillId="4" borderId="0" xfId="6" applyBorder="1"/>
    <xf numFmtId="21" fontId="0" fillId="4" borderId="0" xfId="6" applyNumberFormat="1" applyFont="1" applyBorder="1"/>
    <xf numFmtId="165" fontId="4" fillId="2" borderId="6" xfId="3" applyNumberFormat="1" applyBorder="1"/>
    <xf numFmtId="0" fontId="10" fillId="0" borderId="2" xfId="2" applyFont="1" applyAlignment="1">
      <alignment horizontal="center"/>
    </xf>
    <xf numFmtId="0" fontId="10" fillId="0" borderId="4" xfId="0" applyFont="1" applyBorder="1" applyAlignment="1">
      <alignment horizontal="center"/>
    </xf>
    <xf numFmtId="0" fontId="3" fillId="4" borderId="6" xfId="6" applyNumberFormat="1" applyBorder="1"/>
    <xf numFmtId="0" fontId="10" fillId="0" borderId="2" xfId="2" applyFont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6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21" fontId="3" fillId="4" borderId="0" xfId="6" applyNumberFormat="1" applyBorder="1"/>
    <xf numFmtId="46" fontId="3" fillId="4" borderId="0" xfId="6" applyNumberFormat="1"/>
    <xf numFmtId="0" fontId="6" fillId="3" borderId="0" xfId="5" applyBorder="1"/>
    <xf numFmtId="0" fontId="10" fillId="0" borderId="0" xfId="2" applyFont="1" applyBorder="1" applyAlignment="1">
      <alignment horizontal="center"/>
    </xf>
    <xf numFmtId="0" fontId="5" fillId="0" borderId="0" xfId="4" applyBorder="1"/>
    <xf numFmtId="2" fontId="3" fillId="4" borderId="0" xfId="6" applyNumberFormat="1"/>
    <xf numFmtId="0" fontId="4" fillId="2" borderId="13" xfId="3" applyBorder="1"/>
    <xf numFmtId="0" fontId="4" fillId="2" borderId="14" xfId="3" applyBorder="1"/>
    <xf numFmtId="0" fontId="4" fillId="2" borderId="11" xfId="3" applyBorder="1"/>
    <xf numFmtId="0" fontId="4" fillId="2" borderId="0" xfId="3" applyBorder="1"/>
    <xf numFmtId="0" fontId="4" fillId="2" borderId="18" xfId="3" applyBorder="1"/>
    <xf numFmtId="0" fontId="4" fillId="2" borderId="17" xfId="3" applyBorder="1"/>
    <xf numFmtId="0" fontId="4" fillId="2" borderId="16" xfId="3" applyBorder="1"/>
    <xf numFmtId="14" fontId="0" fillId="0" borderId="17" xfId="0" applyNumberFormat="1" applyBorder="1"/>
    <xf numFmtId="2" fontId="0" fillId="0" borderId="17" xfId="0" applyNumberFormat="1" applyBorder="1"/>
    <xf numFmtId="21" fontId="0" fillId="0" borderId="17" xfId="0" applyNumberFormat="1" applyBorder="1"/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0" xfId="0" applyFill="1" applyBorder="1"/>
    <xf numFmtId="0" fontId="10" fillId="0" borderId="2" xfId="2" applyFont="1" applyFill="1" applyAlignment="1">
      <alignment horizontal="center"/>
    </xf>
    <xf numFmtId="1" fontId="0" fillId="0" borderId="0" xfId="0" applyNumberFormat="1"/>
    <xf numFmtId="1" fontId="5" fillId="0" borderId="3" xfId="4" applyNumberFormat="1"/>
    <xf numFmtId="1" fontId="3" fillId="4" borderId="0" xfId="6" applyNumberFormat="1"/>
    <xf numFmtId="165" fontId="0" fillId="0" borderId="19" xfId="0" applyNumberFormat="1" applyBorder="1"/>
    <xf numFmtId="14" fontId="0" fillId="0" borderId="0" xfId="0" applyNumberFormat="1" applyBorder="1"/>
    <xf numFmtId="21" fontId="0" fillId="0" borderId="0" xfId="0" applyNumberFormat="1" applyBorder="1"/>
    <xf numFmtId="0" fontId="10" fillId="0" borderId="2" xfId="2" applyFont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5" fontId="4" fillId="2" borderId="15" xfId="3" applyNumberFormat="1" applyBorder="1"/>
    <xf numFmtId="165" fontId="0" fillId="0" borderId="16" xfId="0" applyNumberFormat="1" applyBorder="1"/>
    <xf numFmtId="165" fontId="10" fillId="0" borderId="2" xfId="2" applyNumberFormat="1" applyFont="1" applyAlignment="1">
      <alignment horizontal="center"/>
    </xf>
    <xf numFmtId="165" fontId="13" fillId="0" borderId="8" xfId="0" applyNumberFormat="1" applyFont="1" applyBorder="1" applyAlignment="1">
      <alignment horizontal="center"/>
    </xf>
    <xf numFmtId="14" fontId="0" fillId="0" borderId="18" xfId="0" applyNumberFormat="1" applyBorder="1"/>
    <xf numFmtId="165" fontId="4" fillId="2" borderId="16" xfId="3" applyNumberFormat="1" applyBorder="1"/>
    <xf numFmtId="14" fontId="0" fillId="0" borderId="11" xfId="0" applyNumberFormat="1" applyBorder="1"/>
    <xf numFmtId="164" fontId="0" fillId="0" borderId="0" xfId="0" applyNumberFormat="1" applyBorder="1"/>
  </cellXfs>
  <cellStyles count="8">
    <cellStyle name="20% - Accent2" xfId="6" builtinId="34"/>
    <cellStyle name="Accent2" xfId="5" builtinId="33"/>
    <cellStyle name="Bad" xfId="3" builtinId="27"/>
    <cellStyle name="Heading 1" xfId="1" builtinId="16"/>
    <cellStyle name="Heading 2" xfId="2" builtinId="17"/>
    <cellStyle name="Heading 3" xfId="7" builtinId="1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(Totals!$B$15,Totals!$I$15,Totals!$P$15,Totals!$W$15,Totals!$AD$15)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4-DE44-9957-549B933B13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578959"/>
        <c:axId val="981780911"/>
      </c:lineChart>
      <c:catAx>
        <c:axId val="9815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80911"/>
        <c:crosses val="autoZero"/>
        <c:auto val="1"/>
        <c:lblAlgn val="ctr"/>
        <c:lblOffset val="100"/>
        <c:noMultiLvlLbl val="0"/>
      </c:catAx>
      <c:valAx>
        <c:axId val="9817809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15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 per year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(Totals!$C$15,Totals!$J$15,Totals!$Q$15,Totals!$X$15,Totals!$AE$15)</c:f>
              <c:numCache>
                <c:formatCode>General</c:formatCode>
                <c:ptCount val="5"/>
                <c:pt idx="0">
                  <c:v>97.27</c:v>
                </c:pt>
                <c:pt idx="1">
                  <c:v>5.21</c:v>
                </c:pt>
                <c:pt idx="2" formatCode="0.00">
                  <c:v>19.64</c:v>
                </c:pt>
                <c:pt idx="3" formatCode="0.00">
                  <c:v>128.72</c:v>
                </c:pt>
                <c:pt idx="4" formatCode="0.00">
                  <c:v>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2-CC4B-A78A-7669DC33E4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4640847"/>
        <c:axId val="985453279"/>
      </c:lineChart>
      <c:catAx>
        <c:axId val="9846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53279"/>
        <c:crosses val="autoZero"/>
        <c:auto val="0"/>
        <c:lblAlgn val="ctr"/>
        <c:lblOffset val="100"/>
        <c:tickLblSkip val="1"/>
        <c:noMultiLvlLbl val="0"/>
      </c:catAx>
      <c:valAx>
        <c:axId val="9854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4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16</xdr:row>
      <xdr:rowOff>19050</xdr:rowOff>
    </xdr:from>
    <xdr:to>
      <xdr:col>6</xdr:col>
      <xdr:colOff>330200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ADDC3-37BF-E948-9778-00FA4D9D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16</xdr:row>
      <xdr:rowOff>171450</xdr:rowOff>
    </xdr:from>
    <xdr:to>
      <xdr:col>12</xdr:col>
      <xdr:colOff>800100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36C65-7045-D34F-95A7-212E91CFF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72A5-2C58-2547-BAEB-E1091437093F}">
  <dimension ref="A1:AK24"/>
  <sheetViews>
    <sheetView tabSelected="1" topLeftCell="U1" workbookViewId="0">
      <selection activeCell="AD16" sqref="AD16"/>
    </sheetView>
  </sheetViews>
  <sheetFormatPr baseColWidth="10" defaultRowHeight="16" x14ac:dyDescent="0.2"/>
  <cols>
    <col min="1" max="2" width="10.83203125" style="44"/>
    <col min="33" max="33" width="10.83203125" customWidth="1"/>
    <col min="37" max="37" width="11.5" bestFit="1" customWidth="1"/>
  </cols>
  <sheetData>
    <row r="1" spans="1:37" ht="18" thickBot="1" x14ac:dyDescent="0.25">
      <c r="A1" s="73"/>
      <c r="B1" s="97">
        <v>2017</v>
      </c>
      <c r="C1" s="97"/>
      <c r="D1" s="97"/>
      <c r="E1" s="97"/>
      <c r="F1" s="97"/>
      <c r="G1" s="97"/>
      <c r="H1" s="97"/>
      <c r="I1" s="97">
        <v>2018</v>
      </c>
      <c r="J1" s="97"/>
      <c r="K1" s="97"/>
      <c r="L1" s="97"/>
      <c r="M1" s="97"/>
      <c r="N1" s="97"/>
      <c r="O1" s="97"/>
      <c r="P1" s="97">
        <v>2019</v>
      </c>
      <c r="Q1" s="97"/>
      <c r="R1" s="97"/>
      <c r="S1" s="97"/>
      <c r="T1" s="97"/>
      <c r="U1" s="97"/>
      <c r="V1" s="97"/>
      <c r="W1" s="97">
        <v>2020</v>
      </c>
      <c r="X1" s="97"/>
      <c r="Y1" s="97"/>
      <c r="Z1" s="97"/>
      <c r="AA1" s="97"/>
      <c r="AB1" s="97"/>
      <c r="AC1" s="97"/>
      <c r="AD1" s="97">
        <v>2021</v>
      </c>
      <c r="AE1" s="97"/>
      <c r="AF1" s="97"/>
      <c r="AG1" s="97"/>
      <c r="AH1" s="97"/>
      <c r="AI1" s="97"/>
      <c r="AJ1" s="97"/>
      <c r="AK1" s="97"/>
    </row>
    <row r="2" spans="1:37" ht="19" thickTop="1" thickBot="1" x14ac:dyDescent="0.25">
      <c r="A2" s="73"/>
      <c r="B2" s="74" t="s">
        <v>19</v>
      </c>
      <c r="C2" s="42" t="s">
        <v>2</v>
      </c>
      <c r="D2" s="42" t="s">
        <v>3</v>
      </c>
      <c r="E2" s="42" t="s">
        <v>4</v>
      </c>
      <c r="F2" s="42" t="s">
        <v>5</v>
      </c>
      <c r="G2" s="42" t="s">
        <v>6</v>
      </c>
      <c r="H2" s="43" t="s">
        <v>7</v>
      </c>
      <c r="I2" s="42" t="s">
        <v>19</v>
      </c>
      <c r="J2" s="42" t="s">
        <v>2</v>
      </c>
      <c r="K2" s="42" t="s">
        <v>3</v>
      </c>
      <c r="L2" s="42" t="s">
        <v>4</v>
      </c>
      <c r="M2" s="42" t="s">
        <v>5</v>
      </c>
      <c r="N2" s="42" t="s">
        <v>6</v>
      </c>
      <c r="O2" s="43" t="s">
        <v>7</v>
      </c>
      <c r="P2" s="42" t="s">
        <v>19</v>
      </c>
      <c r="Q2" s="42" t="s">
        <v>2</v>
      </c>
      <c r="R2" s="42" t="s">
        <v>3</v>
      </c>
      <c r="S2" s="42" t="s">
        <v>4</v>
      </c>
      <c r="T2" s="42" t="s">
        <v>5</v>
      </c>
      <c r="U2" s="42" t="s">
        <v>6</v>
      </c>
      <c r="V2" s="43" t="s">
        <v>7</v>
      </c>
      <c r="W2" s="42" t="s">
        <v>19</v>
      </c>
      <c r="X2" s="42" t="s">
        <v>2</v>
      </c>
      <c r="Y2" s="42" t="s">
        <v>3</v>
      </c>
      <c r="Z2" s="42" t="s">
        <v>4</v>
      </c>
      <c r="AA2" s="42" t="s">
        <v>5</v>
      </c>
      <c r="AB2" s="42" t="s">
        <v>6</v>
      </c>
      <c r="AC2" s="43" t="s">
        <v>7</v>
      </c>
      <c r="AD2" s="61" t="s">
        <v>19</v>
      </c>
      <c r="AE2" s="61" t="s">
        <v>2</v>
      </c>
      <c r="AF2" s="61" t="s">
        <v>3</v>
      </c>
      <c r="AG2" s="61" t="s">
        <v>23</v>
      </c>
      <c r="AH2" s="61" t="s">
        <v>22</v>
      </c>
      <c r="AI2" s="61" t="s">
        <v>21</v>
      </c>
      <c r="AJ2" s="64" t="s">
        <v>20</v>
      </c>
      <c r="AK2" s="43" t="s">
        <v>7</v>
      </c>
    </row>
    <row r="3" spans="1:37" ht="17" thickTop="1" x14ac:dyDescent="0.2">
      <c r="A3" s="44" t="s">
        <v>0</v>
      </c>
      <c r="B3" s="44">
        <v>6</v>
      </c>
      <c r="C3">
        <f>'2017'!C27</f>
        <v>38.14</v>
      </c>
      <c r="D3" s="45">
        <f>'2017'!D27</f>
        <v>0.11776620370370371</v>
      </c>
      <c r="E3">
        <f>'2017'!E27</f>
        <v>13.500000000000002</v>
      </c>
      <c r="F3">
        <f>'2017'!F27</f>
        <v>25.7</v>
      </c>
      <c r="G3" s="3">
        <f>'2017'!G27</f>
        <v>57.166666666666664</v>
      </c>
      <c r="H3" s="5">
        <f>'2017'!H27</f>
        <v>3.0896044571552604E-3</v>
      </c>
      <c r="I3" s="32">
        <v>0</v>
      </c>
      <c r="J3" s="32">
        <v>0</v>
      </c>
      <c r="K3" s="33">
        <v>0</v>
      </c>
      <c r="L3" s="32">
        <v>0</v>
      </c>
      <c r="M3" s="32">
        <v>0</v>
      </c>
      <c r="N3" s="32">
        <v>0</v>
      </c>
      <c r="O3" s="36">
        <v>0</v>
      </c>
      <c r="P3">
        <v>1</v>
      </c>
      <c r="Q3" s="4">
        <f>'2019'!C27</f>
        <v>7.5</v>
      </c>
      <c r="R3" s="45">
        <f>'2019'!D27</f>
        <v>2.1261574074074075E-2</v>
      </c>
      <c r="S3">
        <f>'2019'!E27</f>
        <v>14.7</v>
      </c>
      <c r="T3">
        <f>'2019'!F27</f>
        <v>0</v>
      </c>
      <c r="U3">
        <f>'2019'!G27</f>
        <v>0</v>
      </c>
      <c r="V3" s="5">
        <f>'2019'!H27</f>
        <v>2.8348765432098769E-3</v>
      </c>
      <c r="W3">
        <v>5</v>
      </c>
      <c r="X3">
        <f>'2020'!C27</f>
        <v>31.209999999999997</v>
      </c>
      <c r="Y3" s="45">
        <f>'2020'!D27</f>
        <v>9.042824074074074E-2</v>
      </c>
      <c r="Z3" s="3">
        <f>'2020'!E27</f>
        <v>14.459999999999999</v>
      </c>
      <c r="AA3">
        <f>'2020'!F27</f>
        <v>24.2</v>
      </c>
      <c r="AB3">
        <f>'2020'!G27</f>
        <v>93.4</v>
      </c>
      <c r="AC3" s="5">
        <f>'2020'!H27</f>
        <v>2.8900438859212453E-3</v>
      </c>
      <c r="AD3" s="32">
        <f>'2021'!B27</f>
        <v>0</v>
      </c>
      <c r="AE3" s="32">
        <v>0</v>
      </c>
      <c r="AF3" s="72">
        <v>0</v>
      </c>
      <c r="AG3" s="35">
        <v>0</v>
      </c>
      <c r="AH3" s="32">
        <v>0</v>
      </c>
      <c r="AI3" s="32">
        <v>0</v>
      </c>
      <c r="AJ3" s="32">
        <v>0</v>
      </c>
      <c r="AK3" s="36">
        <v>0</v>
      </c>
    </row>
    <row r="4" spans="1:37" x14ac:dyDescent="0.2">
      <c r="A4" s="44" t="s">
        <v>18</v>
      </c>
      <c r="B4" s="44">
        <v>1</v>
      </c>
      <c r="C4">
        <f>'2017'!J27</f>
        <v>8.33</v>
      </c>
      <c r="D4" s="45">
        <f>'2017'!K27</f>
        <v>2.6192129629629631E-2</v>
      </c>
      <c r="E4">
        <f>'2017'!L27</f>
        <v>13.3</v>
      </c>
      <c r="F4">
        <f>'2017'!M27</f>
        <v>17.2</v>
      </c>
      <c r="G4" s="3">
        <f>'2017'!N27</f>
        <v>68</v>
      </c>
      <c r="H4" s="5">
        <f>'2017'!O27</f>
        <v>3.1443132808679029E-3</v>
      </c>
      <c r="I4" s="32">
        <v>0</v>
      </c>
      <c r="J4" s="32">
        <v>0</v>
      </c>
      <c r="K4" s="33">
        <v>0</v>
      </c>
      <c r="L4" s="32">
        <v>0</v>
      </c>
      <c r="M4" s="32">
        <v>0</v>
      </c>
      <c r="N4" s="32">
        <v>0</v>
      </c>
      <c r="O4" s="36">
        <v>0</v>
      </c>
      <c r="P4">
        <v>1</v>
      </c>
      <c r="Q4" s="4">
        <f>'2019'!J27</f>
        <v>10</v>
      </c>
      <c r="R4" s="45">
        <f>'2019'!K27</f>
        <v>3.3136574074074075E-2</v>
      </c>
      <c r="S4">
        <f>'2019'!L27</f>
        <v>12.6</v>
      </c>
      <c r="T4">
        <f>'2019'!M27</f>
        <v>0</v>
      </c>
      <c r="U4">
        <f>'2019'!N27</f>
        <v>0</v>
      </c>
      <c r="V4" s="5">
        <f>'2019'!O27</f>
        <v>3.3136574074074075E-3</v>
      </c>
      <c r="W4">
        <v>3</v>
      </c>
      <c r="X4">
        <f>'2020'!J27</f>
        <v>14.34</v>
      </c>
      <c r="Y4" s="45">
        <f>'2020'!K27</f>
        <v>4.8761574074074075E-2</v>
      </c>
      <c r="Z4" s="3">
        <f>'2020'!L27</f>
        <v>11.766666666666667</v>
      </c>
      <c r="AA4">
        <f>'2020'!M27</f>
        <v>21.7</v>
      </c>
      <c r="AB4" s="3">
        <f>'2020'!N27</f>
        <v>75</v>
      </c>
      <c r="AC4" s="5">
        <f>'2020'!O27</f>
        <v>3.6087050141289747E-3</v>
      </c>
      <c r="AD4">
        <f>'2021'!J27</f>
        <v>1</v>
      </c>
      <c r="AE4">
        <f>'2021'!K27</f>
        <v>16.84</v>
      </c>
      <c r="AF4" s="45">
        <f>'2021'!L27</f>
        <v>4.7442129629629626E-2</v>
      </c>
      <c r="AG4" s="3">
        <f>'2021'!M27</f>
        <v>14.8</v>
      </c>
      <c r="AH4">
        <f>'2021'!N27</f>
        <v>19.5</v>
      </c>
      <c r="AI4" s="3">
        <f>'2021'!O27</f>
        <v>84</v>
      </c>
      <c r="AJ4" s="91">
        <v>0</v>
      </c>
      <c r="AK4" s="5">
        <f>'2021'!Q27</f>
        <v>2.8172286003343007E-3</v>
      </c>
    </row>
    <row r="5" spans="1:37" x14ac:dyDescent="0.2">
      <c r="A5" s="44" t="s">
        <v>8</v>
      </c>
      <c r="B5" s="58">
        <v>0</v>
      </c>
      <c r="C5" s="32">
        <v>0</v>
      </c>
      <c r="D5" s="33">
        <v>0</v>
      </c>
      <c r="E5" s="32">
        <v>0</v>
      </c>
      <c r="F5" s="32">
        <v>0</v>
      </c>
      <c r="G5" s="32">
        <v>0</v>
      </c>
      <c r="H5" s="36">
        <v>0</v>
      </c>
      <c r="I5" s="32">
        <v>0</v>
      </c>
      <c r="J5" s="32">
        <v>0</v>
      </c>
      <c r="K5" s="33">
        <v>0</v>
      </c>
      <c r="L5" s="32">
        <v>0</v>
      </c>
      <c r="M5" s="32">
        <v>0</v>
      </c>
      <c r="N5" s="32">
        <v>0</v>
      </c>
      <c r="O5" s="36">
        <v>0</v>
      </c>
      <c r="P5" s="32">
        <v>0</v>
      </c>
      <c r="Q5" s="32">
        <v>0</v>
      </c>
      <c r="R5" s="33">
        <v>0</v>
      </c>
      <c r="S5" s="32">
        <v>0</v>
      </c>
      <c r="T5" s="32">
        <v>0</v>
      </c>
      <c r="U5" s="32">
        <v>0</v>
      </c>
      <c r="V5" s="36">
        <v>0</v>
      </c>
      <c r="W5">
        <v>4</v>
      </c>
      <c r="X5">
        <f>'2020'!Q27</f>
        <v>38.57</v>
      </c>
      <c r="Y5" s="45">
        <f>'2020'!R27</f>
        <v>0.11424768518518519</v>
      </c>
      <c r="Z5" s="3">
        <f>'2020'!S27</f>
        <v>14.075000000000001</v>
      </c>
      <c r="AA5">
        <f>'2020'!T27</f>
        <v>23.7</v>
      </c>
      <c r="AB5" s="3">
        <f>'2020'!U27</f>
        <v>85.75</v>
      </c>
      <c r="AC5" s="5">
        <f>'2020'!V27</f>
        <v>2.9657418610874956E-3</v>
      </c>
      <c r="AD5" s="32">
        <f>'2021'!R27</f>
        <v>0</v>
      </c>
      <c r="AE5" s="32">
        <f>'2021'!S27</f>
        <v>0</v>
      </c>
      <c r="AF5" s="72">
        <f>'2021'!T27</f>
        <v>0</v>
      </c>
      <c r="AG5" s="35">
        <v>0</v>
      </c>
      <c r="AH5" s="32">
        <f>'2021'!V27</f>
        <v>0</v>
      </c>
      <c r="AI5" s="35">
        <v>0</v>
      </c>
      <c r="AJ5" s="93">
        <v>0</v>
      </c>
      <c r="AK5" s="36">
        <v>0</v>
      </c>
    </row>
    <row r="6" spans="1:37" x14ac:dyDescent="0.2">
      <c r="A6" s="44" t="s">
        <v>9</v>
      </c>
      <c r="B6" s="58">
        <v>0</v>
      </c>
      <c r="C6" s="32">
        <v>0</v>
      </c>
      <c r="D6" s="33">
        <v>0</v>
      </c>
      <c r="E6" s="32">
        <v>0</v>
      </c>
      <c r="F6" s="32">
        <v>0</v>
      </c>
      <c r="G6" s="32">
        <v>0</v>
      </c>
      <c r="H6" s="36">
        <v>0</v>
      </c>
      <c r="I6" s="32">
        <v>0</v>
      </c>
      <c r="J6" s="32">
        <v>0</v>
      </c>
      <c r="K6" s="33">
        <v>0</v>
      </c>
      <c r="L6" s="32">
        <v>0</v>
      </c>
      <c r="M6" s="32">
        <v>0</v>
      </c>
      <c r="N6" s="32">
        <v>0</v>
      </c>
      <c r="O6" s="36">
        <v>0</v>
      </c>
      <c r="P6" s="32">
        <v>0</v>
      </c>
      <c r="Q6" s="32">
        <v>0</v>
      </c>
      <c r="R6" s="33">
        <v>0</v>
      </c>
      <c r="S6" s="32">
        <v>0</v>
      </c>
      <c r="T6" s="32">
        <v>0</v>
      </c>
      <c r="U6" s="32">
        <v>0</v>
      </c>
      <c r="V6" s="36">
        <v>0</v>
      </c>
      <c r="W6">
        <v>1</v>
      </c>
      <c r="X6">
        <f>'2020'!C54</f>
        <v>10.44</v>
      </c>
      <c r="Y6" s="45">
        <f>'2020'!D54</f>
        <v>2.9826388888888892E-2</v>
      </c>
      <c r="Z6">
        <f>'2020'!E54</f>
        <v>14.6</v>
      </c>
      <c r="AA6">
        <f>'2020'!F54</f>
        <v>25.3</v>
      </c>
      <c r="AB6">
        <f>'2020'!G54</f>
        <v>85</v>
      </c>
      <c r="AC6" s="52">
        <f>'2020'!H54</f>
        <v>2.85693380161771E-3</v>
      </c>
      <c r="AD6" s="32">
        <f>'2021'!B54</f>
        <v>0</v>
      </c>
      <c r="AE6" s="32">
        <f>'2021'!C54</f>
        <v>0</v>
      </c>
      <c r="AF6" s="72">
        <f>'2021'!D54</f>
        <v>0</v>
      </c>
      <c r="AG6" s="32">
        <v>0</v>
      </c>
      <c r="AH6" s="32">
        <f>'2021'!F54</f>
        <v>0</v>
      </c>
      <c r="AI6" s="32">
        <v>0</v>
      </c>
      <c r="AJ6" s="32">
        <v>0</v>
      </c>
      <c r="AK6" s="53">
        <v>0</v>
      </c>
    </row>
    <row r="7" spans="1:37" x14ac:dyDescent="0.2">
      <c r="A7" s="44" t="s">
        <v>10</v>
      </c>
      <c r="B7" s="58">
        <v>0</v>
      </c>
      <c r="C7" s="32">
        <v>0</v>
      </c>
      <c r="D7" s="33">
        <v>0</v>
      </c>
      <c r="E7" s="32">
        <v>0</v>
      </c>
      <c r="F7" s="32">
        <v>0</v>
      </c>
      <c r="G7" s="32">
        <v>0</v>
      </c>
      <c r="H7" s="36">
        <v>0</v>
      </c>
      <c r="I7" s="32">
        <v>0</v>
      </c>
      <c r="J7" s="32">
        <v>0</v>
      </c>
      <c r="K7" s="33">
        <v>0</v>
      </c>
      <c r="L7" s="32">
        <v>0</v>
      </c>
      <c r="M7" s="32">
        <v>0</v>
      </c>
      <c r="N7" s="32">
        <v>0</v>
      </c>
      <c r="O7" s="36">
        <v>0</v>
      </c>
      <c r="P7" s="32">
        <v>0</v>
      </c>
      <c r="Q7" s="32">
        <v>0</v>
      </c>
      <c r="R7" s="33">
        <v>0</v>
      </c>
      <c r="S7" s="32">
        <v>0</v>
      </c>
      <c r="T7" s="32">
        <v>0</v>
      </c>
      <c r="U7" s="32">
        <v>0</v>
      </c>
      <c r="V7" s="36">
        <v>0</v>
      </c>
      <c r="W7" s="58">
        <v>0</v>
      </c>
      <c r="X7" s="58">
        <v>0</v>
      </c>
      <c r="Y7" s="59">
        <v>0</v>
      </c>
      <c r="Z7" s="58">
        <v>0</v>
      </c>
      <c r="AA7" s="58">
        <v>0</v>
      </c>
      <c r="AB7" s="58">
        <v>0</v>
      </c>
      <c r="AC7" s="53">
        <v>0</v>
      </c>
      <c r="AD7" s="32">
        <f>'2021'!J54</f>
        <v>0</v>
      </c>
      <c r="AE7" s="32">
        <f>'2021'!K54</f>
        <v>0</v>
      </c>
      <c r="AF7" s="72">
        <f>'2021'!L54</f>
        <v>0</v>
      </c>
      <c r="AG7" s="32">
        <v>0</v>
      </c>
      <c r="AH7" s="32">
        <f>'2021'!N54</f>
        <v>0</v>
      </c>
      <c r="AI7" s="32">
        <v>0</v>
      </c>
      <c r="AJ7" s="32">
        <v>0</v>
      </c>
      <c r="AK7" s="53">
        <v>0</v>
      </c>
    </row>
    <row r="8" spans="1:37" x14ac:dyDescent="0.2">
      <c r="A8" s="44" t="s">
        <v>11</v>
      </c>
      <c r="B8" s="58">
        <v>0</v>
      </c>
      <c r="C8" s="32">
        <v>0</v>
      </c>
      <c r="D8" s="33">
        <v>0</v>
      </c>
      <c r="E8" s="32">
        <v>0</v>
      </c>
      <c r="F8" s="32">
        <v>0</v>
      </c>
      <c r="G8" s="32">
        <v>0</v>
      </c>
      <c r="H8" s="36">
        <v>0</v>
      </c>
      <c r="I8" s="32">
        <v>0</v>
      </c>
      <c r="J8" s="32">
        <v>0</v>
      </c>
      <c r="K8" s="33">
        <v>0</v>
      </c>
      <c r="L8" s="32">
        <v>0</v>
      </c>
      <c r="M8" s="32">
        <v>0</v>
      </c>
      <c r="N8" s="32">
        <v>0</v>
      </c>
      <c r="O8" s="36">
        <v>0</v>
      </c>
      <c r="P8" s="32">
        <v>0</v>
      </c>
      <c r="Q8" s="32">
        <v>0</v>
      </c>
      <c r="R8" s="33">
        <v>0</v>
      </c>
      <c r="S8" s="32">
        <v>0</v>
      </c>
      <c r="T8" s="32">
        <v>0</v>
      </c>
      <c r="U8" s="32">
        <v>0</v>
      </c>
      <c r="V8" s="36">
        <v>0</v>
      </c>
      <c r="W8">
        <v>1</v>
      </c>
      <c r="X8">
        <f>'2020'!Q54</f>
        <v>10.08</v>
      </c>
      <c r="Y8" s="45">
        <f>'2020'!R54</f>
        <v>2.8229166666666666E-2</v>
      </c>
      <c r="Z8">
        <f>'2020'!S54</f>
        <v>14.9</v>
      </c>
      <c r="AA8">
        <f>'2020'!T54</f>
        <v>29.3</v>
      </c>
      <c r="AB8">
        <f>'2020'!U54</f>
        <v>90</v>
      </c>
      <c r="AC8" s="52">
        <f>'2020'!V54</f>
        <v>2.8005125661375659E-3</v>
      </c>
      <c r="AD8">
        <f>'2021'!R54</f>
        <v>5</v>
      </c>
      <c r="AE8" s="4">
        <f>'2021'!S54</f>
        <v>33.35</v>
      </c>
      <c r="AF8" s="45">
        <f>'2021'!T54</f>
        <v>7.8877314814814817E-2</v>
      </c>
      <c r="AG8" s="3">
        <f>'2021'!U54</f>
        <v>17.560000000000002</v>
      </c>
      <c r="AH8">
        <f>'2021'!V54</f>
        <v>36.700000000000003</v>
      </c>
      <c r="AI8">
        <f>'2021'!W54</f>
        <v>150.6</v>
      </c>
      <c r="AJ8">
        <f>'2021'!X54</f>
        <v>455</v>
      </c>
      <c r="AK8" s="52">
        <f>'2021'!Y54</f>
        <v>2.3906721216570065E-3</v>
      </c>
    </row>
    <row r="9" spans="1:37" x14ac:dyDescent="0.2">
      <c r="A9" s="44" t="s">
        <v>12</v>
      </c>
      <c r="B9" s="44">
        <v>1</v>
      </c>
      <c r="C9">
        <f>'2017'!C81</f>
        <v>2.59</v>
      </c>
      <c r="D9" s="45">
        <f>'2017'!D81</f>
        <v>8.1828703703703699E-3</v>
      </c>
      <c r="E9">
        <f>'2017'!E81</f>
        <v>13.2</v>
      </c>
      <c r="F9">
        <f>'2017'!F81</f>
        <v>20.100000000000001</v>
      </c>
      <c r="G9" s="3">
        <f>'2017'!G81</f>
        <v>66</v>
      </c>
      <c r="H9" s="5">
        <f>'2017'!H81</f>
        <v>3.1594094094094093E-3</v>
      </c>
      <c r="I9" s="32">
        <v>0</v>
      </c>
      <c r="J9" s="32">
        <v>0</v>
      </c>
      <c r="K9" s="33">
        <v>0</v>
      </c>
      <c r="L9" s="32">
        <v>0</v>
      </c>
      <c r="M9" s="32">
        <v>0</v>
      </c>
      <c r="N9" s="32">
        <v>0</v>
      </c>
      <c r="O9" s="36">
        <v>0</v>
      </c>
      <c r="P9" s="32">
        <v>0</v>
      </c>
      <c r="Q9" s="32">
        <v>0</v>
      </c>
      <c r="R9" s="33">
        <v>0</v>
      </c>
      <c r="S9" s="32">
        <v>0</v>
      </c>
      <c r="T9" s="32">
        <v>0</v>
      </c>
      <c r="U9" s="32">
        <v>0</v>
      </c>
      <c r="V9" s="36">
        <v>0</v>
      </c>
      <c r="W9" s="58">
        <v>0</v>
      </c>
      <c r="X9" s="58">
        <v>0</v>
      </c>
      <c r="Y9" s="33">
        <v>0</v>
      </c>
      <c r="Z9" s="58">
        <v>0</v>
      </c>
      <c r="AA9" s="58">
        <v>0</v>
      </c>
      <c r="AB9" s="58">
        <v>0</v>
      </c>
      <c r="AC9" s="53">
        <v>0</v>
      </c>
      <c r="AD9">
        <f>'2021'!B81</f>
        <v>5</v>
      </c>
      <c r="AE9">
        <f>'2021'!C81</f>
        <v>39.33</v>
      </c>
      <c r="AF9" s="45">
        <f>'2021'!D81</f>
        <v>0.10809027777777779</v>
      </c>
      <c r="AG9" s="4">
        <f>'2021'!E81</f>
        <v>14.959999999999999</v>
      </c>
      <c r="AH9">
        <f>'2021'!F81</f>
        <v>38</v>
      </c>
      <c r="AI9" s="3">
        <f>'2021'!G81</f>
        <v>152</v>
      </c>
      <c r="AJ9">
        <f>'2021'!H81</f>
        <v>548</v>
      </c>
      <c r="AK9" s="52">
        <f>'2021'!I81</f>
        <v>2.9124771493939756E-3</v>
      </c>
    </row>
    <row r="10" spans="1:37" x14ac:dyDescent="0.2">
      <c r="A10" s="44" t="s">
        <v>13</v>
      </c>
      <c r="B10" s="44">
        <v>5</v>
      </c>
      <c r="C10">
        <f>'2017'!J81</f>
        <v>48.209999999999994</v>
      </c>
      <c r="D10" s="45">
        <f>'2017'!K81</f>
        <v>0.14288194444444444</v>
      </c>
      <c r="E10" s="3">
        <f>'2017'!L81</f>
        <v>14.080000000000002</v>
      </c>
      <c r="F10">
        <f>'2017'!M81</f>
        <v>26.4</v>
      </c>
      <c r="G10">
        <f>'2017'!N81</f>
        <v>79.599999999999994</v>
      </c>
      <c r="H10" s="5">
        <f>'2017'!O81</f>
        <v>2.9644650801668075E-3</v>
      </c>
      <c r="I10" s="32">
        <v>0</v>
      </c>
      <c r="J10" s="32">
        <v>0</v>
      </c>
      <c r="K10" s="33">
        <v>0</v>
      </c>
      <c r="L10" s="32">
        <v>0</v>
      </c>
      <c r="M10" s="32">
        <v>0</v>
      </c>
      <c r="N10" s="32">
        <v>0</v>
      </c>
      <c r="O10" s="36">
        <v>0</v>
      </c>
      <c r="P10" s="32">
        <v>0</v>
      </c>
      <c r="Q10" s="32">
        <v>0</v>
      </c>
      <c r="R10" s="33">
        <v>0</v>
      </c>
      <c r="S10" s="32">
        <v>0</v>
      </c>
      <c r="T10" s="32">
        <v>0</v>
      </c>
      <c r="U10" s="32">
        <v>0</v>
      </c>
      <c r="V10" s="36">
        <v>0</v>
      </c>
      <c r="W10">
        <v>2</v>
      </c>
      <c r="X10">
        <f>'2020'!J81</f>
        <v>24.08</v>
      </c>
      <c r="Y10" s="45">
        <f>'2020'!K81</f>
        <v>6.7569444444444446E-2</v>
      </c>
      <c r="Z10">
        <f>'2020'!L81</f>
        <v>14.899999999999999</v>
      </c>
      <c r="AA10">
        <f>'2020'!M81</f>
        <v>21.7</v>
      </c>
      <c r="AB10">
        <f>'2020'!N81</f>
        <v>88.5</v>
      </c>
      <c r="AC10" s="52">
        <f>'2020'!O81</f>
        <v>2.7983539094650206E-3</v>
      </c>
      <c r="AD10">
        <f>'2021'!J81</f>
        <v>0</v>
      </c>
      <c r="AE10">
        <f>'2021'!K81</f>
        <v>0</v>
      </c>
      <c r="AF10" s="45">
        <f>'2021'!L81</f>
        <v>0</v>
      </c>
      <c r="AG10" t="e">
        <f>'2021'!M81</f>
        <v>#DIV/0!</v>
      </c>
      <c r="AH10">
        <f>'2021'!N81</f>
        <v>0</v>
      </c>
      <c r="AI10" t="e">
        <f>'2021'!O81</f>
        <v>#DIV/0!</v>
      </c>
      <c r="AJ10">
        <f>'2021'!P81</f>
        <v>0</v>
      </c>
      <c r="AK10" s="52" t="e">
        <f>'2021'!Q81</f>
        <v>#DIV/0!</v>
      </c>
    </row>
    <row r="11" spans="1:37" x14ac:dyDescent="0.2">
      <c r="A11" s="44" t="s">
        <v>14</v>
      </c>
      <c r="B11" s="58">
        <v>0</v>
      </c>
      <c r="C11" s="32">
        <v>0</v>
      </c>
      <c r="D11" s="33">
        <v>0</v>
      </c>
      <c r="E11" s="32">
        <v>0</v>
      </c>
      <c r="F11" s="32">
        <v>0</v>
      </c>
      <c r="G11" s="32">
        <v>0</v>
      </c>
      <c r="H11" s="36">
        <v>0</v>
      </c>
      <c r="I11" s="32">
        <v>0</v>
      </c>
      <c r="J11" s="32">
        <v>0</v>
      </c>
      <c r="K11" s="33">
        <v>0</v>
      </c>
      <c r="L11" s="32">
        <v>0</v>
      </c>
      <c r="M11" s="32">
        <v>0</v>
      </c>
      <c r="N11" s="32">
        <v>0</v>
      </c>
      <c r="O11" s="36">
        <v>0</v>
      </c>
      <c r="P11" s="32">
        <v>0</v>
      </c>
      <c r="Q11" s="32">
        <v>0</v>
      </c>
      <c r="R11" s="33">
        <v>0</v>
      </c>
      <c r="S11" s="32">
        <v>0</v>
      </c>
      <c r="T11" s="32">
        <v>0</v>
      </c>
      <c r="U11" s="32">
        <v>0</v>
      </c>
      <c r="V11" s="36">
        <v>0</v>
      </c>
      <c r="W11" s="58">
        <v>0</v>
      </c>
      <c r="X11" s="58">
        <v>0</v>
      </c>
      <c r="Y11" s="33">
        <v>0</v>
      </c>
      <c r="Z11" s="58">
        <v>0</v>
      </c>
      <c r="AA11" s="58">
        <v>0</v>
      </c>
      <c r="AB11" s="58">
        <v>0</v>
      </c>
      <c r="AC11" s="53">
        <v>0</v>
      </c>
      <c r="AD11">
        <f>'2021'!R81</f>
        <v>0</v>
      </c>
      <c r="AE11">
        <f>'2021'!S81</f>
        <v>0</v>
      </c>
      <c r="AF11" s="45">
        <f>'2021'!T81</f>
        <v>0</v>
      </c>
      <c r="AG11" t="e">
        <f>'2021'!U81</f>
        <v>#DIV/0!</v>
      </c>
      <c r="AH11">
        <f>'2021'!V81</f>
        <v>0</v>
      </c>
      <c r="AI11" t="e">
        <f>'2021'!W81</f>
        <v>#DIV/0!</v>
      </c>
      <c r="AJ11">
        <f>'2021'!X81</f>
        <v>0</v>
      </c>
      <c r="AK11" s="52" t="e">
        <f>'2021'!Y81</f>
        <v>#DIV/0!</v>
      </c>
    </row>
    <row r="12" spans="1:37" x14ac:dyDescent="0.2">
      <c r="A12" s="44" t="s">
        <v>15</v>
      </c>
      <c r="B12" s="58">
        <v>0</v>
      </c>
      <c r="C12" s="32">
        <v>0</v>
      </c>
      <c r="D12" s="33">
        <v>0</v>
      </c>
      <c r="E12" s="32">
        <v>0</v>
      </c>
      <c r="F12" s="32">
        <v>0</v>
      </c>
      <c r="G12" s="32">
        <v>0</v>
      </c>
      <c r="H12" s="36">
        <v>0</v>
      </c>
      <c r="I12">
        <v>1</v>
      </c>
      <c r="J12">
        <f>'2018'!C108</f>
        <v>5.21</v>
      </c>
      <c r="K12" s="45">
        <f>'2018'!D108</f>
        <v>1.5960648148148151E-2</v>
      </c>
      <c r="L12">
        <f>'2018'!E108</f>
        <v>13.6</v>
      </c>
      <c r="M12" s="3">
        <f>'2018'!F108</f>
        <v>19</v>
      </c>
      <c r="N12">
        <f>'2018'!G108</f>
        <v>84</v>
      </c>
      <c r="O12" s="5">
        <f>'2018'!H108</f>
        <v>3.0634641359209504E-3</v>
      </c>
      <c r="P12" s="32">
        <v>0</v>
      </c>
      <c r="Q12" s="32">
        <v>0</v>
      </c>
      <c r="R12" s="33">
        <v>0</v>
      </c>
      <c r="S12" s="32">
        <v>0</v>
      </c>
      <c r="T12" s="32">
        <v>0</v>
      </c>
      <c r="U12" s="32">
        <v>0</v>
      </c>
      <c r="V12" s="36">
        <v>0</v>
      </c>
      <c r="W12" s="58">
        <v>0</v>
      </c>
      <c r="X12" s="58">
        <v>0</v>
      </c>
      <c r="Y12" s="33">
        <v>0</v>
      </c>
      <c r="Z12" s="58">
        <v>0</v>
      </c>
      <c r="AA12" s="58">
        <v>0</v>
      </c>
      <c r="AB12" s="58">
        <v>0</v>
      </c>
      <c r="AC12" s="53">
        <v>0</v>
      </c>
      <c r="AD12">
        <f>'2021'!B108</f>
        <v>0</v>
      </c>
      <c r="AE12">
        <f>'2021'!C108</f>
        <v>0</v>
      </c>
      <c r="AF12" s="45">
        <f>'2021'!D108</f>
        <v>0</v>
      </c>
      <c r="AG12" t="e">
        <f>'2021'!E108</f>
        <v>#DIV/0!</v>
      </c>
      <c r="AH12">
        <f>'2021'!F108</f>
        <v>0</v>
      </c>
      <c r="AI12" t="e">
        <f>'2021'!G108</f>
        <v>#DIV/0!</v>
      </c>
      <c r="AJ12">
        <f>'2021'!H108</f>
        <v>0</v>
      </c>
      <c r="AK12" s="52" t="e">
        <f>'2021'!I108</f>
        <v>#DIV/0!</v>
      </c>
    </row>
    <row r="13" spans="1:37" x14ac:dyDescent="0.2">
      <c r="A13" s="44" t="s">
        <v>16</v>
      </c>
      <c r="B13" s="58">
        <v>0</v>
      </c>
      <c r="C13" s="32">
        <v>0</v>
      </c>
      <c r="D13" s="33">
        <v>0</v>
      </c>
      <c r="E13" s="32">
        <v>0</v>
      </c>
      <c r="F13" s="32">
        <v>0</v>
      </c>
      <c r="G13" s="32">
        <v>0</v>
      </c>
      <c r="H13" s="36">
        <v>0</v>
      </c>
      <c r="I13" s="32">
        <v>0</v>
      </c>
      <c r="J13" s="32">
        <v>0</v>
      </c>
      <c r="K13" s="33">
        <v>0</v>
      </c>
      <c r="L13" s="32">
        <v>0</v>
      </c>
      <c r="M13" s="32">
        <v>0</v>
      </c>
      <c r="N13" s="32">
        <v>0</v>
      </c>
      <c r="O13" s="36">
        <v>0</v>
      </c>
      <c r="P13" s="32">
        <v>0</v>
      </c>
      <c r="Q13" s="32">
        <v>0</v>
      </c>
      <c r="R13" s="33">
        <v>0</v>
      </c>
      <c r="S13" s="32">
        <v>0</v>
      </c>
      <c r="T13" s="32">
        <v>0</v>
      </c>
      <c r="U13" s="32">
        <v>0</v>
      </c>
      <c r="V13" s="36">
        <v>0</v>
      </c>
      <c r="W13" s="58">
        <v>0</v>
      </c>
      <c r="X13" s="58">
        <v>0</v>
      </c>
      <c r="Y13" s="71">
        <v>0</v>
      </c>
      <c r="Z13" s="58">
        <v>0</v>
      </c>
      <c r="AA13" s="58">
        <v>0</v>
      </c>
      <c r="AB13" s="58">
        <v>0</v>
      </c>
      <c r="AC13" s="53">
        <v>0</v>
      </c>
      <c r="AD13">
        <f>'2021'!J108</f>
        <v>0</v>
      </c>
      <c r="AE13">
        <f>'2021'!K108</f>
        <v>0</v>
      </c>
      <c r="AF13" s="45">
        <f>'2021'!L108</f>
        <v>0</v>
      </c>
      <c r="AG13" t="e">
        <f>'2021'!M108</f>
        <v>#DIV/0!</v>
      </c>
      <c r="AH13">
        <f>'2021'!N108</f>
        <v>0</v>
      </c>
      <c r="AI13" t="e">
        <f>'2021'!O108</f>
        <v>#DIV/0!</v>
      </c>
      <c r="AJ13">
        <f>'2021'!P108</f>
        <v>0</v>
      </c>
      <c r="AK13" s="52" t="e">
        <f>'2021'!Q108</f>
        <v>#DIV/0!</v>
      </c>
    </row>
    <row r="14" spans="1:37" x14ac:dyDescent="0.2">
      <c r="A14" s="44" t="s">
        <v>17</v>
      </c>
      <c r="B14" s="58">
        <v>0</v>
      </c>
      <c r="C14" s="32">
        <v>0</v>
      </c>
      <c r="D14" s="33">
        <v>0</v>
      </c>
      <c r="E14" s="32">
        <v>0</v>
      </c>
      <c r="F14" s="32">
        <v>0</v>
      </c>
      <c r="G14" s="32">
        <v>0</v>
      </c>
      <c r="H14" s="36">
        <v>0</v>
      </c>
      <c r="I14" s="32">
        <v>0</v>
      </c>
      <c r="J14" s="32">
        <v>0</v>
      </c>
      <c r="K14" s="33">
        <v>0</v>
      </c>
      <c r="L14" s="32">
        <v>0</v>
      </c>
      <c r="M14" s="32">
        <v>0</v>
      </c>
      <c r="N14" s="32">
        <v>0</v>
      </c>
      <c r="O14" s="36">
        <v>0</v>
      </c>
      <c r="P14">
        <v>1</v>
      </c>
      <c r="Q14">
        <f>'2019'!Q108</f>
        <v>2.14</v>
      </c>
      <c r="R14" s="45">
        <f>'2019'!R108</f>
        <v>5.4745370370370373E-3</v>
      </c>
      <c r="S14">
        <f>'2019'!S108</f>
        <v>16.3</v>
      </c>
      <c r="T14">
        <f>'2019'!T108</f>
        <v>0</v>
      </c>
      <c r="U14">
        <f>'2019'!U108</f>
        <v>0</v>
      </c>
      <c r="V14" s="5">
        <f>'2019'!V108</f>
        <v>2.5581948771201107E-3</v>
      </c>
      <c r="W14" s="58">
        <v>0</v>
      </c>
      <c r="X14" s="58">
        <v>0</v>
      </c>
      <c r="Y14" s="33">
        <v>0</v>
      </c>
      <c r="Z14" s="58">
        <v>0</v>
      </c>
      <c r="AA14" s="58">
        <v>0</v>
      </c>
      <c r="AB14" s="58">
        <v>0</v>
      </c>
      <c r="AC14" s="53">
        <v>0</v>
      </c>
      <c r="AD14">
        <f>'2021'!R108</f>
        <v>0</v>
      </c>
      <c r="AE14">
        <f>'2021'!S108</f>
        <v>0</v>
      </c>
      <c r="AF14" s="45">
        <f>'2021'!T108</f>
        <v>0</v>
      </c>
      <c r="AG14" t="e">
        <f>'2021'!U108</f>
        <v>#DIV/0!</v>
      </c>
      <c r="AH14">
        <f>'2021'!V108</f>
        <v>0</v>
      </c>
      <c r="AI14" t="e">
        <f>'2021'!W108</f>
        <v>#DIV/0!</v>
      </c>
      <c r="AJ14">
        <f>'2021'!X108</f>
        <v>0</v>
      </c>
      <c r="AK14" s="94" t="e">
        <f>'2021'!Y108</f>
        <v>#DIV/0!</v>
      </c>
    </row>
    <row r="15" spans="1:37" ht="17" thickBot="1" x14ac:dyDescent="0.25">
      <c r="A15" s="73"/>
      <c r="B15" s="75">
        <f>SUM(B3:B14)</f>
        <v>13</v>
      </c>
      <c r="C15" s="6">
        <f>SUM(C3:C14)</f>
        <v>97.27</v>
      </c>
      <c r="D15" s="9">
        <f>SUM(D3:D14)</f>
        <v>0.29502314814814812</v>
      </c>
      <c r="E15" s="8">
        <f>AVERAGE(E3:E4,E9:E10)</f>
        <v>13.52</v>
      </c>
      <c r="F15" s="6">
        <f>MAX(F3:F14)</f>
        <v>26.4</v>
      </c>
      <c r="G15" s="8">
        <f>AVERAGE(G3:G4,G9:G10)</f>
        <v>67.691666666666663</v>
      </c>
      <c r="H15" s="7">
        <f>AVERAGE(H3:H4,H9:H10)</f>
        <v>3.0894480568998449E-3</v>
      </c>
      <c r="I15" s="6">
        <f>SUM(I3:I14)</f>
        <v>1</v>
      </c>
      <c r="J15" s="6">
        <f>SUM(J3:J14)</f>
        <v>5.21</v>
      </c>
      <c r="K15" s="9">
        <f>SUM(K3:K14)</f>
        <v>1.5960648148148151E-2</v>
      </c>
      <c r="L15" s="6">
        <f>AVERAGE(L12)</f>
        <v>13.6</v>
      </c>
      <c r="M15" s="8">
        <f>MAX(M3:M14)</f>
        <v>19</v>
      </c>
      <c r="N15" s="6">
        <f>AVERAGE(N12)</f>
        <v>84</v>
      </c>
      <c r="O15" s="7">
        <f>AVERAGE(O12)</f>
        <v>3.0634641359209504E-3</v>
      </c>
      <c r="P15" s="6">
        <f>SUM(P3:P14)</f>
        <v>3</v>
      </c>
      <c r="Q15" s="10">
        <f>SUM(Q3:Q14)</f>
        <v>19.64</v>
      </c>
      <c r="R15" s="9">
        <f>SUM(R3:R14)</f>
        <v>5.9872685185185189E-2</v>
      </c>
      <c r="S15" s="8">
        <f>AVERAGE(S3:S4,S14)</f>
        <v>14.533333333333331</v>
      </c>
      <c r="T15" s="6">
        <f>MAX(T3:T14)</f>
        <v>0</v>
      </c>
      <c r="U15" s="6">
        <f>AVERAGE(U3:U14)</f>
        <v>0</v>
      </c>
      <c r="V15" s="9">
        <f>AVERAGE(V3:V4,V14)</f>
        <v>2.9022429425791317E-3</v>
      </c>
      <c r="W15" s="6">
        <f>SUM(W3:W14)</f>
        <v>16</v>
      </c>
      <c r="X15" s="10">
        <f>SUM(X3:X14)</f>
        <v>128.72</v>
      </c>
      <c r="Y15" s="9">
        <f>SUM(Y3:Y14)</f>
        <v>0.37906249999999997</v>
      </c>
      <c r="Z15" s="8">
        <f>AVERAGE(Z3:Z4:Z5:Z6:Z8:Z10)</f>
        <v>10.587708333333335</v>
      </c>
      <c r="AA15" s="6">
        <f>MAX(AA3:AA14)</f>
        <v>29.3</v>
      </c>
      <c r="AB15" s="8">
        <f>AVERAGE(AB3:AB4:AB5:AB6:AB8:AB10)</f>
        <v>64.706249999999997</v>
      </c>
      <c r="AC15" s="7">
        <f>AVERAGE(AC3,AC4,AC5,AC6,AC8,AC10)</f>
        <v>2.9867151730596686E-3</v>
      </c>
      <c r="AD15" s="6">
        <f>SUM(AD3:AD14)</f>
        <v>11</v>
      </c>
      <c r="AE15" s="10">
        <f>SUM(AE3:AE14)</f>
        <v>89.52</v>
      </c>
      <c r="AF15" s="9">
        <f>SUM(AF3:AF14)</f>
        <v>0.23440972222222223</v>
      </c>
      <c r="AG15" s="8">
        <f>AVERAGE(AG4,AG8,AG9)</f>
        <v>15.773333333333333</v>
      </c>
      <c r="AH15" s="6">
        <f>MAX(AH3:AH14)</f>
        <v>38</v>
      </c>
      <c r="AI15" s="8">
        <f>AVERAGE(AI4,AI8,AI9)</f>
        <v>128.86666666666667</v>
      </c>
      <c r="AJ15" s="92">
        <f>MAX(AJ3:AJ14)</f>
        <v>548</v>
      </c>
      <c r="AK15" s="7">
        <f>AVERAGE(AK4,AK8,AK9)</f>
        <v>2.7067926237950937E-3</v>
      </c>
    </row>
    <row r="16" spans="1:37" ht="17" thickTop="1" x14ac:dyDescent="0.2">
      <c r="O16" s="44"/>
      <c r="V16" s="44"/>
      <c r="AC16" s="44"/>
      <c r="AK16" s="2"/>
    </row>
    <row r="17" spans="16:24" ht="18" thickBot="1" x14ac:dyDescent="0.25">
      <c r="P17" s="49"/>
      <c r="Q17" s="42" t="s">
        <v>19</v>
      </c>
      <c r="R17" s="42" t="s">
        <v>2</v>
      </c>
      <c r="S17" s="42" t="s">
        <v>3</v>
      </c>
      <c r="T17" s="42" t="s">
        <v>4</v>
      </c>
      <c r="U17" s="42" t="s">
        <v>5</v>
      </c>
      <c r="V17" s="42" t="s">
        <v>6</v>
      </c>
      <c r="W17" s="90" t="s">
        <v>20</v>
      </c>
      <c r="X17" s="46" t="s">
        <v>7</v>
      </c>
    </row>
    <row r="18" spans="16:24" ht="18" thickTop="1" thickBot="1" x14ac:dyDescent="0.25">
      <c r="P18" s="48">
        <v>2017</v>
      </c>
      <c r="Q18">
        <f t="shared" ref="Q18:V18" si="0">B15</f>
        <v>13</v>
      </c>
      <c r="R18">
        <f t="shared" si="0"/>
        <v>97.27</v>
      </c>
      <c r="S18" s="45">
        <f t="shared" si="0"/>
        <v>0.29502314814814812</v>
      </c>
      <c r="T18" s="3">
        <f t="shared" si="0"/>
        <v>13.52</v>
      </c>
      <c r="U18">
        <f t="shared" si="0"/>
        <v>26.4</v>
      </c>
      <c r="V18" s="3">
        <f t="shared" si="0"/>
        <v>67.691666666666663</v>
      </c>
      <c r="W18">
        <v>0</v>
      </c>
      <c r="X18" s="2">
        <f>H15</f>
        <v>3.0894480568998449E-3</v>
      </c>
    </row>
    <row r="19" spans="16:24" ht="17" thickBot="1" x14ac:dyDescent="0.25">
      <c r="P19" s="48">
        <v>2018</v>
      </c>
      <c r="Q19">
        <f t="shared" ref="Q19:V19" si="1">I15</f>
        <v>1</v>
      </c>
      <c r="R19">
        <f t="shared" si="1"/>
        <v>5.21</v>
      </c>
      <c r="S19" s="45">
        <f t="shared" si="1"/>
        <v>1.5960648148148151E-2</v>
      </c>
      <c r="T19">
        <f t="shared" si="1"/>
        <v>13.6</v>
      </c>
      <c r="U19" s="3">
        <f t="shared" si="1"/>
        <v>19</v>
      </c>
      <c r="V19">
        <f t="shared" si="1"/>
        <v>84</v>
      </c>
      <c r="W19">
        <v>0</v>
      </c>
      <c r="X19" s="2">
        <f>O15</f>
        <v>3.0634641359209504E-3</v>
      </c>
    </row>
    <row r="20" spans="16:24" ht="17" thickBot="1" x14ac:dyDescent="0.25">
      <c r="P20" s="48">
        <v>2019</v>
      </c>
      <c r="Q20">
        <f t="shared" ref="Q20:V20" si="2">P15</f>
        <v>3</v>
      </c>
      <c r="R20" s="4">
        <f t="shared" si="2"/>
        <v>19.64</v>
      </c>
      <c r="S20" s="45">
        <f t="shared" si="2"/>
        <v>5.9872685185185189E-2</v>
      </c>
      <c r="T20" s="3">
        <f t="shared" si="2"/>
        <v>14.533333333333331</v>
      </c>
      <c r="U20">
        <f t="shared" si="2"/>
        <v>0</v>
      </c>
      <c r="V20">
        <f t="shared" si="2"/>
        <v>0</v>
      </c>
      <c r="W20">
        <v>0</v>
      </c>
      <c r="X20" s="45">
        <f>V15</f>
        <v>2.9022429425791317E-3</v>
      </c>
    </row>
    <row r="21" spans="16:24" ht="17" thickBot="1" x14ac:dyDescent="0.25">
      <c r="P21" s="48">
        <v>2020</v>
      </c>
      <c r="Q21">
        <f t="shared" ref="Q21:V21" si="3">W15</f>
        <v>16</v>
      </c>
      <c r="R21" s="4">
        <f t="shared" si="3"/>
        <v>128.72</v>
      </c>
      <c r="S21" s="45">
        <f t="shared" si="3"/>
        <v>0.37906249999999997</v>
      </c>
      <c r="T21" s="3">
        <f t="shared" si="3"/>
        <v>10.587708333333335</v>
      </c>
      <c r="U21">
        <f t="shared" si="3"/>
        <v>29.3</v>
      </c>
      <c r="V21" s="3">
        <f t="shared" si="3"/>
        <v>64.706249999999997</v>
      </c>
      <c r="W21">
        <v>0</v>
      </c>
      <c r="X21" s="2">
        <f>AC15</f>
        <v>2.9867151730596686E-3</v>
      </c>
    </row>
    <row r="22" spans="16:24" ht="17" thickBot="1" x14ac:dyDescent="0.25">
      <c r="P22" s="48">
        <v>2021</v>
      </c>
      <c r="Q22">
        <f t="shared" ref="Q22:V22" si="4">AD15</f>
        <v>11</v>
      </c>
      <c r="R22" s="4">
        <f t="shared" si="4"/>
        <v>89.52</v>
      </c>
      <c r="S22" s="45">
        <f t="shared" si="4"/>
        <v>0.23440972222222223</v>
      </c>
      <c r="T22" s="3">
        <f t="shared" si="4"/>
        <v>15.773333333333333</v>
      </c>
      <c r="U22">
        <f t="shared" si="4"/>
        <v>38</v>
      </c>
      <c r="V22" s="3">
        <f t="shared" si="4"/>
        <v>128.86666666666667</v>
      </c>
      <c r="W22" s="91">
        <f>AJ15</f>
        <v>548</v>
      </c>
      <c r="X22" s="2">
        <f>AK15</f>
        <v>2.7067926237950937E-3</v>
      </c>
    </row>
    <row r="23" spans="16:24" ht="17" thickBot="1" x14ac:dyDescent="0.25">
      <c r="P23" s="38"/>
      <c r="Q23" s="6">
        <f>SUM(Q18:Q22)</f>
        <v>44</v>
      </c>
      <c r="R23" s="6">
        <f>SUM(R18:R22)</f>
        <v>340.35999999999996</v>
      </c>
      <c r="S23" s="9">
        <f>SUM(S18:S22)</f>
        <v>0.98432870370370362</v>
      </c>
      <c r="T23" s="10">
        <f>AVERAGE(T18:T22)</f>
        <v>13.602875000000001</v>
      </c>
      <c r="U23" s="6">
        <f>MAX(U18:U22)</f>
        <v>38</v>
      </c>
      <c r="V23" s="8">
        <f>AVERAGE(V18:V19,V21,V22)</f>
        <v>86.316145833333337</v>
      </c>
      <c r="W23" s="6">
        <f>MAX(W18:W22)</f>
        <v>548</v>
      </c>
      <c r="X23" s="7">
        <f>AVERAGE(X18:X22)</f>
        <v>2.9497325864509378E-3</v>
      </c>
    </row>
    <row r="24" spans="16:24" ht="17" thickTop="1" x14ac:dyDescent="0.2"/>
  </sheetData>
  <mergeCells count="5">
    <mergeCell ref="B1:H1"/>
    <mergeCell ref="I1:O1"/>
    <mergeCell ref="P1:V1"/>
    <mergeCell ref="W1:AC1"/>
    <mergeCell ref="AD1:A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8839-3F4A-4745-AD07-8BA06FD1C3F3}">
  <dimension ref="A1:Z111"/>
  <sheetViews>
    <sheetView topLeftCell="A54" zoomScaleNormal="100" workbookViewId="0">
      <selection activeCell="H62" sqref="H62"/>
    </sheetView>
  </sheetViews>
  <sheetFormatPr baseColWidth="10" defaultRowHeight="16" x14ac:dyDescent="0.2"/>
  <cols>
    <col min="9" max="9" width="11.5" style="50" bestFit="1" customWidth="1"/>
    <col min="25" max="25" width="10.83203125" style="50"/>
  </cols>
  <sheetData>
    <row r="1" spans="1:26" ht="21" thickBot="1" x14ac:dyDescent="0.3">
      <c r="A1" s="39">
        <v>2021</v>
      </c>
      <c r="B1" s="97" t="s">
        <v>0</v>
      </c>
      <c r="C1" s="97"/>
      <c r="D1" s="97"/>
      <c r="E1" s="97"/>
      <c r="F1" s="97"/>
      <c r="G1" s="97"/>
      <c r="H1" s="97"/>
      <c r="I1" s="97"/>
      <c r="J1" s="97" t="s">
        <v>18</v>
      </c>
      <c r="K1" s="97"/>
      <c r="L1" s="97"/>
      <c r="M1" s="97"/>
      <c r="N1" s="97"/>
      <c r="O1" s="97"/>
      <c r="P1" s="97"/>
      <c r="Q1" s="97"/>
      <c r="R1" s="98" t="s">
        <v>8</v>
      </c>
      <c r="S1" s="98"/>
      <c r="T1" s="98"/>
      <c r="U1" s="98"/>
      <c r="V1" s="98"/>
      <c r="W1" s="98"/>
      <c r="X1" s="98"/>
      <c r="Y1" s="99"/>
      <c r="Z1" s="38"/>
    </row>
    <row r="2" spans="1:26" ht="19" thickTop="1" thickBot="1" x14ac:dyDescent="0.25">
      <c r="A2" s="38"/>
      <c r="B2" s="65" t="s">
        <v>1</v>
      </c>
      <c r="C2" s="65" t="s">
        <v>2</v>
      </c>
      <c r="D2" s="65" t="s">
        <v>3</v>
      </c>
      <c r="E2" s="65" t="s">
        <v>23</v>
      </c>
      <c r="F2" s="65" t="s">
        <v>22</v>
      </c>
      <c r="G2" s="65" t="s">
        <v>21</v>
      </c>
      <c r="H2" s="90" t="s">
        <v>20</v>
      </c>
      <c r="I2" s="100" t="s">
        <v>7</v>
      </c>
      <c r="J2" s="65" t="s">
        <v>1</v>
      </c>
      <c r="K2" s="65" t="s">
        <v>2</v>
      </c>
      <c r="L2" s="65" t="s">
        <v>3</v>
      </c>
      <c r="M2" s="65" t="s">
        <v>23</v>
      </c>
      <c r="N2" s="65" t="s">
        <v>22</v>
      </c>
      <c r="O2" s="65" t="s">
        <v>21</v>
      </c>
      <c r="P2" s="90" t="s">
        <v>20</v>
      </c>
      <c r="Q2" s="41" t="s">
        <v>7</v>
      </c>
      <c r="R2" s="62" t="s">
        <v>1</v>
      </c>
      <c r="S2" s="65" t="s">
        <v>2</v>
      </c>
      <c r="T2" s="65" t="s">
        <v>3</v>
      </c>
      <c r="U2" s="65" t="s">
        <v>23</v>
      </c>
      <c r="V2" s="65" t="s">
        <v>22</v>
      </c>
      <c r="W2" s="65" t="s">
        <v>21</v>
      </c>
      <c r="X2" s="90" t="s">
        <v>20</v>
      </c>
      <c r="Y2" s="100" t="s">
        <v>7</v>
      </c>
      <c r="Z2" s="38"/>
    </row>
    <row r="3" spans="1:26" ht="17" thickTop="1" x14ac:dyDescent="0.2">
      <c r="A3" s="38"/>
      <c r="B3" s="18"/>
      <c r="C3" s="19"/>
      <c r="D3" s="20"/>
      <c r="E3" s="21"/>
      <c r="F3" s="19"/>
      <c r="G3" s="19"/>
      <c r="H3" s="19"/>
      <c r="I3" s="60"/>
      <c r="J3" s="1">
        <v>44251</v>
      </c>
      <c r="K3">
        <v>16.84</v>
      </c>
      <c r="L3" s="2">
        <v>4.7442129629629626E-2</v>
      </c>
      <c r="M3">
        <v>14.8</v>
      </c>
      <c r="N3">
        <v>19.5</v>
      </c>
      <c r="O3">
        <v>84</v>
      </c>
      <c r="P3">
        <v>0</v>
      </c>
      <c r="Q3" s="5">
        <f>L3/K3</f>
        <v>2.8172286003343007E-3</v>
      </c>
      <c r="R3" s="77"/>
      <c r="S3" s="78"/>
      <c r="T3" s="78"/>
      <c r="U3" s="78"/>
      <c r="V3" s="78"/>
      <c r="W3" s="78"/>
      <c r="X3" s="19"/>
      <c r="Y3" s="101"/>
      <c r="Z3" s="38"/>
    </row>
    <row r="4" spans="1:26" x14ac:dyDescent="0.2">
      <c r="A4" s="38"/>
      <c r="B4" s="18"/>
      <c r="C4" s="19"/>
      <c r="D4" s="20"/>
      <c r="E4" s="19"/>
      <c r="F4" s="19"/>
      <c r="G4" s="19"/>
      <c r="H4" s="19"/>
      <c r="I4" s="60"/>
      <c r="J4" s="31"/>
      <c r="K4" s="32"/>
      <c r="L4" s="33"/>
      <c r="M4" s="32"/>
      <c r="N4" s="32"/>
      <c r="O4" s="32"/>
      <c r="P4" s="32"/>
      <c r="Q4" s="36"/>
      <c r="R4" s="79"/>
      <c r="S4" s="80"/>
      <c r="T4" s="80"/>
      <c r="U4" s="80"/>
      <c r="V4" s="80"/>
      <c r="W4" s="80"/>
      <c r="X4" s="19"/>
      <c r="Y4" s="60"/>
      <c r="Z4" s="38"/>
    </row>
    <row r="5" spans="1:26" x14ac:dyDescent="0.2">
      <c r="A5" s="38"/>
      <c r="B5" s="18"/>
      <c r="C5" s="19"/>
      <c r="D5" s="20"/>
      <c r="E5" s="19"/>
      <c r="F5" s="19"/>
      <c r="G5" s="19"/>
      <c r="H5" s="19"/>
      <c r="I5" s="60"/>
      <c r="J5" s="31"/>
      <c r="K5" s="76"/>
      <c r="L5" s="33"/>
      <c r="M5" s="32"/>
      <c r="N5" s="32"/>
      <c r="O5" s="32"/>
      <c r="P5" s="32"/>
      <c r="Q5" s="36"/>
      <c r="R5" s="79"/>
      <c r="S5" s="80"/>
      <c r="T5" s="80"/>
      <c r="U5" s="80"/>
      <c r="V5" s="80"/>
      <c r="W5" s="80"/>
      <c r="X5" s="19"/>
      <c r="Y5" s="60"/>
      <c r="Z5" s="38"/>
    </row>
    <row r="6" spans="1:26" x14ac:dyDescent="0.2">
      <c r="A6" s="38"/>
      <c r="B6" s="18"/>
      <c r="C6" s="19"/>
      <c r="D6" s="20"/>
      <c r="E6" s="19"/>
      <c r="F6" s="19"/>
      <c r="G6" s="19"/>
      <c r="H6" s="19"/>
      <c r="I6" s="60"/>
      <c r="J6" s="32"/>
      <c r="K6" s="32"/>
      <c r="L6" s="32"/>
      <c r="M6" s="32"/>
      <c r="N6" s="32"/>
      <c r="O6" s="32"/>
      <c r="P6" s="32"/>
      <c r="Q6" s="34"/>
      <c r="R6" s="79"/>
      <c r="S6" s="80"/>
      <c r="T6" s="80"/>
      <c r="U6" s="80"/>
      <c r="V6" s="80"/>
      <c r="W6" s="80"/>
      <c r="X6" s="19"/>
      <c r="Y6" s="60"/>
      <c r="Z6" s="38"/>
    </row>
    <row r="7" spans="1:26" x14ac:dyDescent="0.2">
      <c r="A7" s="38"/>
      <c r="B7" s="18"/>
      <c r="C7" s="19"/>
      <c r="D7" s="20"/>
      <c r="E7" s="21"/>
      <c r="F7" s="19"/>
      <c r="G7" s="19"/>
      <c r="H7" s="19"/>
      <c r="I7" s="60"/>
      <c r="J7" s="32"/>
      <c r="K7" s="32"/>
      <c r="L7" s="32"/>
      <c r="M7" s="32"/>
      <c r="N7" s="32"/>
      <c r="O7" s="32"/>
      <c r="P7" s="32"/>
      <c r="Q7" s="34"/>
      <c r="R7" s="79"/>
      <c r="S7" s="80"/>
      <c r="T7" s="80"/>
      <c r="U7" s="80"/>
      <c r="V7" s="80"/>
      <c r="W7" s="80"/>
      <c r="X7" s="19"/>
      <c r="Y7" s="60"/>
      <c r="Z7" s="38"/>
    </row>
    <row r="8" spans="1:26" x14ac:dyDescent="0.2">
      <c r="A8" s="38"/>
      <c r="B8" s="19"/>
      <c r="C8" s="19"/>
      <c r="D8" s="19"/>
      <c r="E8" s="19"/>
      <c r="F8" s="19"/>
      <c r="G8" s="19"/>
      <c r="H8" s="19"/>
      <c r="I8" s="60"/>
      <c r="J8" s="32"/>
      <c r="K8" s="32"/>
      <c r="L8" s="32"/>
      <c r="M8" s="32"/>
      <c r="N8" s="32"/>
      <c r="O8" s="32"/>
      <c r="P8" s="32"/>
      <c r="Q8" s="34"/>
      <c r="R8" s="79"/>
      <c r="S8" s="80"/>
      <c r="T8" s="80"/>
      <c r="U8" s="80"/>
      <c r="V8" s="80"/>
      <c r="W8" s="80"/>
      <c r="X8" s="19"/>
      <c r="Y8" s="60"/>
      <c r="Z8" s="38"/>
    </row>
    <row r="9" spans="1:26" x14ac:dyDescent="0.2">
      <c r="A9" s="38"/>
      <c r="B9" s="19"/>
      <c r="C9" s="19"/>
      <c r="D9" s="19"/>
      <c r="E9" s="19"/>
      <c r="F9" s="19"/>
      <c r="G9" s="19"/>
      <c r="H9" s="19"/>
      <c r="I9" s="60"/>
      <c r="J9" s="32"/>
      <c r="K9" s="32"/>
      <c r="L9" s="32"/>
      <c r="M9" s="32"/>
      <c r="N9" s="32"/>
      <c r="O9" s="32"/>
      <c r="P9" s="32"/>
      <c r="Q9" s="34"/>
      <c r="R9" s="79"/>
      <c r="S9" s="80"/>
      <c r="T9" s="80"/>
      <c r="U9" s="80"/>
      <c r="V9" s="80"/>
      <c r="W9" s="80"/>
      <c r="X9" s="19"/>
      <c r="Y9" s="60"/>
      <c r="Z9" s="38"/>
    </row>
    <row r="10" spans="1:26" x14ac:dyDescent="0.2">
      <c r="A10" s="38"/>
      <c r="B10" s="19"/>
      <c r="C10" s="19"/>
      <c r="D10" s="19"/>
      <c r="E10" s="19"/>
      <c r="F10" s="19"/>
      <c r="G10" s="19"/>
      <c r="H10" s="19"/>
      <c r="I10" s="60"/>
      <c r="J10" s="32"/>
      <c r="K10" s="32"/>
      <c r="L10" s="32"/>
      <c r="M10" s="32"/>
      <c r="N10" s="32"/>
      <c r="O10" s="32"/>
      <c r="P10" s="32"/>
      <c r="Q10" s="34"/>
      <c r="R10" s="79"/>
      <c r="S10" s="80"/>
      <c r="T10" s="80"/>
      <c r="U10" s="80"/>
      <c r="V10" s="80"/>
      <c r="W10" s="80"/>
      <c r="X10" s="19"/>
      <c r="Y10" s="60"/>
      <c r="Z10" s="38"/>
    </row>
    <row r="11" spans="1:26" x14ac:dyDescent="0.2">
      <c r="A11" s="38"/>
      <c r="B11" s="19"/>
      <c r="C11" s="19"/>
      <c r="D11" s="19"/>
      <c r="E11" s="19"/>
      <c r="F11" s="19"/>
      <c r="G11" s="19"/>
      <c r="H11" s="19"/>
      <c r="I11" s="60"/>
      <c r="J11" s="32"/>
      <c r="K11" s="32"/>
      <c r="L11" s="32"/>
      <c r="M11" s="32"/>
      <c r="N11" s="32"/>
      <c r="O11" s="32"/>
      <c r="P11" s="32"/>
      <c r="Q11" s="34"/>
      <c r="R11" s="79"/>
      <c r="S11" s="80"/>
      <c r="T11" s="80"/>
      <c r="U11" s="80"/>
      <c r="V11" s="80"/>
      <c r="W11" s="80"/>
      <c r="X11" s="19"/>
      <c r="Y11" s="60"/>
      <c r="Z11" s="38"/>
    </row>
    <row r="12" spans="1:26" x14ac:dyDescent="0.2">
      <c r="A12" s="38"/>
      <c r="B12" s="19"/>
      <c r="C12" s="19"/>
      <c r="D12" s="19"/>
      <c r="E12" s="19"/>
      <c r="F12" s="19"/>
      <c r="G12" s="19"/>
      <c r="H12" s="19"/>
      <c r="I12" s="60"/>
      <c r="J12" s="32"/>
      <c r="K12" s="32"/>
      <c r="L12" s="32"/>
      <c r="M12" s="32"/>
      <c r="N12" s="32"/>
      <c r="O12" s="32"/>
      <c r="P12" s="32"/>
      <c r="Q12" s="34"/>
      <c r="R12" s="79"/>
      <c r="S12" s="80"/>
      <c r="T12" s="80"/>
      <c r="U12" s="80"/>
      <c r="V12" s="80"/>
      <c r="W12" s="80"/>
      <c r="X12" s="19"/>
      <c r="Y12" s="60"/>
      <c r="Z12" s="38"/>
    </row>
    <row r="13" spans="1:26" x14ac:dyDescent="0.2">
      <c r="A13" s="38"/>
      <c r="B13" s="19"/>
      <c r="C13" s="19"/>
      <c r="D13" s="19"/>
      <c r="E13" s="19"/>
      <c r="F13" s="19"/>
      <c r="G13" s="19"/>
      <c r="H13" s="19"/>
      <c r="I13" s="60"/>
      <c r="J13" s="32"/>
      <c r="K13" s="32"/>
      <c r="L13" s="32"/>
      <c r="M13" s="32"/>
      <c r="N13" s="32"/>
      <c r="O13" s="32"/>
      <c r="P13" s="32"/>
      <c r="Q13" s="34"/>
      <c r="R13" s="79"/>
      <c r="S13" s="80"/>
      <c r="T13" s="80"/>
      <c r="U13" s="80"/>
      <c r="V13" s="80"/>
      <c r="W13" s="80"/>
      <c r="X13" s="19"/>
      <c r="Y13" s="60"/>
      <c r="Z13" s="38"/>
    </row>
    <row r="14" spans="1:26" x14ac:dyDescent="0.2">
      <c r="A14" s="38"/>
      <c r="B14" s="19"/>
      <c r="C14" s="19"/>
      <c r="D14" s="19"/>
      <c r="E14" s="19"/>
      <c r="F14" s="19"/>
      <c r="G14" s="19"/>
      <c r="H14" s="19"/>
      <c r="I14" s="60"/>
      <c r="J14" s="32"/>
      <c r="K14" s="32"/>
      <c r="L14" s="32"/>
      <c r="M14" s="32"/>
      <c r="N14" s="32"/>
      <c r="O14" s="32"/>
      <c r="P14" s="32"/>
      <c r="Q14" s="34"/>
      <c r="R14" s="79"/>
      <c r="S14" s="80"/>
      <c r="T14" s="80"/>
      <c r="U14" s="80"/>
      <c r="V14" s="80"/>
      <c r="W14" s="80"/>
      <c r="X14" s="19"/>
      <c r="Y14" s="60"/>
      <c r="Z14" s="38"/>
    </row>
    <row r="15" spans="1:26" x14ac:dyDescent="0.2">
      <c r="A15" s="38"/>
      <c r="B15" s="19"/>
      <c r="C15" s="19"/>
      <c r="D15" s="19"/>
      <c r="E15" s="19"/>
      <c r="F15" s="19"/>
      <c r="G15" s="19"/>
      <c r="H15" s="19"/>
      <c r="I15" s="60"/>
      <c r="J15" s="32"/>
      <c r="K15" s="32"/>
      <c r="L15" s="32"/>
      <c r="M15" s="32"/>
      <c r="N15" s="32"/>
      <c r="O15" s="32"/>
      <c r="P15" s="32"/>
      <c r="Q15" s="34"/>
      <c r="R15" s="79"/>
      <c r="S15" s="80"/>
      <c r="T15" s="80"/>
      <c r="U15" s="80"/>
      <c r="V15" s="80"/>
      <c r="W15" s="80"/>
      <c r="X15" s="19"/>
      <c r="Y15" s="60"/>
      <c r="Z15" s="38"/>
    </row>
    <row r="16" spans="1:26" x14ac:dyDescent="0.2">
      <c r="A16" s="38"/>
      <c r="B16" s="19"/>
      <c r="C16" s="19"/>
      <c r="D16" s="19"/>
      <c r="E16" s="19"/>
      <c r="F16" s="19"/>
      <c r="G16" s="19"/>
      <c r="H16" s="19"/>
      <c r="I16" s="60"/>
      <c r="J16" s="32"/>
      <c r="K16" s="32"/>
      <c r="L16" s="32"/>
      <c r="M16" s="32"/>
      <c r="N16" s="32"/>
      <c r="O16" s="32"/>
      <c r="P16" s="32"/>
      <c r="Q16" s="34"/>
      <c r="R16" s="79"/>
      <c r="S16" s="80"/>
      <c r="T16" s="80"/>
      <c r="U16" s="80"/>
      <c r="V16" s="80"/>
      <c r="W16" s="80"/>
      <c r="X16" s="19"/>
      <c r="Y16" s="60"/>
      <c r="Z16" s="38"/>
    </row>
    <row r="17" spans="1:26" x14ac:dyDescent="0.2">
      <c r="A17" s="38"/>
      <c r="B17" s="19"/>
      <c r="C17" s="19"/>
      <c r="D17" s="19"/>
      <c r="E17" s="19"/>
      <c r="F17" s="19"/>
      <c r="G17" s="19"/>
      <c r="H17" s="19"/>
      <c r="I17" s="60"/>
      <c r="J17" s="32"/>
      <c r="K17" s="32"/>
      <c r="L17" s="32"/>
      <c r="M17" s="32"/>
      <c r="N17" s="32"/>
      <c r="O17" s="32"/>
      <c r="P17" s="32"/>
      <c r="Q17" s="34"/>
      <c r="R17" s="79"/>
      <c r="S17" s="80"/>
      <c r="T17" s="80"/>
      <c r="U17" s="80"/>
      <c r="V17" s="80"/>
      <c r="W17" s="80"/>
      <c r="X17" s="19"/>
      <c r="Y17" s="60"/>
      <c r="Z17" s="38"/>
    </row>
    <row r="18" spans="1:26" x14ac:dyDescent="0.2">
      <c r="A18" s="38"/>
      <c r="B18" s="19"/>
      <c r="C18" s="19"/>
      <c r="D18" s="19"/>
      <c r="E18" s="19"/>
      <c r="F18" s="19"/>
      <c r="G18" s="19"/>
      <c r="H18" s="19"/>
      <c r="I18" s="60"/>
      <c r="J18" s="32"/>
      <c r="K18" s="32"/>
      <c r="L18" s="32"/>
      <c r="M18" s="32"/>
      <c r="N18" s="32"/>
      <c r="O18" s="32"/>
      <c r="P18" s="32"/>
      <c r="Q18" s="34"/>
      <c r="R18" s="79"/>
      <c r="S18" s="80"/>
      <c r="T18" s="80"/>
      <c r="U18" s="80"/>
      <c r="V18" s="80"/>
      <c r="W18" s="80"/>
      <c r="X18" s="19"/>
      <c r="Y18" s="60"/>
      <c r="Z18" s="38"/>
    </row>
    <row r="19" spans="1:26" x14ac:dyDescent="0.2">
      <c r="A19" s="38"/>
      <c r="B19" s="19"/>
      <c r="C19" s="19"/>
      <c r="D19" s="19"/>
      <c r="E19" s="19"/>
      <c r="F19" s="19"/>
      <c r="G19" s="19"/>
      <c r="H19" s="19"/>
      <c r="I19" s="60"/>
      <c r="J19" s="32"/>
      <c r="K19" s="32"/>
      <c r="L19" s="32"/>
      <c r="M19" s="32"/>
      <c r="N19" s="32"/>
      <c r="O19" s="32"/>
      <c r="P19" s="32"/>
      <c r="Q19" s="34"/>
      <c r="R19" s="79"/>
      <c r="S19" s="80"/>
      <c r="T19" s="80"/>
      <c r="U19" s="80"/>
      <c r="V19" s="80"/>
      <c r="W19" s="80"/>
      <c r="X19" s="19"/>
      <c r="Y19" s="60"/>
      <c r="Z19" s="38"/>
    </row>
    <row r="20" spans="1:26" x14ac:dyDescent="0.2">
      <c r="A20" s="38"/>
      <c r="B20" s="19"/>
      <c r="C20" s="19"/>
      <c r="D20" s="19"/>
      <c r="E20" s="19"/>
      <c r="F20" s="19"/>
      <c r="G20" s="19"/>
      <c r="H20" s="19"/>
      <c r="I20" s="60"/>
      <c r="J20" s="32"/>
      <c r="K20" s="32"/>
      <c r="L20" s="32"/>
      <c r="M20" s="32"/>
      <c r="N20" s="32"/>
      <c r="O20" s="32"/>
      <c r="P20" s="32"/>
      <c r="Q20" s="34"/>
      <c r="R20" s="79"/>
      <c r="S20" s="80"/>
      <c r="T20" s="80"/>
      <c r="U20" s="80"/>
      <c r="V20" s="80"/>
      <c r="W20" s="80"/>
      <c r="X20" s="19"/>
      <c r="Y20" s="60"/>
      <c r="Z20" s="38"/>
    </row>
    <row r="21" spans="1:26" x14ac:dyDescent="0.2">
      <c r="A21" s="38"/>
      <c r="B21" s="19"/>
      <c r="C21" s="19"/>
      <c r="D21" s="19"/>
      <c r="E21" s="19"/>
      <c r="F21" s="19"/>
      <c r="G21" s="19"/>
      <c r="H21" s="19"/>
      <c r="I21" s="60"/>
      <c r="J21" s="32"/>
      <c r="K21" s="32"/>
      <c r="L21" s="32"/>
      <c r="M21" s="32"/>
      <c r="N21" s="32"/>
      <c r="O21" s="32"/>
      <c r="P21" s="32"/>
      <c r="Q21" s="34"/>
      <c r="R21" s="79"/>
      <c r="S21" s="80"/>
      <c r="T21" s="80"/>
      <c r="U21" s="80"/>
      <c r="V21" s="80"/>
      <c r="W21" s="80"/>
      <c r="X21" s="19"/>
      <c r="Y21" s="60"/>
      <c r="Z21" s="38"/>
    </row>
    <row r="22" spans="1:26" x14ac:dyDescent="0.2">
      <c r="A22" s="38"/>
      <c r="B22" s="19"/>
      <c r="C22" s="19"/>
      <c r="D22" s="19"/>
      <c r="E22" s="19"/>
      <c r="F22" s="19"/>
      <c r="G22" s="19"/>
      <c r="H22" s="19"/>
      <c r="I22" s="60"/>
      <c r="J22" s="32"/>
      <c r="K22" s="32"/>
      <c r="L22" s="32"/>
      <c r="M22" s="32"/>
      <c r="N22" s="32"/>
      <c r="O22" s="32"/>
      <c r="P22" s="32"/>
      <c r="Q22" s="34"/>
      <c r="R22" s="79"/>
      <c r="S22" s="80"/>
      <c r="T22" s="80"/>
      <c r="U22" s="80"/>
      <c r="V22" s="80"/>
      <c r="W22" s="80"/>
      <c r="X22" s="19"/>
      <c r="Y22" s="60"/>
      <c r="Z22" s="38"/>
    </row>
    <row r="23" spans="1:26" x14ac:dyDescent="0.2">
      <c r="A23" s="38"/>
      <c r="B23" s="19"/>
      <c r="C23" s="19"/>
      <c r="D23" s="19"/>
      <c r="E23" s="19"/>
      <c r="F23" s="19"/>
      <c r="G23" s="19"/>
      <c r="H23" s="19"/>
      <c r="I23" s="60"/>
      <c r="J23" s="32"/>
      <c r="K23" s="32"/>
      <c r="L23" s="32"/>
      <c r="M23" s="32"/>
      <c r="N23" s="32"/>
      <c r="O23" s="32"/>
      <c r="P23" s="32"/>
      <c r="Q23" s="34"/>
      <c r="R23" s="79"/>
      <c r="S23" s="80"/>
      <c r="T23" s="80"/>
      <c r="U23" s="80"/>
      <c r="V23" s="80"/>
      <c r="W23" s="80"/>
      <c r="X23" s="19"/>
      <c r="Y23" s="60"/>
      <c r="Z23" s="38"/>
    </row>
    <row r="24" spans="1:26" x14ac:dyDescent="0.2">
      <c r="A24" s="38"/>
      <c r="B24" s="19"/>
      <c r="C24" s="19"/>
      <c r="D24" s="19"/>
      <c r="E24" s="19"/>
      <c r="F24" s="19"/>
      <c r="G24" s="19"/>
      <c r="H24" s="19"/>
      <c r="I24" s="60"/>
      <c r="J24" s="32"/>
      <c r="K24" s="32"/>
      <c r="L24" s="32"/>
      <c r="M24" s="32"/>
      <c r="N24" s="32"/>
      <c r="O24" s="32"/>
      <c r="P24" s="32"/>
      <c r="Q24" s="34"/>
      <c r="R24" s="79"/>
      <c r="S24" s="80"/>
      <c r="T24" s="80"/>
      <c r="U24" s="80"/>
      <c r="V24" s="80"/>
      <c r="W24" s="80"/>
      <c r="X24" s="19"/>
      <c r="Y24" s="60"/>
      <c r="Z24" s="38"/>
    </row>
    <row r="25" spans="1:26" x14ac:dyDescent="0.2">
      <c r="A25" s="38"/>
      <c r="B25" s="19"/>
      <c r="C25" s="19"/>
      <c r="D25" s="19"/>
      <c r="E25" s="19"/>
      <c r="F25" s="19"/>
      <c r="G25" s="19"/>
      <c r="H25" s="19"/>
      <c r="I25" s="60"/>
      <c r="J25" s="32"/>
      <c r="K25" s="32"/>
      <c r="L25" s="32"/>
      <c r="M25" s="32"/>
      <c r="N25" s="32"/>
      <c r="O25" s="32"/>
      <c r="P25" s="32"/>
      <c r="Q25" s="34"/>
      <c r="R25" s="79"/>
      <c r="S25" s="80"/>
      <c r="T25" s="80"/>
      <c r="U25" s="80"/>
      <c r="V25" s="80"/>
      <c r="W25" s="80"/>
      <c r="X25" s="19"/>
      <c r="Y25" s="60"/>
      <c r="Z25" s="38"/>
    </row>
    <row r="26" spans="1:26" x14ac:dyDescent="0.2">
      <c r="A26" s="38"/>
      <c r="B26" s="19"/>
      <c r="C26" s="19"/>
      <c r="D26" s="19"/>
      <c r="E26" s="19"/>
      <c r="F26" s="19"/>
      <c r="G26" s="19"/>
      <c r="H26" s="19"/>
      <c r="I26" s="60"/>
      <c r="J26" s="32"/>
      <c r="K26" s="32"/>
      <c r="L26" s="32"/>
      <c r="M26" s="32"/>
      <c r="N26" s="32"/>
      <c r="O26" s="32"/>
      <c r="P26" s="32"/>
      <c r="Q26" s="34"/>
      <c r="R26" s="79"/>
      <c r="S26" s="80"/>
      <c r="T26" s="80"/>
      <c r="U26" s="80"/>
      <c r="V26" s="80"/>
      <c r="W26" s="80"/>
      <c r="X26" s="19"/>
      <c r="Y26" s="60"/>
      <c r="Z26" s="38"/>
    </row>
    <row r="27" spans="1:26" ht="17" thickBot="1" x14ac:dyDescent="0.25">
      <c r="A27" s="38"/>
      <c r="B27" s="6">
        <v>0</v>
      </c>
      <c r="C27" s="6">
        <f>SUM(C3:C26)</f>
        <v>0</v>
      </c>
      <c r="D27" s="9">
        <f>SUM(D3:D26)</f>
        <v>0</v>
      </c>
      <c r="E27" s="8" t="e">
        <f>AVERAGE(E3:E26)</f>
        <v>#DIV/0!</v>
      </c>
      <c r="F27" s="6">
        <f>MAX(F3:F26)</f>
        <v>0</v>
      </c>
      <c r="G27" s="6" t="e">
        <f>AVERAGE(G3:G26)</f>
        <v>#DIV/0!</v>
      </c>
      <c r="H27" s="6">
        <v>0</v>
      </c>
      <c r="I27" s="54" t="e">
        <f>AVERAGE(I3:I26)</f>
        <v>#DIV/0!</v>
      </c>
      <c r="J27" s="6">
        <f>COUNT(J3:J26)</f>
        <v>1</v>
      </c>
      <c r="K27" s="6">
        <f>SUM(K3:K26)</f>
        <v>16.84</v>
      </c>
      <c r="L27" s="9">
        <f>SUM(L3:L26)</f>
        <v>4.7442129629629626E-2</v>
      </c>
      <c r="M27" s="8">
        <f>AVERAGE(M3:M26)</f>
        <v>14.8</v>
      </c>
      <c r="N27" s="6">
        <f>MAX(N3:N26)</f>
        <v>19.5</v>
      </c>
      <c r="O27" s="6">
        <f>AVERAGE(O3:O26)</f>
        <v>84</v>
      </c>
      <c r="P27" s="6">
        <f>MAX(P3:P26)</f>
        <v>0</v>
      </c>
      <c r="Q27" s="7">
        <f>AVERAGE(Q3:Q26)</f>
        <v>2.8172286003343007E-3</v>
      </c>
      <c r="R27" s="6">
        <v>0</v>
      </c>
      <c r="S27" s="6">
        <f>SUM(S3:S26)</f>
        <v>0</v>
      </c>
      <c r="T27" s="9">
        <f>SUM(T3:T26)</f>
        <v>0</v>
      </c>
      <c r="U27" s="8" t="e">
        <f>AVERAGE(U3:U26)</f>
        <v>#DIV/0!</v>
      </c>
      <c r="V27" s="6">
        <f>MAX(V3:V26)</f>
        <v>0</v>
      </c>
      <c r="W27" s="8" t="e">
        <f>AVERAGE(W3:W26)</f>
        <v>#DIV/0!</v>
      </c>
      <c r="X27" s="6">
        <v>0</v>
      </c>
      <c r="Y27" s="55" t="e">
        <f>AVERAGE(Y3:Y26)</f>
        <v>#DIV/0!</v>
      </c>
      <c r="Z27" s="38"/>
    </row>
    <row r="28" spans="1:26" ht="19" thickTop="1" thickBot="1" x14ac:dyDescent="0.25">
      <c r="A28" s="38"/>
      <c r="B28" s="97" t="s">
        <v>9</v>
      </c>
      <c r="C28" s="97"/>
      <c r="D28" s="97"/>
      <c r="E28" s="97"/>
      <c r="F28" s="97"/>
      <c r="G28" s="97"/>
      <c r="H28" s="97"/>
      <c r="I28" s="97"/>
      <c r="J28" s="97" t="s">
        <v>10</v>
      </c>
      <c r="K28" s="97"/>
      <c r="L28" s="97"/>
      <c r="M28" s="97"/>
      <c r="N28" s="97"/>
      <c r="O28" s="97"/>
      <c r="P28" s="97"/>
      <c r="Q28" s="97"/>
      <c r="R28" s="97" t="s">
        <v>11</v>
      </c>
      <c r="S28" s="97"/>
      <c r="T28" s="97"/>
      <c r="U28" s="97"/>
      <c r="V28" s="97"/>
      <c r="W28" s="97"/>
      <c r="X28" s="97"/>
      <c r="Y28" s="97"/>
      <c r="Z28" s="38"/>
    </row>
    <row r="29" spans="1:26" ht="19" thickTop="1" thickBot="1" x14ac:dyDescent="0.25">
      <c r="A29" s="38"/>
      <c r="B29" s="87" t="s">
        <v>1</v>
      </c>
      <c r="C29" s="87" t="s">
        <v>2</v>
      </c>
      <c r="D29" s="87" t="s">
        <v>3</v>
      </c>
      <c r="E29" s="87" t="s">
        <v>23</v>
      </c>
      <c r="F29" s="87" t="s">
        <v>22</v>
      </c>
      <c r="G29" s="87" t="s">
        <v>21</v>
      </c>
      <c r="H29" s="87" t="s">
        <v>20</v>
      </c>
      <c r="I29" s="104" t="s">
        <v>7</v>
      </c>
      <c r="J29" s="87" t="s">
        <v>1</v>
      </c>
      <c r="K29" s="87" t="s">
        <v>2</v>
      </c>
      <c r="L29" s="87" t="s">
        <v>3</v>
      </c>
      <c r="M29" s="87" t="s">
        <v>23</v>
      </c>
      <c r="N29" s="87" t="s">
        <v>22</v>
      </c>
      <c r="O29" s="87" t="s">
        <v>21</v>
      </c>
      <c r="P29" s="87" t="s">
        <v>20</v>
      </c>
      <c r="Q29" s="88" t="s">
        <v>7</v>
      </c>
      <c r="R29" s="61" t="s">
        <v>1</v>
      </c>
      <c r="S29" s="61" t="s">
        <v>2</v>
      </c>
      <c r="T29" s="61" t="s">
        <v>3</v>
      </c>
      <c r="U29" s="61" t="s">
        <v>23</v>
      </c>
      <c r="V29" s="61" t="s">
        <v>22</v>
      </c>
      <c r="W29" s="61" t="s">
        <v>21</v>
      </c>
      <c r="X29" s="90" t="s">
        <v>20</v>
      </c>
      <c r="Y29" s="51" t="s">
        <v>7</v>
      </c>
      <c r="Z29" s="38"/>
    </row>
    <row r="30" spans="1:26" ht="17" thickTop="1" x14ac:dyDescent="0.2">
      <c r="A30" s="38"/>
      <c r="B30" s="81"/>
      <c r="C30" s="82"/>
      <c r="D30" s="82"/>
      <c r="E30" s="82"/>
      <c r="F30" s="82"/>
      <c r="G30" s="82"/>
      <c r="H30" s="82"/>
      <c r="I30" s="106"/>
      <c r="J30" s="82"/>
      <c r="K30" s="82"/>
      <c r="L30" s="82"/>
      <c r="M30" s="82"/>
      <c r="N30" s="82"/>
      <c r="O30" s="82"/>
      <c r="P30" s="82"/>
      <c r="Q30" s="83"/>
      <c r="R30" s="84">
        <v>44362</v>
      </c>
      <c r="S30" s="85">
        <v>5</v>
      </c>
      <c r="T30" s="86">
        <v>1.2094907407407408E-2</v>
      </c>
      <c r="U30" s="67">
        <v>17.399999999999999</v>
      </c>
      <c r="V30" s="67">
        <v>27.1</v>
      </c>
      <c r="W30" s="67">
        <v>156</v>
      </c>
      <c r="X30" s="89">
        <v>455</v>
      </c>
      <c r="Y30" s="102">
        <f>T30/S30</f>
        <v>2.4189814814814816E-3</v>
      </c>
      <c r="Z30" s="38"/>
    </row>
    <row r="31" spans="1:26" x14ac:dyDescent="0.2">
      <c r="A31" s="38"/>
      <c r="B31" s="79"/>
      <c r="C31" s="80"/>
      <c r="D31" s="80"/>
      <c r="E31" s="80"/>
      <c r="F31" s="80"/>
      <c r="G31" s="80"/>
      <c r="H31" s="80"/>
      <c r="I31" s="60"/>
      <c r="J31" s="80"/>
      <c r="K31" s="80"/>
      <c r="L31" s="80"/>
      <c r="M31" s="80"/>
      <c r="N31" s="80"/>
      <c r="O31" s="80"/>
      <c r="P31" s="80"/>
      <c r="Q31" s="23"/>
      <c r="R31" s="95">
        <v>44368</v>
      </c>
      <c r="S31" s="44">
        <v>5.15</v>
      </c>
      <c r="T31" s="96">
        <v>1.4004629629629631E-2</v>
      </c>
      <c r="U31" s="44">
        <v>15.3</v>
      </c>
      <c r="V31" s="44">
        <v>28.9</v>
      </c>
      <c r="W31" s="89">
        <v>126</v>
      </c>
      <c r="X31" s="89">
        <v>197</v>
      </c>
      <c r="Y31" s="52">
        <f>T31/S31</f>
        <v>2.7193455591513842E-3</v>
      </c>
      <c r="Z31" s="38"/>
    </row>
    <row r="32" spans="1:26" x14ac:dyDescent="0.2">
      <c r="A32" s="38"/>
      <c r="B32" s="79"/>
      <c r="C32" s="80"/>
      <c r="D32" s="80"/>
      <c r="E32" s="80"/>
      <c r="F32" s="80"/>
      <c r="G32" s="80"/>
      <c r="H32" s="80"/>
      <c r="I32" s="60"/>
      <c r="J32" s="80"/>
      <c r="K32" s="80"/>
      <c r="L32" s="80"/>
      <c r="M32" s="80"/>
      <c r="N32" s="80"/>
      <c r="O32" s="80"/>
      <c r="P32" s="80"/>
      <c r="Q32" s="23"/>
      <c r="R32" s="95">
        <v>44370</v>
      </c>
      <c r="S32" s="44">
        <v>8.06</v>
      </c>
      <c r="T32" s="96">
        <v>1.9108796296296294E-2</v>
      </c>
      <c r="U32" s="44">
        <v>17.600000000000001</v>
      </c>
      <c r="V32" s="44">
        <v>29.5</v>
      </c>
      <c r="W32" s="89">
        <v>153</v>
      </c>
      <c r="X32" s="89">
        <v>370</v>
      </c>
      <c r="Y32" s="52">
        <f>T32/S32</f>
        <v>2.370818399044205E-3</v>
      </c>
      <c r="Z32" s="38"/>
    </row>
    <row r="33" spans="1:26" x14ac:dyDescent="0.2">
      <c r="A33" s="38"/>
      <c r="B33" s="79"/>
      <c r="C33" s="80"/>
      <c r="D33" s="80"/>
      <c r="E33" s="80"/>
      <c r="F33" s="80"/>
      <c r="G33" s="80"/>
      <c r="H33" s="80"/>
      <c r="I33" s="60"/>
      <c r="J33" s="80"/>
      <c r="K33" s="80"/>
      <c r="L33" s="80"/>
      <c r="M33" s="80"/>
      <c r="N33" s="80"/>
      <c r="O33" s="80"/>
      <c r="P33" s="80"/>
      <c r="Q33" s="23"/>
      <c r="R33" s="95">
        <v>44371</v>
      </c>
      <c r="S33" s="44">
        <v>6.73</v>
      </c>
      <c r="T33" s="96">
        <v>1.4849537037037036E-2</v>
      </c>
      <c r="U33" s="89">
        <v>18.899999999999999</v>
      </c>
      <c r="V33" s="89">
        <v>29.8</v>
      </c>
      <c r="W33" s="89">
        <v>161</v>
      </c>
      <c r="X33" s="89">
        <v>291</v>
      </c>
      <c r="Y33" s="52">
        <f>T33/S33</f>
        <v>2.2064690991139726E-3</v>
      </c>
      <c r="Z33" s="38"/>
    </row>
    <row r="34" spans="1:26" x14ac:dyDescent="0.2">
      <c r="A34" s="38"/>
      <c r="B34" s="79"/>
      <c r="C34" s="80"/>
      <c r="D34" s="80"/>
      <c r="E34" s="80"/>
      <c r="F34" s="80"/>
      <c r="G34" s="80"/>
      <c r="H34" s="80"/>
      <c r="I34" s="60"/>
      <c r="J34" s="80"/>
      <c r="K34" s="80"/>
      <c r="L34" s="80"/>
      <c r="M34" s="80"/>
      <c r="N34" s="80"/>
      <c r="O34" s="80"/>
      <c r="P34" s="80"/>
      <c r="Q34" s="23"/>
      <c r="R34" s="95">
        <v>44375</v>
      </c>
      <c r="S34" s="89">
        <v>8.41</v>
      </c>
      <c r="T34" s="96">
        <v>1.8819444444444448E-2</v>
      </c>
      <c r="U34" s="89">
        <v>18.600000000000001</v>
      </c>
      <c r="V34" s="89">
        <v>36.700000000000003</v>
      </c>
      <c r="W34" s="89">
        <v>157</v>
      </c>
      <c r="X34" s="89">
        <v>438</v>
      </c>
      <c r="Y34" s="52">
        <f>T34/S34</f>
        <v>2.2377460694939888E-3</v>
      </c>
      <c r="Z34" s="38"/>
    </row>
    <row r="35" spans="1:26" x14ac:dyDescent="0.2">
      <c r="A35" s="38"/>
      <c r="B35" s="79"/>
      <c r="C35" s="80"/>
      <c r="D35" s="80"/>
      <c r="E35" s="80"/>
      <c r="F35" s="80"/>
      <c r="G35" s="80"/>
      <c r="H35" s="80"/>
      <c r="I35" s="60"/>
      <c r="J35" s="80"/>
      <c r="K35" s="80"/>
      <c r="L35" s="80"/>
      <c r="M35" s="80"/>
      <c r="N35" s="80"/>
      <c r="O35" s="80"/>
      <c r="P35" s="80"/>
      <c r="Q35" s="23"/>
      <c r="R35" s="58"/>
      <c r="S35" s="58"/>
      <c r="T35" s="58"/>
      <c r="U35" s="58"/>
      <c r="V35" s="58"/>
      <c r="W35" s="58"/>
      <c r="X35" s="32"/>
      <c r="Y35" s="53"/>
      <c r="Z35" s="38"/>
    </row>
    <row r="36" spans="1:26" x14ac:dyDescent="0.2">
      <c r="A36" s="38"/>
      <c r="B36" s="79"/>
      <c r="C36" s="80"/>
      <c r="D36" s="80"/>
      <c r="E36" s="80"/>
      <c r="F36" s="80"/>
      <c r="G36" s="80"/>
      <c r="H36" s="80"/>
      <c r="I36" s="60"/>
      <c r="J36" s="80"/>
      <c r="K36" s="80"/>
      <c r="L36" s="80"/>
      <c r="M36" s="80"/>
      <c r="N36" s="80"/>
      <c r="O36" s="80"/>
      <c r="P36" s="80"/>
      <c r="Q36" s="23"/>
      <c r="R36" s="58"/>
      <c r="S36" s="58"/>
      <c r="T36" s="58"/>
      <c r="U36" s="58"/>
      <c r="V36" s="58"/>
      <c r="W36" s="58"/>
      <c r="X36" s="32"/>
      <c r="Y36" s="53"/>
      <c r="Z36" s="38"/>
    </row>
    <row r="37" spans="1:26" x14ac:dyDescent="0.2">
      <c r="A37" s="38"/>
      <c r="B37" s="79"/>
      <c r="C37" s="80"/>
      <c r="D37" s="80"/>
      <c r="E37" s="80"/>
      <c r="F37" s="80"/>
      <c r="G37" s="80"/>
      <c r="H37" s="80"/>
      <c r="I37" s="60"/>
      <c r="J37" s="80"/>
      <c r="K37" s="80"/>
      <c r="L37" s="80"/>
      <c r="M37" s="80"/>
      <c r="N37" s="80"/>
      <c r="O37" s="80"/>
      <c r="P37" s="80"/>
      <c r="Q37" s="23"/>
      <c r="R37" s="58"/>
      <c r="S37" s="58"/>
      <c r="T37" s="58"/>
      <c r="U37" s="58"/>
      <c r="V37" s="58"/>
      <c r="W37" s="58"/>
      <c r="X37" s="32"/>
      <c r="Y37" s="53"/>
      <c r="Z37" s="38"/>
    </row>
    <row r="38" spans="1:26" x14ac:dyDescent="0.2">
      <c r="A38" s="38"/>
      <c r="B38" s="79"/>
      <c r="C38" s="80"/>
      <c r="D38" s="80"/>
      <c r="E38" s="80"/>
      <c r="F38" s="80"/>
      <c r="G38" s="80"/>
      <c r="H38" s="80"/>
      <c r="I38" s="60"/>
      <c r="J38" s="80"/>
      <c r="K38" s="80"/>
      <c r="L38" s="80"/>
      <c r="M38" s="80"/>
      <c r="N38" s="80"/>
      <c r="O38" s="80"/>
      <c r="P38" s="80"/>
      <c r="Q38" s="23"/>
      <c r="R38" s="58"/>
      <c r="S38" s="58"/>
      <c r="T38" s="58"/>
      <c r="U38" s="58"/>
      <c r="V38" s="58"/>
      <c r="W38" s="58"/>
      <c r="X38" s="32"/>
      <c r="Y38" s="53"/>
      <c r="Z38" s="38"/>
    </row>
    <row r="39" spans="1:26" x14ac:dyDescent="0.2">
      <c r="A39" s="38"/>
      <c r="B39" s="79"/>
      <c r="C39" s="80"/>
      <c r="D39" s="80"/>
      <c r="E39" s="80"/>
      <c r="F39" s="80"/>
      <c r="G39" s="80"/>
      <c r="H39" s="80"/>
      <c r="I39" s="60"/>
      <c r="J39" s="80"/>
      <c r="K39" s="80"/>
      <c r="L39" s="80"/>
      <c r="M39" s="80"/>
      <c r="N39" s="80"/>
      <c r="O39" s="80"/>
      <c r="P39" s="80"/>
      <c r="Q39" s="23"/>
      <c r="R39" s="58"/>
      <c r="S39" s="58"/>
      <c r="T39" s="58"/>
      <c r="U39" s="58"/>
      <c r="V39" s="58"/>
      <c r="W39" s="58"/>
      <c r="X39" s="32"/>
      <c r="Y39" s="53"/>
      <c r="Z39" s="38"/>
    </row>
    <row r="40" spans="1:26" x14ac:dyDescent="0.2">
      <c r="A40" s="38"/>
      <c r="B40" s="79"/>
      <c r="C40" s="80"/>
      <c r="D40" s="80"/>
      <c r="E40" s="80"/>
      <c r="F40" s="80"/>
      <c r="G40" s="80"/>
      <c r="H40" s="80"/>
      <c r="I40" s="60"/>
      <c r="J40" s="80"/>
      <c r="K40" s="80"/>
      <c r="L40" s="80"/>
      <c r="M40" s="80"/>
      <c r="N40" s="80"/>
      <c r="O40" s="80"/>
      <c r="P40" s="80"/>
      <c r="Q40" s="23"/>
      <c r="R40" s="58"/>
      <c r="S40" s="58"/>
      <c r="T40" s="58"/>
      <c r="U40" s="58"/>
      <c r="V40" s="58"/>
      <c r="W40" s="58"/>
      <c r="X40" s="32"/>
      <c r="Y40" s="53"/>
      <c r="Z40" s="38"/>
    </row>
    <row r="41" spans="1:26" x14ac:dyDescent="0.2">
      <c r="A41" s="38"/>
      <c r="B41" s="79"/>
      <c r="C41" s="80"/>
      <c r="D41" s="80"/>
      <c r="E41" s="80"/>
      <c r="F41" s="80"/>
      <c r="G41" s="80"/>
      <c r="H41" s="80"/>
      <c r="I41" s="60"/>
      <c r="J41" s="80"/>
      <c r="K41" s="80"/>
      <c r="L41" s="80"/>
      <c r="M41" s="80"/>
      <c r="N41" s="80"/>
      <c r="O41" s="80"/>
      <c r="P41" s="80"/>
      <c r="Q41" s="23"/>
      <c r="R41" s="58"/>
      <c r="S41" s="58"/>
      <c r="T41" s="58"/>
      <c r="U41" s="58"/>
      <c r="V41" s="58"/>
      <c r="W41" s="58"/>
      <c r="X41" s="32"/>
      <c r="Y41" s="53"/>
      <c r="Z41" s="38"/>
    </row>
    <row r="42" spans="1:26" x14ac:dyDescent="0.2">
      <c r="A42" s="38"/>
      <c r="B42" s="79"/>
      <c r="C42" s="80"/>
      <c r="D42" s="80"/>
      <c r="E42" s="80"/>
      <c r="F42" s="80"/>
      <c r="G42" s="80"/>
      <c r="H42" s="80"/>
      <c r="I42" s="60"/>
      <c r="J42" s="80"/>
      <c r="K42" s="80"/>
      <c r="L42" s="80"/>
      <c r="M42" s="80"/>
      <c r="N42" s="80"/>
      <c r="O42" s="80"/>
      <c r="P42" s="80"/>
      <c r="Q42" s="23"/>
      <c r="R42" s="58"/>
      <c r="S42" s="58"/>
      <c r="T42" s="58"/>
      <c r="U42" s="58"/>
      <c r="V42" s="58"/>
      <c r="W42" s="58"/>
      <c r="X42" s="32"/>
      <c r="Y42" s="53"/>
      <c r="Z42" s="38"/>
    </row>
    <row r="43" spans="1:26" x14ac:dyDescent="0.2">
      <c r="A43" s="38"/>
      <c r="B43" s="79"/>
      <c r="C43" s="80"/>
      <c r="D43" s="80"/>
      <c r="E43" s="80"/>
      <c r="F43" s="80"/>
      <c r="G43" s="80"/>
      <c r="H43" s="80"/>
      <c r="I43" s="60"/>
      <c r="J43" s="80"/>
      <c r="K43" s="80"/>
      <c r="L43" s="80"/>
      <c r="M43" s="80"/>
      <c r="N43" s="80"/>
      <c r="O43" s="80"/>
      <c r="P43" s="80"/>
      <c r="Q43" s="23"/>
      <c r="R43" s="58"/>
      <c r="S43" s="58"/>
      <c r="T43" s="58"/>
      <c r="U43" s="58"/>
      <c r="V43" s="58"/>
      <c r="W43" s="58"/>
      <c r="X43" s="32"/>
      <c r="Y43" s="53"/>
      <c r="Z43" s="38"/>
    </row>
    <row r="44" spans="1:26" x14ac:dyDescent="0.2">
      <c r="A44" s="38"/>
      <c r="B44" s="79"/>
      <c r="C44" s="80"/>
      <c r="D44" s="80"/>
      <c r="E44" s="80"/>
      <c r="F44" s="80"/>
      <c r="G44" s="80"/>
      <c r="H44" s="80"/>
      <c r="I44" s="60"/>
      <c r="J44" s="80"/>
      <c r="K44" s="80"/>
      <c r="L44" s="80"/>
      <c r="M44" s="80"/>
      <c r="N44" s="80"/>
      <c r="O44" s="80"/>
      <c r="P44" s="80"/>
      <c r="Q44" s="23"/>
      <c r="R44" s="58"/>
      <c r="S44" s="58"/>
      <c r="T44" s="58"/>
      <c r="U44" s="58"/>
      <c r="V44" s="58"/>
      <c r="W44" s="58"/>
      <c r="X44" s="32"/>
      <c r="Y44" s="53"/>
      <c r="Z44" s="38"/>
    </row>
    <row r="45" spans="1:26" x14ac:dyDescent="0.2">
      <c r="A45" s="38"/>
      <c r="B45" s="79"/>
      <c r="C45" s="80"/>
      <c r="D45" s="80"/>
      <c r="E45" s="80"/>
      <c r="F45" s="80"/>
      <c r="G45" s="80"/>
      <c r="H45" s="80"/>
      <c r="I45" s="60"/>
      <c r="J45" s="80"/>
      <c r="K45" s="80"/>
      <c r="L45" s="80"/>
      <c r="M45" s="80"/>
      <c r="N45" s="80"/>
      <c r="O45" s="80"/>
      <c r="P45" s="80"/>
      <c r="Q45" s="23"/>
      <c r="R45" s="58"/>
      <c r="S45" s="58"/>
      <c r="T45" s="58"/>
      <c r="U45" s="58"/>
      <c r="V45" s="58"/>
      <c r="W45" s="58"/>
      <c r="X45" s="32"/>
      <c r="Y45" s="53"/>
      <c r="Z45" s="38"/>
    </row>
    <row r="46" spans="1:26" x14ac:dyDescent="0.2">
      <c r="A46" s="38"/>
      <c r="B46" s="79"/>
      <c r="C46" s="80"/>
      <c r="D46" s="80"/>
      <c r="E46" s="80"/>
      <c r="F46" s="80"/>
      <c r="G46" s="80"/>
      <c r="H46" s="80"/>
      <c r="I46" s="60"/>
      <c r="J46" s="80"/>
      <c r="K46" s="80"/>
      <c r="L46" s="80"/>
      <c r="M46" s="80"/>
      <c r="N46" s="80"/>
      <c r="O46" s="80"/>
      <c r="P46" s="80"/>
      <c r="Q46" s="23"/>
      <c r="R46" s="58"/>
      <c r="S46" s="58"/>
      <c r="T46" s="58"/>
      <c r="U46" s="58"/>
      <c r="V46" s="58"/>
      <c r="W46" s="58"/>
      <c r="X46" s="32"/>
      <c r="Y46" s="53"/>
      <c r="Z46" s="38"/>
    </row>
    <row r="47" spans="1:26" x14ac:dyDescent="0.2">
      <c r="A47" s="38"/>
      <c r="B47" s="79"/>
      <c r="C47" s="80"/>
      <c r="D47" s="80"/>
      <c r="E47" s="80"/>
      <c r="F47" s="80"/>
      <c r="G47" s="80"/>
      <c r="H47" s="80"/>
      <c r="I47" s="60"/>
      <c r="J47" s="80"/>
      <c r="K47" s="80"/>
      <c r="L47" s="80"/>
      <c r="M47" s="80"/>
      <c r="N47" s="80"/>
      <c r="O47" s="80"/>
      <c r="P47" s="80"/>
      <c r="Q47" s="23"/>
      <c r="R47" s="58"/>
      <c r="S47" s="58"/>
      <c r="T47" s="58"/>
      <c r="U47" s="58"/>
      <c r="V47" s="58"/>
      <c r="W47" s="58"/>
      <c r="X47" s="32"/>
      <c r="Y47" s="53"/>
      <c r="Z47" s="38"/>
    </row>
    <row r="48" spans="1:26" x14ac:dyDescent="0.2">
      <c r="A48" s="38"/>
      <c r="B48" s="79"/>
      <c r="C48" s="80"/>
      <c r="D48" s="80"/>
      <c r="E48" s="80"/>
      <c r="F48" s="80"/>
      <c r="G48" s="80"/>
      <c r="H48" s="80"/>
      <c r="I48" s="60"/>
      <c r="J48" s="80"/>
      <c r="K48" s="80"/>
      <c r="L48" s="80"/>
      <c r="M48" s="80"/>
      <c r="N48" s="80"/>
      <c r="O48" s="80"/>
      <c r="P48" s="80"/>
      <c r="Q48" s="23"/>
      <c r="R48" s="58"/>
      <c r="S48" s="58"/>
      <c r="T48" s="58"/>
      <c r="U48" s="58"/>
      <c r="V48" s="58"/>
      <c r="W48" s="58"/>
      <c r="X48" s="32"/>
      <c r="Y48" s="53"/>
      <c r="Z48" s="38"/>
    </row>
    <row r="49" spans="1:26" x14ac:dyDescent="0.2">
      <c r="A49" s="38"/>
      <c r="B49" s="79"/>
      <c r="C49" s="80"/>
      <c r="D49" s="80"/>
      <c r="E49" s="80"/>
      <c r="F49" s="80"/>
      <c r="G49" s="80"/>
      <c r="H49" s="80"/>
      <c r="I49" s="60"/>
      <c r="J49" s="80"/>
      <c r="K49" s="80"/>
      <c r="L49" s="80"/>
      <c r="M49" s="80"/>
      <c r="N49" s="80"/>
      <c r="O49" s="80"/>
      <c r="P49" s="80"/>
      <c r="Q49" s="23"/>
      <c r="R49" s="58"/>
      <c r="S49" s="58"/>
      <c r="T49" s="58"/>
      <c r="U49" s="58"/>
      <c r="V49" s="58"/>
      <c r="W49" s="58"/>
      <c r="X49" s="32"/>
      <c r="Y49" s="53"/>
      <c r="Z49" s="38"/>
    </row>
    <row r="50" spans="1:26" x14ac:dyDescent="0.2">
      <c r="A50" s="38"/>
      <c r="B50" s="79"/>
      <c r="C50" s="80"/>
      <c r="D50" s="80"/>
      <c r="E50" s="80"/>
      <c r="F50" s="80"/>
      <c r="G50" s="80"/>
      <c r="H50" s="80"/>
      <c r="I50" s="60"/>
      <c r="J50" s="80"/>
      <c r="K50" s="80"/>
      <c r="L50" s="80"/>
      <c r="M50" s="80"/>
      <c r="N50" s="80"/>
      <c r="O50" s="80"/>
      <c r="P50" s="80"/>
      <c r="Q50" s="23"/>
      <c r="R50" s="58"/>
      <c r="S50" s="58"/>
      <c r="T50" s="58"/>
      <c r="U50" s="58"/>
      <c r="V50" s="58"/>
      <c r="W50" s="58"/>
      <c r="X50" s="32"/>
      <c r="Y50" s="53"/>
      <c r="Z50" s="38"/>
    </row>
    <row r="51" spans="1:26" x14ac:dyDescent="0.2">
      <c r="A51" s="38"/>
      <c r="B51" s="79"/>
      <c r="C51" s="80"/>
      <c r="D51" s="80"/>
      <c r="E51" s="80"/>
      <c r="F51" s="80"/>
      <c r="G51" s="80"/>
      <c r="H51" s="80"/>
      <c r="I51" s="60"/>
      <c r="J51" s="80"/>
      <c r="K51" s="80"/>
      <c r="L51" s="80"/>
      <c r="M51" s="80"/>
      <c r="N51" s="80"/>
      <c r="O51" s="80"/>
      <c r="P51" s="80"/>
      <c r="Q51" s="23"/>
      <c r="R51" s="58"/>
      <c r="S51" s="58"/>
      <c r="T51" s="58"/>
      <c r="U51" s="58"/>
      <c r="V51" s="58"/>
      <c r="W51" s="58"/>
      <c r="X51" s="32"/>
      <c r="Y51" s="53"/>
      <c r="Z51" s="38"/>
    </row>
    <row r="52" spans="1:26" x14ac:dyDescent="0.2">
      <c r="A52" s="38"/>
      <c r="B52" s="79"/>
      <c r="C52" s="80"/>
      <c r="D52" s="80"/>
      <c r="E52" s="80"/>
      <c r="F52" s="80"/>
      <c r="G52" s="80"/>
      <c r="H52" s="80"/>
      <c r="I52" s="60"/>
      <c r="J52" s="80"/>
      <c r="K52" s="80"/>
      <c r="L52" s="80"/>
      <c r="M52" s="80"/>
      <c r="N52" s="80"/>
      <c r="O52" s="80"/>
      <c r="P52" s="80"/>
      <c r="Q52" s="23"/>
      <c r="R52" s="58"/>
      <c r="S52" s="58"/>
      <c r="T52" s="58"/>
      <c r="U52" s="58"/>
      <c r="V52" s="58"/>
      <c r="W52" s="58"/>
      <c r="X52" s="32"/>
      <c r="Y52" s="53"/>
      <c r="Z52" s="38"/>
    </row>
    <row r="53" spans="1:26" x14ac:dyDescent="0.2">
      <c r="A53" s="38"/>
      <c r="B53" s="79"/>
      <c r="C53" s="80"/>
      <c r="D53" s="80"/>
      <c r="E53" s="80"/>
      <c r="F53" s="80"/>
      <c r="G53" s="80"/>
      <c r="H53" s="80"/>
      <c r="I53" s="60"/>
      <c r="J53" s="80"/>
      <c r="K53" s="80"/>
      <c r="L53" s="80"/>
      <c r="M53" s="80"/>
      <c r="N53" s="80"/>
      <c r="O53" s="80"/>
      <c r="P53" s="80"/>
      <c r="Q53" s="23"/>
      <c r="R53" s="58"/>
      <c r="S53" s="58"/>
      <c r="T53" s="58"/>
      <c r="U53" s="58"/>
      <c r="V53" s="58"/>
      <c r="W53" s="58"/>
      <c r="X53" s="32"/>
      <c r="Y53" s="53"/>
      <c r="Z53" s="38"/>
    </row>
    <row r="54" spans="1:26" ht="17" thickBot="1" x14ac:dyDescent="0.25">
      <c r="A54" s="38"/>
      <c r="B54" s="6">
        <v>0</v>
      </c>
      <c r="C54" s="6">
        <f>SUM(C30:C53)</f>
        <v>0</v>
      </c>
      <c r="D54" s="9">
        <f>SUM(D30:D53)</f>
        <v>0</v>
      </c>
      <c r="E54" s="8" t="e">
        <f>AVERAGE(E30:E53)</f>
        <v>#DIV/0!</v>
      </c>
      <c r="F54" s="6">
        <f>MAX(F30:F53)</f>
        <v>0</v>
      </c>
      <c r="G54" s="6" t="e">
        <f>AVERAGE(G30:G53)</f>
        <v>#DIV/0!</v>
      </c>
      <c r="H54" s="6">
        <v>0</v>
      </c>
      <c r="I54" s="55" t="e">
        <f>AVERAGE(I30:I53)</f>
        <v>#DIV/0!</v>
      </c>
      <c r="J54" s="6">
        <v>0</v>
      </c>
      <c r="K54" s="6">
        <f>SUM(K30:K53)</f>
        <v>0</v>
      </c>
      <c r="L54" s="9">
        <f>SUM(L30:L53)</f>
        <v>0</v>
      </c>
      <c r="M54" s="8" t="e">
        <f>AVERAGE(M30:M53)</f>
        <v>#DIV/0!</v>
      </c>
      <c r="N54" s="6">
        <f>MAX(N30:N53)</f>
        <v>0</v>
      </c>
      <c r="O54" s="6" t="e">
        <f>AVERAGE(O30:O53)</f>
        <v>#DIV/0!</v>
      </c>
      <c r="P54" s="6">
        <v>0</v>
      </c>
      <c r="Q54" s="30" t="e">
        <f>AVERAGE(Q30:Q53)</f>
        <v>#DIV/0!</v>
      </c>
      <c r="R54" s="6">
        <f>COUNT(R30:R53)</f>
        <v>5</v>
      </c>
      <c r="S54" s="6">
        <f>SUM(S30:S53)</f>
        <v>33.35</v>
      </c>
      <c r="T54" s="9">
        <f>SUM(T30:T53)</f>
        <v>7.8877314814814817E-2</v>
      </c>
      <c r="U54" s="8">
        <f>AVERAGE(U30:U53)</f>
        <v>17.560000000000002</v>
      </c>
      <c r="V54" s="6">
        <f>MAX(V30:V53)</f>
        <v>36.700000000000003</v>
      </c>
      <c r="W54" s="6">
        <f>AVERAGE(W30:W53)</f>
        <v>150.6</v>
      </c>
      <c r="X54" s="6">
        <f>MAX(X30:X53)</f>
        <v>455</v>
      </c>
      <c r="Y54" s="55">
        <f>AVERAGE(Y30:Y53)</f>
        <v>2.3906721216570065E-3</v>
      </c>
      <c r="Z54" s="38"/>
    </row>
    <row r="55" spans="1:26" ht="19" thickTop="1" thickBot="1" x14ac:dyDescent="0.25">
      <c r="A55" s="38"/>
      <c r="B55" s="97" t="s">
        <v>12</v>
      </c>
      <c r="C55" s="97"/>
      <c r="D55" s="97"/>
      <c r="E55" s="97"/>
      <c r="F55" s="97"/>
      <c r="G55" s="97"/>
      <c r="H55" s="97"/>
      <c r="I55" s="97"/>
      <c r="J55" s="97" t="s">
        <v>13</v>
      </c>
      <c r="K55" s="97"/>
      <c r="L55" s="97"/>
      <c r="M55" s="97"/>
      <c r="N55" s="97"/>
      <c r="O55" s="97"/>
      <c r="P55" s="97"/>
      <c r="Q55" s="97"/>
      <c r="R55" s="97" t="s">
        <v>14</v>
      </c>
      <c r="S55" s="97"/>
      <c r="T55" s="97"/>
      <c r="U55" s="97"/>
      <c r="V55" s="97"/>
      <c r="W55" s="97"/>
      <c r="X55" s="97"/>
      <c r="Y55" s="103"/>
      <c r="Z55" s="38"/>
    </row>
    <row r="56" spans="1:26" ht="19" thickTop="1" thickBot="1" x14ac:dyDescent="0.25">
      <c r="A56" s="38"/>
      <c r="B56" s="87" t="s">
        <v>1</v>
      </c>
      <c r="C56" s="87" t="s">
        <v>2</v>
      </c>
      <c r="D56" s="87" t="s">
        <v>3</v>
      </c>
      <c r="E56" s="87" t="s">
        <v>23</v>
      </c>
      <c r="F56" s="87" t="s">
        <v>22</v>
      </c>
      <c r="G56" s="87" t="s">
        <v>21</v>
      </c>
      <c r="H56" s="87" t="s">
        <v>20</v>
      </c>
      <c r="I56" s="104" t="s">
        <v>7</v>
      </c>
      <c r="J56" s="87" t="s">
        <v>1</v>
      </c>
      <c r="K56" s="87" t="s">
        <v>2</v>
      </c>
      <c r="L56" s="87" t="s">
        <v>3</v>
      </c>
      <c r="M56" s="87" t="s">
        <v>23</v>
      </c>
      <c r="N56" s="87" t="s">
        <v>22</v>
      </c>
      <c r="O56" s="87" t="s">
        <v>21</v>
      </c>
      <c r="P56" s="87" t="s">
        <v>20</v>
      </c>
      <c r="Q56" s="88" t="s">
        <v>7</v>
      </c>
      <c r="R56" s="87" t="s">
        <v>1</v>
      </c>
      <c r="S56" s="87" t="s">
        <v>2</v>
      </c>
      <c r="T56" s="87" t="s">
        <v>3</v>
      </c>
      <c r="U56" s="87" t="s">
        <v>23</v>
      </c>
      <c r="V56" s="87" t="s">
        <v>22</v>
      </c>
      <c r="W56" s="87" t="s">
        <v>21</v>
      </c>
      <c r="X56" s="64" t="s">
        <v>20</v>
      </c>
      <c r="Y56" s="104" t="s">
        <v>7</v>
      </c>
      <c r="Z56" s="38"/>
    </row>
    <row r="57" spans="1:26" ht="17" thickTop="1" x14ac:dyDescent="0.2">
      <c r="A57" s="38"/>
      <c r="B57" s="105">
        <v>44386</v>
      </c>
      <c r="C57" s="67">
        <v>2.4700000000000002</v>
      </c>
      <c r="D57" s="86">
        <v>9.8958333333333329E-3</v>
      </c>
      <c r="E57" s="67">
        <v>10.199999999999999</v>
      </c>
      <c r="F57" s="67">
        <v>32</v>
      </c>
      <c r="G57" s="67">
        <v>132</v>
      </c>
      <c r="H57" s="67">
        <v>391</v>
      </c>
      <c r="I57" s="102">
        <f>D57/C57</f>
        <v>4.0064102564102561E-3</v>
      </c>
      <c r="Q57" s="68" t="e">
        <f>L57/K57</f>
        <v>#DIV/0!</v>
      </c>
      <c r="X57" s="44"/>
      <c r="Y57" s="52" t="e">
        <f>T57/S57</f>
        <v>#DIV/0!</v>
      </c>
      <c r="Z57" s="38"/>
    </row>
    <row r="58" spans="1:26" x14ac:dyDescent="0.2">
      <c r="A58" s="38"/>
      <c r="B58" s="107">
        <v>44389</v>
      </c>
      <c r="C58" s="44">
        <v>10.119999999999999</v>
      </c>
      <c r="D58" s="96">
        <v>3.3067129629629634E-2</v>
      </c>
      <c r="E58" s="44">
        <v>12.8</v>
      </c>
      <c r="F58" s="44">
        <v>28.6</v>
      </c>
      <c r="G58" s="89">
        <v>151</v>
      </c>
      <c r="H58" s="89">
        <v>250</v>
      </c>
      <c r="I58" s="52">
        <f t="shared" ref="I58:I80" si="0">D58/C58</f>
        <v>3.2675029278290153E-3</v>
      </c>
      <c r="Q58" s="66" t="e">
        <f t="shared" ref="Q58:Q80" si="1">L58/K58</f>
        <v>#DIV/0!</v>
      </c>
      <c r="X58" s="44"/>
      <c r="Y58" s="52" t="e">
        <f t="shared" ref="Y58:Y80" si="2">T58/S58</f>
        <v>#DIV/0!</v>
      </c>
      <c r="Z58" s="38"/>
    </row>
    <row r="59" spans="1:26" x14ac:dyDescent="0.2">
      <c r="A59" s="38"/>
      <c r="B59" s="107">
        <v>44391</v>
      </c>
      <c r="C59" s="44">
        <v>12.34</v>
      </c>
      <c r="D59" s="96">
        <v>2.9340277777777781E-2</v>
      </c>
      <c r="E59" s="44">
        <v>17.5</v>
      </c>
      <c r="F59" s="108">
        <v>38</v>
      </c>
      <c r="G59" s="44">
        <v>153</v>
      </c>
      <c r="H59" s="89">
        <v>548</v>
      </c>
      <c r="I59" s="52">
        <f>D59/C59</f>
        <v>2.3776562218620566E-3</v>
      </c>
      <c r="Q59" s="66" t="e">
        <f t="shared" si="1"/>
        <v>#DIV/0!</v>
      </c>
      <c r="X59" s="44"/>
      <c r="Y59" s="52" t="e">
        <f t="shared" si="2"/>
        <v>#DIV/0!</v>
      </c>
      <c r="Z59" s="38"/>
    </row>
    <row r="60" spans="1:26" x14ac:dyDescent="0.2">
      <c r="A60" s="38"/>
      <c r="B60" s="107">
        <v>44393</v>
      </c>
      <c r="C60" s="89">
        <v>8.07</v>
      </c>
      <c r="D60" s="96">
        <v>2.1805555555555554E-2</v>
      </c>
      <c r="E60" s="89">
        <v>15.4</v>
      </c>
      <c r="F60" s="44">
        <v>36.700000000000003</v>
      </c>
      <c r="G60" s="89">
        <v>151</v>
      </c>
      <c r="H60" s="89">
        <v>436</v>
      </c>
      <c r="I60" s="52">
        <f>D60/C60</f>
        <v>2.7020514938730549E-3</v>
      </c>
      <c r="Q60" s="66" t="e">
        <f t="shared" si="1"/>
        <v>#DIV/0!</v>
      </c>
      <c r="X60" s="44"/>
      <c r="Y60" s="52" t="e">
        <f t="shared" si="2"/>
        <v>#DIV/0!</v>
      </c>
      <c r="Z60" s="38"/>
    </row>
    <row r="61" spans="1:26" x14ac:dyDescent="0.2">
      <c r="A61" s="38"/>
      <c r="B61" s="107">
        <v>44395</v>
      </c>
      <c r="C61" s="89">
        <v>6.33</v>
      </c>
      <c r="D61" s="96">
        <v>1.3981481481481482E-2</v>
      </c>
      <c r="E61" s="89">
        <v>18.899999999999999</v>
      </c>
      <c r="F61" s="89">
        <v>29.5</v>
      </c>
      <c r="G61" s="89">
        <v>173</v>
      </c>
      <c r="H61" s="89">
        <v>315</v>
      </c>
      <c r="I61" s="52">
        <f>D61/C61</f>
        <v>2.2087648469954948E-3</v>
      </c>
      <c r="Q61" s="66" t="e">
        <f t="shared" si="1"/>
        <v>#DIV/0!</v>
      </c>
      <c r="X61" s="44"/>
      <c r="Y61" s="52" t="e">
        <f t="shared" si="2"/>
        <v>#DIV/0!</v>
      </c>
      <c r="Z61" s="38"/>
    </row>
    <row r="62" spans="1:26" x14ac:dyDescent="0.2">
      <c r="A62" s="38"/>
      <c r="B62" s="47"/>
      <c r="C62" s="44"/>
      <c r="D62" s="44"/>
      <c r="E62" s="44"/>
      <c r="F62" s="44"/>
      <c r="G62" s="44"/>
      <c r="H62" s="44"/>
      <c r="I62" s="52"/>
      <c r="Q62" s="66" t="e">
        <f t="shared" si="1"/>
        <v>#DIV/0!</v>
      </c>
      <c r="X62" s="44"/>
      <c r="Y62" s="52" t="e">
        <f t="shared" si="2"/>
        <v>#DIV/0!</v>
      </c>
      <c r="Z62" s="38"/>
    </row>
    <row r="63" spans="1:26" x14ac:dyDescent="0.2">
      <c r="A63" s="38"/>
      <c r="B63" s="47"/>
      <c r="C63" s="44"/>
      <c r="D63" s="44"/>
      <c r="E63" s="44"/>
      <c r="F63" s="44"/>
      <c r="G63" s="44"/>
      <c r="H63" s="44"/>
      <c r="I63" s="52"/>
      <c r="Q63" s="66" t="e">
        <f t="shared" si="1"/>
        <v>#DIV/0!</v>
      </c>
      <c r="X63" s="44"/>
      <c r="Y63" s="52" t="e">
        <f t="shared" si="2"/>
        <v>#DIV/0!</v>
      </c>
      <c r="Z63" s="38"/>
    </row>
    <row r="64" spans="1:26" x14ac:dyDescent="0.2">
      <c r="A64" s="38"/>
      <c r="B64" s="47"/>
      <c r="C64" s="44"/>
      <c r="D64" s="44"/>
      <c r="E64" s="44"/>
      <c r="F64" s="44"/>
      <c r="G64" s="44"/>
      <c r="H64" s="44"/>
      <c r="I64" s="52"/>
      <c r="Q64" s="66" t="e">
        <f t="shared" si="1"/>
        <v>#DIV/0!</v>
      </c>
      <c r="X64" s="44"/>
      <c r="Y64" s="52" t="e">
        <f t="shared" si="2"/>
        <v>#DIV/0!</v>
      </c>
      <c r="Z64" s="38"/>
    </row>
    <row r="65" spans="1:26" x14ac:dyDescent="0.2">
      <c r="A65" s="38"/>
      <c r="B65" s="47"/>
      <c r="C65" s="44"/>
      <c r="D65" s="44"/>
      <c r="E65" s="44"/>
      <c r="F65" s="44"/>
      <c r="G65" s="44"/>
      <c r="H65" s="44"/>
      <c r="I65" s="52"/>
      <c r="Q65" s="66" t="e">
        <f t="shared" si="1"/>
        <v>#DIV/0!</v>
      </c>
      <c r="X65" s="44"/>
      <c r="Y65" s="52" t="e">
        <f t="shared" si="2"/>
        <v>#DIV/0!</v>
      </c>
      <c r="Z65" s="38"/>
    </row>
    <row r="66" spans="1:26" x14ac:dyDescent="0.2">
      <c r="A66" s="38"/>
      <c r="B66" s="47"/>
      <c r="C66" s="44"/>
      <c r="D66" s="44"/>
      <c r="E66" s="44"/>
      <c r="F66" s="44"/>
      <c r="G66" s="44"/>
      <c r="H66" s="44"/>
      <c r="I66" s="52"/>
      <c r="Q66" s="66" t="e">
        <f t="shared" si="1"/>
        <v>#DIV/0!</v>
      </c>
      <c r="X66" s="44"/>
      <c r="Y66" s="52" t="e">
        <f t="shared" si="2"/>
        <v>#DIV/0!</v>
      </c>
      <c r="Z66" s="38"/>
    </row>
    <row r="67" spans="1:26" x14ac:dyDescent="0.2">
      <c r="A67" s="38"/>
      <c r="B67" s="47"/>
      <c r="C67" s="44"/>
      <c r="D67" s="44"/>
      <c r="E67" s="44"/>
      <c r="F67" s="44"/>
      <c r="G67" s="44"/>
      <c r="H67" s="44"/>
      <c r="I67" s="52"/>
      <c r="Q67" s="66" t="e">
        <f t="shared" si="1"/>
        <v>#DIV/0!</v>
      </c>
      <c r="X67" s="44"/>
      <c r="Y67" s="52" t="e">
        <f t="shared" si="2"/>
        <v>#DIV/0!</v>
      </c>
      <c r="Z67" s="38"/>
    </row>
    <row r="68" spans="1:26" x14ac:dyDescent="0.2">
      <c r="A68" s="38"/>
      <c r="B68" s="47"/>
      <c r="C68" s="44"/>
      <c r="D68" s="44"/>
      <c r="E68" s="44"/>
      <c r="F68" s="44"/>
      <c r="G68" s="44"/>
      <c r="H68" s="44"/>
      <c r="I68" s="52"/>
      <c r="Q68" s="66" t="e">
        <f t="shared" si="1"/>
        <v>#DIV/0!</v>
      </c>
      <c r="X68" s="44"/>
      <c r="Y68" s="52" t="e">
        <f t="shared" si="2"/>
        <v>#DIV/0!</v>
      </c>
      <c r="Z68" s="38"/>
    </row>
    <row r="69" spans="1:26" x14ac:dyDescent="0.2">
      <c r="A69" s="38"/>
      <c r="B69" s="47"/>
      <c r="C69" s="44"/>
      <c r="D69" s="44"/>
      <c r="E69" s="44"/>
      <c r="F69" s="44"/>
      <c r="G69" s="44"/>
      <c r="H69" s="44"/>
      <c r="I69" s="52"/>
      <c r="Q69" s="66" t="e">
        <f t="shared" si="1"/>
        <v>#DIV/0!</v>
      </c>
      <c r="X69" s="44"/>
      <c r="Y69" s="52" t="e">
        <f t="shared" si="2"/>
        <v>#DIV/0!</v>
      </c>
      <c r="Z69" s="38"/>
    </row>
    <row r="70" spans="1:26" x14ac:dyDescent="0.2">
      <c r="A70" s="38"/>
      <c r="B70" s="47"/>
      <c r="C70" s="44"/>
      <c r="D70" s="44"/>
      <c r="E70" s="44"/>
      <c r="F70" s="44"/>
      <c r="G70" s="44"/>
      <c r="H70" s="44"/>
      <c r="I70" s="52"/>
      <c r="Q70" s="66" t="e">
        <f t="shared" si="1"/>
        <v>#DIV/0!</v>
      </c>
      <c r="X70" s="44"/>
      <c r="Y70" s="52" t="e">
        <f t="shared" si="2"/>
        <v>#DIV/0!</v>
      </c>
      <c r="Z70" s="38"/>
    </row>
    <row r="71" spans="1:26" x14ac:dyDescent="0.2">
      <c r="A71" s="38"/>
      <c r="B71" s="47"/>
      <c r="C71" s="44"/>
      <c r="D71" s="44"/>
      <c r="E71" s="44"/>
      <c r="F71" s="44"/>
      <c r="G71" s="44"/>
      <c r="H71" s="44"/>
      <c r="I71" s="52"/>
      <c r="Q71" s="66" t="e">
        <f t="shared" si="1"/>
        <v>#DIV/0!</v>
      </c>
      <c r="X71" s="44"/>
      <c r="Y71" s="52" t="e">
        <f t="shared" si="2"/>
        <v>#DIV/0!</v>
      </c>
      <c r="Z71" s="38"/>
    </row>
    <row r="72" spans="1:26" x14ac:dyDescent="0.2">
      <c r="A72" s="38"/>
      <c r="B72" s="47"/>
      <c r="C72" s="44"/>
      <c r="D72" s="44"/>
      <c r="E72" s="44"/>
      <c r="F72" s="44"/>
      <c r="G72" s="44"/>
      <c r="H72" s="44"/>
      <c r="I72" s="52"/>
      <c r="Q72" s="66" t="e">
        <f t="shared" si="1"/>
        <v>#DIV/0!</v>
      </c>
      <c r="X72" s="44"/>
      <c r="Y72" s="52" t="e">
        <f t="shared" si="2"/>
        <v>#DIV/0!</v>
      </c>
      <c r="Z72" s="38"/>
    </row>
    <row r="73" spans="1:26" x14ac:dyDescent="0.2">
      <c r="A73" s="38"/>
      <c r="B73" s="47"/>
      <c r="C73" s="44"/>
      <c r="D73" s="44"/>
      <c r="E73" s="44"/>
      <c r="F73" s="44"/>
      <c r="G73" s="44"/>
      <c r="H73" s="44"/>
      <c r="I73" s="52"/>
      <c r="Q73" s="66" t="e">
        <f t="shared" si="1"/>
        <v>#DIV/0!</v>
      </c>
      <c r="X73" s="44"/>
      <c r="Y73" s="52" t="e">
        <f t="shared" si="2"/>
        <v>#DIV/0!</v>
      </c>
      <c r="Z73" s="38"/>
    </row>
    <row r="74" spans="1:26" x14ac:dyDescent="0.2">
      <c r="A74" s="38"/>
      <c r="B74" s="47"/>
      <c r="C74" s="44"/>
      <c r="D74" s="44"/>
      <c r="E74" s="44"/>
      <c r="F74" s="44"/>
      <c r="G74" s="44"/>
      <c r="H74" s="44"/>
      <c r="I74" s="52"/>
      <c r="Q74" s="66" t="e">
        <f t="shared" si="1"/>
        <v>#DIV/0!</v>
      </c>
      <c r="X74" s="44"/>
      <c r="Y74" s="52" t="e">
        <f t="shared" si="2"/>
        <v>#DIV/0!</v>
      </c>
      <c r="Z74" s="38"/>
    </row>
    <row r="75" spans="1:26" x14ac:dyDescent="0.2">
      <c r="A75" s="38"/>
      <c r="B75" s="47"/>
      <c r="C75" s="44"/>
      <c r="D75" s="44"/>
      <c r="E75" s="44"/>
      <c r="F75" s="44"/>
      <c r="G75" s="44"/>
      <c r="H75" s="44"/>
      <c r="I75" s="52"/>
      <c r="Q75" s="66" t="e">
        <f t="shared" si="1"/>
        <v>#DIV/0!</v>
      </c>
      <c r="X75" s="44"/>
      <c r="Y75" s="52" t="e">
        <f t="shared" si="2"/>
        <v>#DIV/0!</v>
      </c>
      <c r="Z75" s="38"/>
    </row>
    <row r="76" spans="1:26" x14ac:dyDescent="0.2">
      <c r="A76" s="38"/>
      <c r="B76" s="47"/>
      <c r="C76" s="44"/>
      <c r="D76" s="44"/>
      <c r="E76" s="44"/>
      <c r="F76" s="44"/>
      <c r="G76" s="44"/>
      <c r="H76" s="44"/>
      <c r="I76" s="52"/>
      <c r="Q76" s="66" t="e">
        <f t="shared" si="1"/>
        <v>#DIV/0!</v>
      </c>
      <c r="X76" s="44"/>
      <c r="Y76" s="52" t="e">
        <f t="shared" si="2"/>
        <v>#DIV/0!</v>
      </c>
      <c r="Z76" s="38"/>
    </row>
    <row r="77" spans="1:26" x14ac:dyDescent="0.2">
      <c r="A77" s="38"/>
      <c r="B77" s="47"/>
      <c r="C77" s="44"/>
      <c r="D77" s="44"/>
      <c r="E77" s="44"/>
      <c r="F77" s="44"/>
      <c r="G77" s="44"/>
      <c r="H77" s="44"/>
      <c r="I77" s="52"/>
      <c r="Q77" s="66" t="e">
        <f t="shared" si="1"/>
        <v>#DIV/0!</v>
      </c>
      <c r="X77" s="44"/>
      <c r="Y77" s="52" t="e">
        <f t="shared" si="2"/>
        <v>#DIV/0!</v>
      </c>
      <c r="Z77" s="38"/>
    </row>
    <row r="78" spans="1:26" x14ac:dyDescent="0.2">
      <c r="A78" s="38"/>
      <c r="B78" s="47"/>
      <c r="C78" s="44"/>
      <c r="D78" s="44"/>
      <c r="E78" s="44"/>
      <c r="F78" s="44"/>
      <c r="G78" s="44"/>
      <c r="H78" s="44"/>
      <c r="I78" s="52"/>
      <c r="Q78" s="66" t="e">
        <f t="shared" si="1"/>
        <v>#DIV/0!</v>
      </c>
      <c r="X78" s="44"/>
      <c r="Y78" s="52" t="e">
        <f t="shared" si="2"/>
        <v>#DIV/0!</v>
      </c>
      <c r="Z78" s="38"/>
    </row>
    <row r="79" spans="1:26" x14ac:dyDescent="0.2">
      <c r="A79" s="38"/>
      <c r="B79" s="47"/>
      <c r="C79" s="44"/>
      <c r="D79" s="44"/>
      <c r="E79" s="44"/>
      <c r="F79" s="44"/>
      <c r="G79" s="44"/>
      <c r="H79" s="44"/>
      <c r="I79" s="52"/>
      <c r="Q79" s="66" t="e">
        <f t="shared" si="1"/>
        <v>#DIV/0!</v>
      </c>
      <c r="X79" s="44"/>
      <c r="Y79" s="52" t="e">
        <f t="shared" si="2"/>
        <v>#DIV/0!</v>
      </c>
      <c r="Z79" s="38"/>
    </row>
    <row r="80" spans="1:26" x14ac:dyDescent="0.2">
      <c r="A80" s="38"/>
      <c r="B80" s="47"/>
      <c r="C80" s="44"/>
      <c r="D80" s="44"/>
      <c r="E80" s="44"/>
      <c r="F80" s="44"/>
      <c r="G80" s="44"/>
      <c r="H80" s="44"/>
      <c r="I80" s="94"/>
      <c r="Q80" s="70" t="e">
        <f t="shared" si="1"/>
        <v>#DIV/0!</v>
      </c>
      <c r="X80" s="44"/>
      <c r="Y80" s="52" t="e">
        <f t="shared" si="2"/>
        <v>#DIV/0!</v>
      </c>
      <c r="Z80" s="38"/>
    </row>
    <row r="81" spans="1:26" ht="17" thickBot="1" x14ac:dyDescent="0.25">
      <c r="A81" s="38"/>
      <c r="B81" s="6">
        <f>COUNT(B57:B80)</f>
        <v>5</v>
      </c>
      <c r="C81" s="6">
        <f>SUM(C57:C80)</f>
        <v>39.33</v>
      </c>
      <c r="D81" s="9">
        <f>SUM(D57:D80)</f>
        <v>0.10809027777777779</v>
      </c>
      <c r="E81" s="8">
        <f>AVERAGE(E57:E80)</f>
        <v>14.959999999999999</v>
      </c>
      <c r="F81" s="6">
        <f>MAX(F57:F80)</f>
        <v>38</v>
      </c>
      <c r="G81" s="8">
        <f>AVERAGE(G57:G80)</f>
        <v>152</v>
      </c>
      <c r="H81" s="6">
        <f>MAX(H57:H80)</f>
        <v>548</v>
      </c>
      <c r="I81" s="55">
        <f>AVERAGE(I57:I80)</f>
        <v>2.9124771493939756E-3</v>
      </c>
      <c r="J81" s="6">
        <f>COUNT(J57:J80)</f>
        <v>0</v>
      </c>
      <c r="K81" s="6">
        <f>SUM(K57:K80)</f>
        <v>0</v>
      </c>
      <c r="L81" s="9">
        <f>SUM(L57:L80)</f>
        <v>0</v>
      </c>
      <c r="M81" s="8" t="e">
        <f>AVERAGE(M57:M80)</f>
        <v>#DIV/0!</v>
      </c>
      <c r="N81" s="6">
        <f>MAX(N57:N80)</f>
        <v>0</v>
      </c>
      <c r="O81" s="6" t="e">
        <f>AVERAGE(O57:O80)</f>
        <v>#DIV/0!</v>
      </c>
      <c r="P81" s="6">
        <f>MAX(P57:P80)</f>
        <v>0</v>
      </c>
      <c r="Q81" s="55" t="e">
        <f>AVERAGE(Q57:Q80)</f>
        <v>#DIV/0!</v>
      </c>
      <c r="R81" s="6">
        <f>COUNT(R57:R80)</f>
        <v>0</v>
      </c>
      <c r="S81" s="6">
        <f>SUM(S57:S80)</f>
        <v>0</v>
      </c>
      <c r="T81" s="9">
        <f>SUM(T57:T80)</f>
        <v>0</v>
      </c>
      <c r="U81" s="8" t="e">
        <f>AVERAGE(U57:U80)</f>
        <v>#DIV/0!</v>
      </c>
      <c r="V81" s="6">
        <f>MAX(V57:V80)</f>
        <v>0</v>
      </c>
      <c r="W81" s="6" t="e">
        <f>AVERAGE(W57:W80)</f>
        <v>#DIV/0!</v>
      </c>
      <c r="X81" s="6">
        <f>MAX(X57:X80)</f>
        <v>0</v>
      </c>
      <c r="Y81" s="54" t="e">
        <f>AVERAGE(Y57:Y80)</f>
        <v>#DIV/0!</v>
      </c>
      <c r="Z81" s="38"/>
    </row>
    <row r="82" spans="1:26" ht="19" thickTop="1" thickBot="1" x14ac:dyDescent="0.25">
      <c r="A82" s="38"/>
      <c r="B82" s="97" t="s">
        <v>15</v>
      </c>
      <c r="C82" s="97"/>
      <c r="D82" s="97"/>
      <c r="E82" s="97"/>
      <c r="F82" s="97"/>
      <c r="G82" s="97"/>
      <c r="H82" s="97"/>
      <c r="I82" s="97"/>
      <c r="J82" s="97" t="s">
        <v>16</v>
      </c>
      <c r="K82" s="97"/>
      <c r="L82" s="97"/>
      <c r="M82" s="97"/>
      <c r="N82" s="97"/>
      <c r="O82" s="97"/>
      <c r="P82" s="97"/>
      <c r="Q82" s="97"/>
      <c r="R82" s="97" t="s">
        <v>17</v>
      </c>
      <c r="S82" s="97"/>
      <c r="T82" s="97"/>
      <c r="U82" s="97"/>
      <c r="V82" s="97"/>
      <c r="W82" s="97"/>
      <c r="X82" s="97"/>
      <c r="Y82" s="97"/>
      <c r="Z82" s="38"/>
    </row>
    <row r="83" spans="1:26" ht="19" thickTop="1" thickBot="1" x14ac:dyDescent="0.25">
      <c r="A83" s="38"/>
      <c r="B83" s="87" t="s">
        <v>1</v>
      </c>
      <c r="C83" s="87" t="s">
        <v>2</v>
      </c>
      <c r="D83" s="87" t="s">
        <v>3</v>
      </c>
      <c r="E83" s="87" t="s">
        <v>23</v>
      </c>
      <c r="F83" s="87" t="s">
        <v>22</v>
      </c>
      <c r="G83" s="87" t="s">
        <v>21</v>
      </c>
      <c r="H83" s="87" t="s">
        <v>20</v>
      </c>
      <c r="I83" s="104" t="s">
        <v>7</v>
      </c>
      <c r="J83" s="87" t="s">
        <v>1</v>
      </c>
      <c r="K83" s="87" t="s">
        <v>2</v>
      </c>
      <c r="L83" s="87" t="s">
        <v>3</v>
      </c>
      <c r="M83" s="87" t="s">
        <v>23</v>
      </c>
      <c r="N83" s="87" t="s">
        <v>22</v>
      </c>
      <c r="O83" s="87" t="s">
        <v>21</v>
      </c>
      <c r="P83" s="87" t="s">
        <v>20</v>
      </c>
      <c r="Q83" s="88" t="s">
        <v>7</v>
      </c>
      <c r="R83" s="87" t="s">
        <v>1</v>
      </c>
      <c r="S83" s="87" t="s">
        <v>2</v>
      </c>
      <c r="T83" s="87" t="s">
        <v>3</v>
      </c>
      <c r="U83" s="87" t="s">
        <v>23</v>
      </c>
      <c r="V83" s="87" t="s">
        <v>22</v>
      </c>
      <c r="W83" s="87" t="s">
        <v>21</v>
      </c>
      <c r="X83" s="64" t="s">
        <v>20</v>
      </c>
      <c r="Y83" s="104" t="s">
        <v>7</v>
      </c>
      <c r="Z83" s="38"/>
    </row>
    <row r="84" spans="1:26" ht="17" thickTop="1" x14ac:dyDescent="0.2">
      <c r="A84" s="38"/>
      <c r="B84" s="69"/>
      <c r="C84" s="67"/>
      <c r="D84" s="67"/>
      <c r="E84" s="67"/>
      <c r="F84" s="67"/>
      <c r="G84" s="67"/>
      <c r="H84" s="67"/>
      <c r="I84" s="102" t="e">
        <f>D84/C84</f>
        <v>#DIV/0!</v>
      </c>
      <c r="Q84" s="68" t="e">
        <f>L84/K84</f>
        <v>#DIV/0!</v>
      </c>
      <c r="X84" s="44"/>
      <c r="Y84" s="52" t="e">
        <f>T84/S84</f>
        <v>#DIV/0!</v>
      </c>
      <c r="Z84" s="38"/>
    </row>
    <row r="85" spans="1:26" x14ac:dyDescent="0.2">
      <c r="A85" s="38"/>
      <c r="B85" s="47"/>
      <c r="C85" s="44"/>
      <c r="D85" s="44"/>
      <c r="E85" s="44"/>
      <c r="F85" s="44"/>
      <c r="G85" s="44"/>
      <c r="H85" s="44"/>
      <c r="I85" s="52" t="e">
        <f t="shared" ref="I85:I107" si="3">D85/C85</f>
        <v>#DIV/0!</v>
      </c>
      <c r="Q85" s="66" t="e">
        <f t="shared" ref="Q85:Q107" si="4">L85/K85</f>
        <v>#DIV/0!</v>
      </c>
      <c r="X85" s="44"/>
      <c r="Y85" s="52" t="e">
        <f t="shared" ref="Y85:Y107" si="5">T85/S85</f>
        <v>#DIV/0!</v>
      </c>
      <c r="Z85" s="38"/>
    </row>
    <row r="86" spans="1:26" x14ac:dyDescent="0.2">
      <c r="A86" s="38"/>
      <c r="B86" s="47"/>
      <c r="C86" s="44"/>
      <c r="D86" s="44"/>
      <c r="E86" s="44"/>
      <c r="F86" s="44"/>
      <c r="G86" s="44"/>
      <c r="H86" s="44"/>
      <c r="I86" s="52" t="e">
        <f t="shared" si="3"/>
        <v>#DIV/0!</v>
      </c>
      <c r="Q86" s="66" t="e">
        <f t="shared" si="4"/>
        <v>#DIV/0!</v>
      </c>
      <c r="X86" s="44"/>
      <c r="Y86" s="52" t="e">
        <f t="shared" si="5"/>
        <v>#DIV/0!</v>
      </c>
      <c r="Z86" s="38"/>
    </row>
    <row r="87" spans="1:26" x14ac:dyDescent="0.2">
      <c r="A87" s="38"/>
      <c r="B87" s="47"/>
      <c r="C87" s="44"/>
      <c r="D87" s="44"/>
      <c r="E87" s="44"/>
      <c r="F87" s="44"/>
      <c r="G87" s="44"/>
      <c r="H87" s="44"/>
      <c r="I87" s="52" t="e">
        <f t="shared" si="3"/>
        <v>#DIV/0!</v>
      </c>
      <c r="Q87" s="66" t="e">
        <f t="shared" si="4"/>
        <v>#DIV/0!</v>
      </c>
      <c r="X87" s="44"/>
      <c r="Y87" s="52" t="e">
        <f t="shared" si="5"/>
        <v>#DIV/0!</v>
      </c>
      <c r="Z87" s="38"/>
    </row>
    <row r="88" spans="1:26" x14ac:dyDescent="0.2">
      <c r="A88" s="38"/>
      <c r="B88" s="47"/>
      <c r="C88" s="44"/>
      <c r="D88" s="44"/>
      <c r="E88" s="44"/>
      <c r="F88" s="44"/>
      <c r="G88" s="44"/>
      <c r="H88" s="44"/>
      <c r="I88" s="52" t="e">
        <f t="shared" si="3"/>
        <v>#DIV/0!</v>
      </c>
      <c r="Q88" s="66" t="e">
        <f t="shared" si="4"/>
        <v>#DIV/0!</v>
      </c>
      <c r="X88" s="44"/>
      <c r="Y88" s="52" t="e">
        <f t="shared" si="5"/>
        <v>#DIV/0!</v>
      </c>
      <c r="Z88" s="38"/>
    </row>
    <row r="89" spans="1:26" x14ac:dyDescent="0.2">
      <c r="A89" s="38"/>
      <c r="B89" s="47"/>
      <c r="C89" s="44"/>
      <c r="D89" s="44"/>
      <c r="E89" s="44"/>
      <c r="F89" s="44"/>
      <c r="G89" s="44"/>
      <c r="H89" s="44"/>
      <c r="I89" s="52" t="e">
        <f t="shared" si="3"/>
        <v>#DIV/0!</v>
      </c>
      <c r="Q89" s="66" t="e">
        <f t="shared" si="4"/>
        <v>#DIV/0!</v>
      </c>
      <c r="X89" s="44"/>
      <c r="Y89" s="52" t="e">
        <f t="shared" si="5"/>
        <v>#DIV/0!</v>
      </c>
      <c r="Z89" s="38"/>
    </row>
    <row r="90" spans="1:26" x14ac:dyDescent="0.2">
      <c r="A90" s="38"/>
      <c r="B90" s="47"/>
      <c r="C90" s="44"/>
      <c r="D90" s="44"/>
      <c r="E90" s="44"/>
      <c r="F90" s="44"/>
      <c r="G90" s="44"/>
      <c r="H90" s="44"/>
      <c r="I90" s="52" t="e">
        <f t="shared" si="3"/>
        <v>#DIV/0!</v>
      </c>
      <c r="Q90" s="66" t="e">
        <f t="shared" si="4"/>
        <v>#DIV/0!</v>
      </c>
      <c r="X90" s="44"/>
      <c r="Y90" s="52" t="e">
        <f t="shared" si="5"/>
        <v>#DIV/0!</v>
      </c>
      <c r="Z90" s="38"/>
    </row>
    <row r="91" spans="1:26" x14ac:dyDescent="0.2">
      <c r="A91" s="38"/>
      <c r="B91" s="47"/>
      <c r="C91" s="44"/>
      <c r="D91" s="44"/>
      <c r="E91" s="44"/>
      <c r="F91" s="44"/>
      <c r="G91" s="44"/>
      <c r="H91" s="44"/>
      <c r="I91" s="52" t="e">
        <f t="shared" si="3"/>
        <v>#DIV/0!</v>
      </c>
      <c r="Q91" s="66" t="e">
        <f t="shared" si="4"/>
        <v>#DIV/0!</v>
      </c>
      <c r="X91" s="44"/>
      <c r="Y91" s="52" t="e">
        <f t="shared" si="5"/>
        <v>#DIV/0!</v>
      </c>
      <c r="Z91" s="38"/>
    </row>
    <row r="92" spans="1:26" x14ac:dyDescent="0.2">
      <c r="A92" s="38"/>
      <c r="B92" s="47"/>
      <c r="C92" s="44"/>
      <c r="D92" s="44"/>
      <c r="E92" s="44"/>
      <c r="F92" s="44"/>
      <c r="G92" s="44"/>
      <c r="H92" s="44"/>
      <c r="I92" s="52" t="e">
        <f t="shared" si="3"/>
        <v>#DIV/0!</v>
      </c>
      <c r="Q92" s="66" t="e">
        <f t="shared" si="4"/>
        <v>#DIV/0!</v>
      </c>
      <c r="X92" s="44"/>
      <c r="Y92" s="52" t="e">
        <f t="shared" si="5"/>
        <v>#DIV/0!</v>
      </c>
      <c r="Z92" s="38"/>
    </row>
    <row r="93" spans="1:26" x14ac:dyDescent="0.2">
      <c r="A93" s="38"/>
      <c r="B93" s="47"/>
      <c r="C93" s="44"/>
      <c r="D93" s="44"/>
      <c r="E93" s="44"/>
      <c r="F93" s="44"/>
      <c r="G93" s="44"/>
      <c r="H93" s="44"/>
      <c r="I93" s="52" t="e">
        <f t="shared" si="3"/>
        <v>#DIV/0!</v>
      </c>
      <c r="Q93" s="66" t="e">
        <f t="shared" si="4"/>
        <v>#DIV/0!</v>
      </c>
      <c r="X93" s="44"/>
      <c r="Y93" s="52" t="e">
        <f t="shared" si="5"/>
        <v>#DIV/0!</v>
      </c>
      <c r="Z93" s="38"/>
    </row>
    <row r="94" spans="1:26" x14ac:dyDescent="0.2">
      <c r="A94" s="38"/>
      <c r="B94" s="47"/>
      <c r="C94" s="44"/>
      <c r="D94" s="44"/>
      <c r="E94" s="44"/>
      <c r="F94" s="44"/>
      <c r="G94" s="44"/>
      <c r="H94" s="44"/>
      <c r="I94" s="52" t="e">
        <f t="shared" si="3"/>
        <v>#DIV/0!</v>
      </c>
      <c r="Q94" s="66" t="e">
        <f t="shared" si="4"/>
        <v>#DIV/0!</v>
      </c>
      <c r="X94" s="44"/>
      <c r="Y94" s="52" t="e">
        <f t="shared" si="5"/>
        <v>#DIV/0!</v>
      </c>
      <c r="Z94" s="38"/>
    </row>
    <row r="95" spans="1:26" x14ac:dyDescent="0.2">
      <c r="A95" s="38"/>
      <c r="B95" s="47"/>
      <c r="C95" s="44"/>
      <c r="D95" s="44"/>
      <c r="E95" s="44"/>
      <c r="F95" s="44"/>
      <c r="G95" s="44"/>
      <c r="H95" s="44"/>
      <c r="I95" s="52" t="e">
        <f t="shared" si="3"/>
        <v>#DIV/0!</v>
      </c>
      <c r="Q95" s="66" t="e">
        <f t="shared" si="4"/>
        <v>#DIV/0!</v>
      </c>
      <c r="X95" s="44"/>
      <c r="Y95" s="52" t="e">
        <f t="shared" si="5"/>
        <v>#DIV/0!</v>
      </c>
      <c r="Z95" s="38"/>
    </row>
    <row r="96" spans="1:26" x14ac:dyDescent="0.2">
      <c r="A96" s="38"/>
      <c r="B96" s="47"/>
      <c r="C96" s="44"/>
      <c r="D96" s="44"/>
      <c r="E96" s="44"/>
      <c r="F96" s="44"/>
      <c r="G96" s="44"/>
      <c r="H96" s="44"/>
      <c r="I96" s="52" t="e">
        <f t="shared" si="3"/>
        <v>#DIV/0!</v>
      </c>
      <c r="Q96" s="66" t="e">
        <f t="shared" si="4"/>
        <v>#DIV/0!</v>
      </c>
      <c r="X96" s="44"/>
      <c r="Y96" s="52" t="e">
        <f t="shared" si="5"/>
        <v>#DIV/0!</v>
      </c>
      <c r="Z96" s="38"/>
    </row>
    <row r="97" spans="1:26" x14ac:dyDescent="0.2">
      <c r="A97" s="38"/>
      <c r="B97" s="47"/>
      <c r="C97" s="44"/>
      <c r="D97" s="44"/>
      <c r="E97" s="44"/>
      <c r="F97" s="44"/>
      <c r="G97" s="44"/>
      <c r="H97" s="44"/>
      <c r="I97" s="52" t="e">
        <f t="shared" si="3"/>
        <v>#DIV/0!</v>
      </c>
      <c r="Q97" s="66" t="e">
        <f t="shared" si="4"/>
        <v>#DIV/0!</v>
      </c>
      <c r="X97" s="44"/>
      <c r="Y97" s="52" t="e">
        <f t="shared" si="5"/>
        <v>#DIV/0!</v>
      </c>
      <c r="Z97" s="38"/>
    </row>
    <row r="98" spans="1:26" x14ac:dyDescent="0.2">
      <c r="A98" s="38"/>
      <c r="B98" s="47"/>
      <c r="C98" s="44"/>
      <c r="D98" s="44"/>
      <c r="E98" s="44"/>
      <c r="F98" s="44"/>
      <c r="G98" s="44"/>
      <c r="H98" s="44"/>
      <c r="I98" s="52" t="e">
        <f t="shared" si="3"/>
        <v>#DIV/0!</v>
      </c>
      <c r="Q98" s="66" t="e">
        <f t="shared" si="4"/>
        <v>#DIV/0!</v>
      </c>
      <c r="X98" s="44"/>
      <c r="Y98" s="52" t="e">
        <f t="shared" si="5"/>
        <v>#DIV/0!</v>
      </c>
      <c r="Z98" s="38"/>
    </row>
    <row r="99" spans="1:26" x14ac:dyDescent="0.2">
      <c r="A99" s="38"/>
      <c r="B99" s="47"/>
      <c r="C99" s="44"/>
      <c r="D99" s="44"/>
      <c r="E99" s="44"/>
      <c r="F99" s="44"/>
      <c r="G99" s="44"/>
      <c r="H99" s="44"/>
      <c r="I99" s="52" t="e">
        <f t="shared" si="3"/>
        <v>#DIV/0!</v>
      </c>
      <c r="Q99" s="66" t="e">
        <f t="shared" si="4"/>
        <v>#DIV/0!</v>
      </c>
      <c r="X99" s="44"/>
      <c r="Y99" s="52" t="e">
        <f t="shared" si="5"/>
        <v>#DIV/0!</v>
      </c>
      <c r="Z99" s="38"/>
    </row>
    <row r="100" spans="1:26" x14ac:dyDescent="0.2">
      <c r="A100" s="38"/>
      <c r="B100" s="47"/>
      <c r="C100" s="44"/>
      <c r="D100" s="44"/>
      <c r="E100" s="44"/>
      <c r="F100" s="44"/>
      <c r="G100" s="44"/>
      <c r="H100" s="44"/>
      <c r="I100" s="52" t="e">
        <f t="shared" si="3"/>
        <v>#DIV/0!</v>
      </c>
      <c r="Q100" s="66" t="e">
        <f t="shared" si="4"/>
        <v>#DIV/0!</v>
      </c>
      <c r="X100" s="44"/>
      <c r="Y100" s="52" t="e">
        <f t="shared" si="5"/>
        <v>#DIV/0!</v>
      </c>
      <c r="Z100" s="38"/>
    </row>
    <row r="101" spans="1:26" x14ac:dyDescent="0.2">
      <c r="A101" s="38"/>
      <c r="B101" s="47"/>
      <c r="C101" s="44"/>
      <c r="D101" s="44"/>
      <c r="E101" s="44"/>
      <c r="F101" s="44"/>
      <c r="G101" s="44"/>
      <c r="H101" s="44"/>
      <c r="I101" s="52" t="e">
        <f t="shared" si="3"/>
        <v>#DIV/0!</v>
      </c>
      <c r="Q101" s="66" t="e">
        <f t="shared" si="4"/>
        <v>#DIV/0!</v>
      </c>
      <c r="X101" s="44"/>
      <c r="Y101" s="52" t="e">
        <f t="shared" si="5"/>
        <v>#DIV/0!</v>
      </c>
      <c r="Z101" s="38"/>
    </row>
    <row r="102" spans="1:26" x14ac:dyDescent="0.2">
      <c r="A102" s="38"/>
      <c r="B102" s="47"/>
      <c r="C102" s="44"/>
      <c r="D102" s="44"/>
      <c r="E102" s="44"/>
      <c r="F102" s="44"/>
      <c r="G102" s="44"/>
      <c r="H102" s="44"/>
      <c r="I102" s="52" t="e">
        <f t="shared" si="3"/>
        <v>#DIV/0!</v>
      </c>
      <c r="Q102" s="66" t="e">
        <f t="shared" si="4"/>
        <v>#DIV/0!</v>
      </c>
      <c r="X102" s="44"/>
      <c r="Y102" s="52" t="e">
        <f t="shared" si="5"/>
        <v>#DIV/0!</v>
      </c>
      <c r="Z102" s="38"/>
    </row>
    <row r="103" spans="1:26" x14ac:dyDescent="0.2">
      <c r="A103" s="38"/>
      <c r="B103" s="47"/>
      <c r="C103" s="44"/>
      <c r="D103" s="44"/>
      <c r="E103" s="44"/>
      <c r="F103" s="44"/>
      <c r="G103" s="44"/>
      <c r="H103" s="44"/>
      <c r="I103" s="52" t="e">
        <f t="shared" si="3"/>
        <v>#DIV/0!</v>
      </c>
      <c r="Q103" s="66" t="e">
        <f t="shared" si="4"/>
        <v>#DIV/0!</v>
      </c>
      <c r="X103" s="44"/>
      <c r="Y103" s="52" t="e">
        <f t="shared" si="5"/>
        <v>#DIV/0!</v>
      </c>
      <c r="Z103" s="38"/>
    </row>
    <row r="104" spans="1:26" x14ac:dyDescent="0.2">
      <c r="A104" s="38"/>
      <c r="B104" s="47"/>
      <c r="C104" s="44"/>
      <c r="D104" s="44"/>
      <c r="E104" s="44"/>
      <c r="F104" s="44"/>
      <c r="G104" s="44"/>
      <c r="H104" s="44"/>
      <c r="I104" s="52" t="e">
        <f t="shared" si="3"/>
        <v>#DIV/0!</v>
      </c>
      <c r="Q104" s="66" t="e">
        <f t="shared" si="4"/>
        <v>#DIV/0!</v>
      </c>
      <c r="X104" s="44"/>
      <c r="Y104" s="52" t="e">
        <f t="shared" si="5"/>
        <v>#DIV/0!</v>
      </c>
      <c r="Z104" s="38"/>
    </row>
    <row r="105" spans="1:26" x14ac:dyDescent="0.2">
      <c r="A105" s="38"/>
      <c r="B105" s="47"/>
      <c r="C105" s="44"/>
      <c r="D105" s="44"/>
      <c r="E105" s="44"/>
      <c r="F105" s="44"/>
      <c r="G105" s="44"/>
      <c r="H105" s="44"/>
      <c r="I105" s="52" t="e">
        <f t="shared" si="3"/>
        <v>#DIV/0!</v>
      </c>
      <c r="Q105" s="66" t="e">
        <f t="shared" si="4"/>
        <v>#DIV/0!</v>
      </c>
      <c r="X105" s="44"/>
      <c r="Y105" s="52" t="e">
        <f t="shared" si="5"/>
        <v>#DIV/0!</v>
      </c>
      <c r="Z105" s="38"/>
    </row>
    <row r="106" spans="1:26" x14ac:dyDescent="0.2">
      <c r="A106" s="38"/>
      <c r="B106" s="47"/>
      <c r="C106" s="44"/>
      <c r="D106" s="44"/>
      <c r="E106" s="44"/>
      <c r="F106" s="44"/>
      <c r="G106" s="44"/>
      <c r="H106" s="44"/>
      <c r="I106" s="52" t="e">
        <f t="shared" si="3"/>
        <v>#DIV/0!</v>
      </c>
      <c r="Q106" s="66" t="e">
        <f t="shared" si="4"/>
        <v>#DIV/0!</v>
      </c>
      <c r="X106" s="44"/>
      <c r="Y106" s="52" t="e">
        <f t="shared" si="5"/>
        <v>#DIV/0!</v>
      </c>
      <c r="Z106" s="38"/>
    </row>
    <row r="107" spans="1:26" x14ac:dyDescent="0.2">
      <c r="A107" s="38"/>
      <c r="B107" s="47"/>
      <c r="C107" s="44"/>
      <c r="D107" s="44"/>
      <c r="E107" s="44"/>
      <c r="F107" s="44"/>
      <c r="G107" s="44"/>
      <c r="H107" s="44"/>
      <c r="I107" s="52" t="e">
        <f t="shared" si="3"/>
        <v>#DIV/0!</v>
      </c>
      <c r="Q107" s="70" t="e">
        <f t="shared" si="4"/>
        <v>#DIV/0!</v>
      </c>
      <c r="X107" s="44"/>
      <c r="Y107" s="52" t="e">
        <f t="shared" si="5"/>
        <v>#DIV/0!</v>
      </c>
      <c r="Z107" s="38"/>
    </row>
    <row r="108" spans="1:26" ht="17" thickBot="1" x14ac:dyDescent="0.25">
      <c r="A108" s="38"/>
      <c r="B108" s="6">
        <f>COUNT(B84:B107)</f>
        <v>0</v>
      </c>
      <c r="C108" s="6">
        <f>SUM(C84:C107)</f>
        <v>0</v>
      </c>
      <c r="D108" s="9">
        <f>SUM(D84:D107)</f>
        <v>0</v>
      </c>
      <c r="E108" s="8" t="e">
        <f>AVERAGE(E84:E107)</f>
        <v>#DIV/0!</v>
      </c>
      <c r="F108" s="6">
        <f>MAX(F84:F107)</f>
        <v>0</v>
      </c>
      <c r="G108" s="6" t="e">
        <f>AVERAGE(G84:G107)</f>
        <v>#DIV/0!</v>
      </c>
      <c r="H108" s="6">
        <f>MAX(H84:H107)</f>
        <v>0</v>
      </c>
      <c r="I108" s="55" t="e">
        <f>AVERAGE(I84:I107)</f>
        <v>#DIV/0!</v>
      </c>
      <c r="J108" s="6">
        <f>COUNT(J84:J107)</f>
        <v>0</v>
      </c>
      <c r="K108" s="6">
        <f>SUM(K84:K107)</f>
        <v>0</v>
      </c>
      <c r="L108" s="9">
        <f>SUM(L84:L107)</f>
        <v>0</v>
      </c>
      <c r="M108" s="8" t="e">
        <f>AVERAGE(M84:M107)</f>
        <v>#DIV/0!</v>
      </c>
      <c r="N108" s="6">
        <f>MAX(N84:N107)</f>
        <v>0</v>
      </c>
      <c r="O108" s="6" t="e">
        <f>AVERAGE(O84:O107)</f>
        <v>#DIV/0!</v>
      </c>
      <c r="P108" s="6">
        <f>MAX(P84:P107)</f>
        <v>0</v>
      </c>
      <c r="Q108" s="30" t="e">
        <f>AVERAGE(Q84:Q107)</f>
        <v>#DIV/0!</v>
      </c>
      <c r="R108" s="6">
        <f>COUNT(R84:R107)</f>
        <v>0</v>
      </c>
      <c r="S108" s="6">
        <f>SUM(S84:S107)</f>
        <v>0</v>
      </c>
      <c r="T108" s="9">
        <f>SUM(T84:T107)</f>
        <v>0</v>
      </c>
      <c r="U108" s="8" t="e">
        <f>AVERAGE(U84:U107)</f>
        <v>#DIV/0!</v>
      </c>
      <c r="V108" s="6">
        <f>MAX(V84:V107)</f>
        <v>0</v>
      </c>
      <c r="W108" s="6" t="e">
        <f>AVERAGE(W84:W107)</f>
        <v>#DIV/0!</v>
      </c>
      <c r="X108" s="6">
        <f>MAX(X84:X107)</f>
        <v>0</v>
      </c>
      <c r="Y108" s="54" t="e">
        <f>AVERAGE(Y84:Y107)</f>
        <v>#DIV/0!</v>
      </c>
      <c r="Z108" s="38"/>
    </row>
    <row r="109" spans="1:26" ht="17" thickTop="1" x14ac:dyDescent="0.2">
      <c r="A109" s="38"/>
      <c r="B109" s="38"/>
      <c r="C109" s="38"/>
      <c r="D109" s="38"/>
      <c r="E109" s="38"/>
      <c r="F109" s="38"/>
      <c r="G109" s="38"/>
      <c r="H109" s="38"/>
      <c r="I109" s="56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56"/>
      <c r="Z109" s="38"/>
    </row>
    <row r="110" spans="1:26" x14ac:dyDescent="0.2">
      <c r="A110" s="38"/>
      <c r="B110" s="38"/>
      <c r="C110" s="38"/>
      <c r="D110" s="38"/>
      <c r="E110" s="38"/>
      <c r="F110" s="38"/>
      <c r="G110" s="38"/>
      <c r="H110" s="38"/>
      <c r="I110" s="56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56"/>
      <c r="Z110" s="38"/>
    </row>
    <row r="111" spans="1:26" x14ac:dyDescent="0.2">
      <c r="A111" s="38"/>
      <c r="B111" s="38"/>
      <c r="C111" s="38"/>
      <c r="D111" s="38"/>
      <c r="E111" s="38"/>
      <c r="F111" s="38"/>
      <c r="G111" s="38"/>
      <c r="H111" s="38"/>
      <c r="I111" s="56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56"/>
      <c r="Z111" s="38"/>
    </row>
  </sheetData>
  <mergeCells count="12">
    <mergeCell ref="B1:I1"/>
    <mergeCell ref="J1:Q1"/>
    <mergeCell ref="R1:X1"/>
    <mergeCell ref="B28:I28"/>
    <mergeCell ref="J28:Q28"/>
    <mergeCell ref="R28:Y28"/>
    <mergeCell ref="B55:I55"/>
    <mergeCell ref="J55:Q55"/>
    <mergeCell ref="R55:X55"/>
    <mergeCell ref="B82:I82"/>
    <mergeCell ref="J82:Q82"/>
    <mergeCell ref="R82:Y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1A9D-3EE8-3B4B-8891-2A45999E3295}">
  <dimension ref="A1:W111"/>
  <sheetViews>
    <sheetView zoomScaleNormal="100" workbookViewId="0">
      <selection activeCell="J102" sqref="J102"/>
    </sheetView>
  </sheetViews>
  <sheetFormatPr baseColWidth="10" defaultRowHeight="16" x14ac:dyDescent="0.2"/>
  <cols>
    <col min="8" max="8" width="10.83203125" style="50"/>
  </cols>
  <sheetData>
    <row r="1" spans="1:23" ht="21" thickBot="1" x14ac:dyDescent="0.3">
      <c r="A1" s="39">
        <v>2020</v>
      </c>
      <c r="B1" s="97" t="s">
        <v>0</v>
      </c>
      <c r="C1" s="97"/>
      <c r="D1" s="97"/>
      <c r="E1" s="97"/>
      <c r="F1" s="97"/>
      <c r="G1" s="97"/>
      <c r="H1" s="97"/>
      <c r="I1" s="97" t="s">
        <v>18</v>
      </c>
      <c r="J1" s="97"/>
      <c r="K1" s="97"/>
      <c r="L1" s="97"/>
      <c r="M1" s="97"/>
      <c r="N1" s="97"/>
      <c r="O1" s="97"/>
      <c r="P1" s="98" t="s">
        <v>8</v>
      </c>
      <c r="Q1" s="98"/>
      <c r="R1" s="98"/>
      <c r="S1" s="98"/>
      <c r="T1" s="98"/>
      <c r="U1" s="98"/>
      <c r="V1" s="98"/>
      <c r="W1" s="38"/>
    </row>
    <row r="2" spans="1:23" ht="19" thickTop="1" thickBot="1" x14ac:dyDescent="0.25">
      <c r="A2" s="38"/>
      <c r="B2" s="42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42" t="s">
        <v>6</v>
      </c>
      <c r="H2" s="51" t="s">
        <v>7</v>
      </c>
      <c r="I2" s="42" t="s">
        <v>1</v>
      </c>
      <c r="J2" s="42" t="s">
        <v>2</v>
      </c>
      <c r="K2" s="42" t="s">
        <v>3</v>
      </c>
      <c r="L2" s="42" t="s">
        <v>4</v>
      </c>
      <c r="M2" s="42" t="s">
        <v>5</v>
      </c>
      <c r="N2" s="42" t="s">
        <v>6</v>
      </c>
      <c r="O2" s="43" t="s">
        <v>7</v>
      </c>
      <c r="P2" s="40" t="s">
        <v>1</v>
      </c>
      <c r="Q2" s="40" t="s">
        <v>2</v>
      </c>
      <c r="R2" s="40" t="s">
        <v>3</v>
      </c>
      <c r="S2" s="40" t="s">
        <v>4</v>
      </c>
      <c r="T2" s="40" t="s">
        <v>5</v>
      </c>
      <c r="U2" s="40" t="s">
        <v>6</v>
      </c>
      <c r="V2" s="41" t="s">
        <v>7</v>
      </c>
      <c r="W2" s="38"/>
    </row>
    <row r="3" spans="1:23" ht="17" thickTop="1" x14ac:dyDescent="0.2">
      <c r="A3" s="38"/>
      <c r="B3" s="1">
        <v>43833</v>
      </c>
      <c r="C3">
        <v>10.35</v>
      </c>
      <c r="D3" s="2">
        <v>2.8726851851851851E-2</v>
      </c>
      <c r="E3" s="3">
        <v>15</v>
      </c>
      <c r="F3">
        <v>19.7</v>
      </c>
      <c r="G3">
        <v>89</v>
      </c>
      <c r="H3" s="52">
        <f>D3/C3</f>
        <v>2.7755412417248167E-3</v>
      </c>
      <c r="I3" s="1">
        <v>43877</v>
      </c>
      <c r="J3">
        <v>6.92</v>
      </c>
      <c r="K3" s="2">
        <v>2.3946759259259261E-2</v>
      </c>
      <c r="L3">
        <v>11.9</v>
      </c>
      <c r="M3">
        <v>21.7</v>
      </c>
      <c r="N3">
        <v>68</v>
      </c>
      <c r="O3" s="5">
        <f>K3/J3</f>
        <v>3.4605143438235929E-3</v>
      </c>
      <c r="P3" s="1">
        <v>43899</v>
      </c>
      <c r="Q3">
        <v>5.66</v>
      </c>
      <c r="R3" s="2">
        <v>1.7083333333333336E-2</v>
      </c>
      <c r="S3">
        <v>13.8</v>
      </c>
      <c r="T3">
        <v>19.899999999999999</v>
      </c>
      <c r="U3">
        <v>90</v>
      </c>
      <c r="V3" s="5">
        <f>R3/Q3</f>
        <v>3.018256772673734E-3</v>
      </c>
      <c r="W3" s="38"/>
    </row>
    <row r="4" spans="1:23" x14ac:dyDescent="0.2">
      <c r="A4" s="38"/>
      <c r="B4" s="1">
        <v>43848</v>
      </c>
      <c r="C4">
        <v>6.98</v>
      </c>
      <c r="D4" s="2">
        <v>2.1747685185185186E-2</v>
      </c>
      <c r="E4">
        <v>13.4</v>
      </c>
      <c r="F4">
        <v>24.2</v>
      </c>
      <c r="G4">
        <v>87</v>
      </c>
      <c r="H4" s="52">
        <f>D4/C4</f>
        <v>3.1157142099119176E-3</v>
      </c>
      <c r="I4" s="1">
        <v>43890</v>
      </c>
      <c r="J4">
        <v>5.62</v>
      </c>
      <c r="K4" s="2">
        <v>1.7002314814814814E-2</v>
      </c>
      <c r="L4">
        <v>13.8</v>
      </c>
      <c r="M4">
        <v>18.8</v>
      </c>
      <c r="N4">
        <v>83</v>
      </c>
      <c r="O4" s="5">
        <f>K4/J4</f>
        <v>3.0253229207855541E-3</v>
      </c>
      <c r="P4" s="1">
        <v>43912</v>
      </c>
      <c r="Q4">
        <v>10.39</v>
      </c>
      <c r="R4" s="2">
        <v>2.9120370370370366E-2</v>
      </c>
      <c r="S4">
        <v>14.9</v>
      </c>
      <c r="T4">
        <v>23.7</v>
      </c>
      <c r="U4">
        <v>96</v>
      </c>
      <c r="V4" s="5">
        <f t="shared" ref="V4:V6" si="0">R4/Q4</f>
        <v>2.802730545752682E-3</v>
      </c>
      <c r="W4" s="38"/>
    </row>
    <row r="5" spans="1:23" x14ac:dyDescent="0.2">
      <c r="A5" s="38"/>
      <c r="B5" s="1">
        <v>43850</v>
      </c>
      <c r="C5">
        <v>3.59</v>
      </c>
      <c r="D5" s="2">
        <v>1.0266203703703703E-2</v>
      </c>
      <c r="E5">
        <v>14.6</v>
      </c>
      <c r="F5">
        <v>19.7</v>
      </c>
      <c r="G5">
        <v>97</v>
      </c>
      <c r="H5" s="52">
        <f t="shared" ref="H5:H7" si="1">D5/C5</f>
        <v>2.8596667698339005E-3</v>
      </c>
      <c r="I5" s="1">
        <v>43890</v>
      </c>
      <c r="J5" s="4">
        <v>1.8</v>
      </c>
      <c r="K5" s="2">
        <v>7.8125E-3</v>
      </c>
      <c r="L5">
        <v>9.6</v>
      </c>
      <c r="M5">
        <v>17.899999999999999</v>
      </c>
      <c r="N5">
        <v>74</v>
      </c>
      <c r="O5" s="5">
        <f>K5/J5</f>
        <v>4.340277777777778E-3</v>
      </c>
      <c r="P5" s="1">
        <v>43914</v>
      </c>
      <c r="Q5">
        <v>11.18</v>
      </c>
      <c r="R5" s="2">
        <v>3.2986111111111112E-2</v>
      </c>
      <c r="S5">
        <v>14.1</v>
      </c>
      <c r="T5">
        <v>21.5</v>
      </c>
      <c r="U5">
        <v>82</v>
      </c>
      <c r="V5" s="5">
        <f t="shared" si="0"/>
        <v>2.9504571655734448E-3</v>
      </c>
      <c r="W5" s="38"/>
    </row>
    <row r="6" spans="1:23" x14ac:dyDescent="0.2">
      <c r="A6" s="38"/>
      <c r="B6" s="1">
        <v>43850</v>
      </c>
      <c r="C6">
        <v>3.63</v>
      </c>
      <c r="D6" s="2">
        <v>9.9074074074074082E-3</v>
      </c>
      <c r="E6">
        <v>15.3</v>
      </c>
      <c r="F6">
        <v>23.3</v>
      </c>
      <c r="G6">
        <v>106</v>
      </c>
      <c r="H6" s="52">
        <f t="shared" si="1"/>
        <v>2.7293133353739419E-3</v>
      </c>
      <c r="I6" s="32"/>
      <c r="J6" s="32"/>
      <c r="K6" s="32"/>
      <c r="L6" s="32"/>
      <c r="M6" s="32"/>
      <c r="N6" s="32"/>
      <c r="O6" s="34"/>
      <c r="P6" s="1">
        <v>43919</v>
      </c>
      <c r="Q6">
        <v>11.34</v>
      </c>
      <c r="R6" s="2">
        <v>3.5057870370370371E-2</v>
      </c>
      <c r="S6">
        <v>13.5</v>
      </c>
      <c r="T6">
        <v>20.8</v>
      </c>
      <c r="U6">
        <v>75</v>
      </c>
      <c r="V6" s="5">
        <f t="shared" si="0"/>
        <v>3.0915229603501208E-3</v>
      </c>
      <c r="W6" s="38"/>
    </row>
    <row r="7" spans="1:23" x14ac:dyDescent="0.2">
      <c r="A7" s="38"/>
      <c r="B7" s="1">
        <v>43856</v>
      </c>
      <c r="C7">
        <v>6.66</v>
      </c>
      <c r="D7" s="2">
        <v>1.9780092592592592E-2</v>
      </c>
      <c r="E7" s="3">
        <v>14</v>
      </c>
      <c r="F7">
        <v>20.100000000000001</v>
      </c>
      <c r="G7">
        <v>88</v>
      </c>
      <c r="H7" s="52">
        <f t="shared" si="1"/>
        <v>2.9699838727616505E-3</v>
      </c>
      <c r="I7" s="32"/>
      <c r="J7" s="32"/>
      <c r="K7" s="32"/>
      <c r="L7" s="32"/>
      <c r="M7" s="32"/>
      <c r="N7" s="32"/>
      <c r="O7" s="34"/>
      <c r="P7" s="32"/>
      <c r="Q7" s="32"/>
      <c r="R7" s="32"/>
      <c r="S7" s="32"/>
      <c r="T7" s="32"/>
      <c r="U7" s="32"/>
      <c r="V7" s="36"/>
      <c r="W7" s="38"/>
    </row>
    <row r="8" spans="1:23" x14ac:dyDescent="0.2">
      <c r="A8" s="38"/>
      <c r="B8" s="32"/>
      <c r="C8" s="32"/>
      <c r="D8" s="32"/>
      <c r="E8" s="32"/>
      <c r="F8" s="32"/>
      <c r="G8" s="32"/>
      <c r="H8" s="53"/>
      <c r="I8" s="32"/>
      <c r="J8" s="32"/>
      <c r="K8" s="32"/>
      <c r="L8" s="32"/>
      <c r="M8" s="32"/>
      <c r="N8" s="32"/>
      <c r="O8" s="34"/>
      <c r="P8" s="32"/>
      <c r="Q8" s="32"/>
      <c r="R8" s="32"/>
      <c r="S8" s="32"/>
      <c r="T8" s="32"/>
      <c r="U8" s="32"/>
      <c r="V8" s="36"/>
      <c r="W8" s="38"/>
    </row>
    <row r="9" spans="1:23" x14ac:dyDescent="0.2">
      <c r="A9" s="38"/>
      <c r="B9" s="32"/>
      <c r="C9" s="32"/>
      <c r="D9" s="32"/>
      <c r="E9" s="32"/>
      <c r="F9" s="32"/>
      <c r="G9" s="32"/>
      <c r="H9" s="53"/>
      <c r="I9" s="32"/>
      <c r="J9" s="32"/>
      <c r="K9" s="32"/>
      <c r="L9" s="32"/>
      <c r="M9" s="32"/>
      <c r="N9" s="32"/>
      <c r="O9" s="34"/>
      <c r="P9" s="32"/>
      <c r="Q9" s="32"/>
      <c r="R9" s="32"/>
      <c r="S9" s="32"/>
      <c r="T9" s="32"/>
      <c r="U9" s="32"/>
      <c r="V9" s="36"/>
      <c r="W9" s="38"/>
    </row>
    <row r="10" spans="1:23" x14ac:dyDescent="0.2">
      <c r="A10" s="38"/>
      <c r="B10" s="32"/>
      <c r="C10" s="32"/>
      <c r="D10" s="32"/>
      <c r="E10" s="32"/>
      <c r="F10" s="32"/>
      <c r="G10" s="32"/>
      <c r="H10" s="53"/>
      <c r="I10" s="32"/>
      <c r="J10" s="32"/>
      <c r="K10" s="32"/>
      <c r="L10" s="32"/>
      <c r="M10" s="32"/>
      <c r="N10" s="32"/>
      <c r="O10" s="34"/>
      <c r="P10" s="32"/>
      <c r="Q10" s="32"/>
      <c r="R10" s="32"/>
      <c r="S10" s="32"/>
      <c r="T10" s="32"/>
      <c r="U10" s="32"/>
      <c r="V10" s="36"/>
      <c r="W10" s="38"/>
    </row>
    <row r="11" spans="1:23" x14ac:dyDescent="0.2">
      <c r="A11" s="38"/>
      <c r="B11" s="32"/>
      <c r="C11" s="32"/>
      <c r="D11" s="32"/>
      <c r="E11" s="32"/>
      <c r="F11" s="32"/>
      <c r="G11" s="32"/>
      <c r="H11" s="53"/>
      <c r="I11" s="32"/>
      <c r="J11" s="32"/>
      <c r="K11" s="32"/>
      <c r="L11" s="32"/>
      <c r="M11" s="32"/>
      <c r="N11" s="32"/>
      <c r="O11" s="34"/>
      <c r="P11" s="32"/>
      <c r="Q11" s="32"/>
      <c r="R11" s="32"/>
      <c r="S11" s="32"/>
      <c r="T11" s="32"/>
      <c r="U11" s="32"/>
      <c r="V11" s="36"/>
      <c r="W11" s="38"/>
    </row>
    <row r="12" spans="1:23" x14ac:dyDescent="0.2">
      <c r="A12" s="38"/>
      <c r="B12" s="32"/>
      <c r="C12" s="32"/>
      <c r="D12" s="32"/>
      <c r="E12" s="32"/>
      <c r="F12" s="32"/>
      <c r="G12" s="32"/>
      <c r="H12" s="53"/>
      <c r="I12" s="32"/>
      <c r="J12" s="32"/>
      <c r="K12" s="32"/>
      <c r="L12" s="32"/>
      <c r="M12" s="32"/>
      <c r="N12" s="32"/>
      <c r="O12" s="34"/>
      <c r="P12" s="32"/>
      <c r="Q12" s="32"/>
      <c r="R12" s="32"/>
      <c r="S12" s="32"/>
      <c r="T12" s="32"/>
      <c r="U12" s="32"/>
      <c r="V12" s="36"/>
      <c r="W12" s="38"/>
    </row>
    <row r="13" spans="1:23" x14ac:dyDescent="0.2">
      <c r="A13" s="38"/>
      <c r="B13" s="32"/>
      <c r="C13" s="32"/>
      <c r="D13" s="32"/>
      <c r="E13" s="32"/>
      <c r="F13" s="32"/>
      <c r="G13" s="32"/>
      <c r="H13" s="53"/>
      <c r="I13" s="32"/>
      <c r="J13" s="32"/>
      <c r="K13" s="32"/>
      <c r="L13" s="32"/>
      <c r="M13" s="32"/>
      <c r="N13" s="32"/>
      <c r="O13" s="34"/>
      <c r="P13" s="32"/>
      <c r="Q13" s="32"/>
      <c r="R13" s="32"/>
      <c r="S13" s="32"/>
      <c r="T13" s="32"/>
      <c r="U13" s="32"/>
      <c r="V13" s="36"/>
      <c r="W13" s="38"/>
    </row>
    <row r="14" spans="1:23" x14ac:dyDescent="0.2">
      <c r="A14" s="38"/>
      <c r="B14" s="32"/>
      <c r="C14" s="32"/>
      <c r="D14" s="32"/>
      <c r="E14" s="32"/>
      <c r="F14" s="32"/>
      <c r="G14" s="32"/>
      <c r="H14" s="53"/>
      <c r="I14" s="32"/>
      <c r="J14" s="32"/>
      <c r="K14" s="32"/>
      <c r="L14" s="32"/>
      <c r="M14" s="32"/>
      <c r="N14" s="32"/>
      <c r="O14" s="34"/>
      <c r="P14" s="32"/>
      <c r="Q14" s="32"/>
      <c r="R14" s="32"/>
      <c r="S14" s="32"/>
      <c r="T14" s="32"/>
      <c r="U14" s="32"/>
      <c r="V14" s="36"/>
      <c r="W14" s="38"/>
    </row>
    <row r="15" spans="1:23" x14ac:dyDescent="0.2">
      <c r="A15" s="38"/>
      <c r="B15" s="32"/>
      <c r="C15" s="32"/>
      <c r="D15" s="32"/>
      <c r="E15" s="32"/>
      <c r="F15" s="32"/>
      <c r="G15" s="32"/>
      <c r="H15" s="53"/>
      <c r="I15" s="32"/>
      <c r="J15" s="32"/>
      <c r="K15" s="32"/>
      <c r="L15" s="32"/>
      <c r="M15" s="32"/>
      <c r="N15" s="32"/>
      <c r="O15" s="34"/>
      <c r="P15" s="32"/>
      <c r="Q15" s="32"/>
      <c r="R15" s="32"/>
      <c r="S15" s="32"/>
      <c r="T15" s="32"/>
      <c r="U15" s="32"/>
      <c r="V15" s="36"/>
      <c r="W15" s="38"/>
    </row>
    <row r="16" spans="1:23" x14ac:dyDescent="0.2">
      <c r="A16" s="38"/>
      <c r="B16" s="32"/>
      <c r="C16" s="32"/>
      <c r="D16" s="32"/>
      <c r="E16" s="32"/>
      <c r="F16" s="32"/>
      <c r="G16" s="32"/>
      <c r="H16" s="53"/>
      <c r="I16" s="32"/>
      <c r="J16" s="32"/>
      <c r="K16" s="32"/>
      <c r="L16" s="32"/>
      <c r="M16" s="32"/>
      <c r="N16" s="32"/>
      <c r="O16" s="34"/>
      <c r="P16" s="32"/>
      <c r="Q16" s="32"/>
      <c r="R16" s="32"/>
      <c r="S16" s="32"/>
      <c r="T16" s="32"/>
      <c r="U16" s="32"/>
      <c r="V16" s="36"/>
      <c r="W16" s="38"/>
    </row>
    <row r="17" spans="1:23" x14ac:dyDescent="0.2">
      <c r="A17" s="38"/>
      <c r="B17" s="32"/>
      <c r="C17" s="32"/>
      <c r="D17" s="32"/>
      <c r="E17" s="32"/>
      <c r="F17" s="32"/>
      <c r="G17" s="32"/>
      <c r="H17" s="53"/>
      <c r="I17" s="32"/>
      <c r="J17" s="32"/>
      <c r="K17" s="32"/>
      <c r="L17" s="32"/>
      <c r="M17" s="32"/>
      <c r="N17" s="32"/>
      <c r="O17" s="34"/>
      <c r="P17" s="32"/>
      <c r="Q17" s="32"/>
      <c r="R17" s="32"/>
      <c r="S17" s="32"/>
      <c r="T17" s="32"/>
      <c r="U17" s="32"/>
      <c r="V17" s="36"/>
      <c r="W17" s="38"/>
    </row>
    <row r="18" spans="1:23" x14ac:dyDescent="0.2">
      <c r="A18" s="38"/>
      <c r="B18" s="32"/>
      <c r="C18" s="32"/>
      <c r="D18" s="32"/>
      <c r="E18" s="32"/>
      <c r="F18" s="32"/>
      <c r="G18" s="32"/>
      <c r="H18" s="53"/>
      <c r="I18" s="32"/>
      <c r="J18" s="32"/>
      <c r="K18" s="32"/>
      <c r="L18" s="32"/>
      <c r="M18" s="32"/>
      <c r="N18" s="32"/>
      <c r="O18" s="34"/>
      <c r="P18" s="32"/>
      <c r="Q18" s="32"/>
      <c r="R18" s="32"/>
      <c r="S18" s="32"/>
      <c r="T18" s="32"/>
      <c r="U18" s="32"/>
      <c r="V18" s="36"/>
      <c r="W18" s="38"/>
    </row>
    <row r="19" spans="1:23" x14ac:dyDescent="0.2">
      <c r="A19" s="38"/>
      <c r="B19" s="32"/>
      <c r="C19" s="32"/>
      <c r="D19" s="32"/>
      <c r="E19" s="32"/>
      <c r="F19" s="32"/>
      <c r="G19" s="32"/>
      <c r="H19" s="53"/>
      <c r="I19" s="32"/>
      <c r="J19" s="32"/>
      <c r="K19" s="32"/>
      <c r="L19" s="32"/>
      <c r="M19" s="32"/>
      <c r="N19" s="32"/>
      <c r="O19" s="34"/>
      <c r="P19" s="32"/>
      <c r="Q19" s="32"/>
      <c r="R19" s="32"/>
      <c r="S19" s="32"/>
      <c r="T19" s="32"/>
      <c r="U19" s="32"/>
      <c r="V19" s="36"/>
      <c r="W19" s="38"/>
    </row>
    <row r="20" spans="1:23" x14ac:dyDescent="0.2">
      <c r="A20" s="38"/>
      <c r="B20" s="32"/>
      <c r="C20" s="32"/>
      <c r="D20" s="32"/>
      <c r="E20" s="32"/>
      <c r="F20" s="32"/>
      <c r="G20" s="32"/>
      <c r="H20" s="53"/>
      <c r="I20" s="32"/>
      <c r="J20" s="32"/>
      <c r="K20" s="32"/>
      <c r="L20" s="32"/>
      <c r="M20" s="32"/>
      <c r="N20" s="32"/>
      <c r="O20" s="34"/>
      <c r="P20" s="32"/>
      <c r="Q20" s="32"/>
      <c r="R20" s="32"/>
      <c r="S20" s="32"/>
      <c r="T20" s="32"/>
      <c r="U20" s="32"/>
      <c r="V20" s="36"/>
      <c r="W20" s="38"/>
    </row>
    <row r="21" spans="1:23" x14ac:dyDescent="0.2">
      <c r="A21" s="38"/>
      <c r="B21" s="32"/>
      <c r="C21" s="32"/>
      <c r="D21" s="32"/>
      <c r="E21" s="32"/>
      <c r="F21" s="32"/>
      <c r="G21" s="32"/>
      <c r="H21" s="53"/>
      <c r="I21" s="32"/>
      <c r="J21" s="32"/>
      <c r="K21" s="32"/>
      <c r="L21" s="32"/>
      <c r="M21" s="32"/>
      <c r="N21" s="32"/>
      <c r="O21" s="34"/>
      <c r="P21" s="32"/>
      <c r="Q21" s="32"/>
      <c r="R21" s="32"/>
      <c r="S21" s="32"/>
      <c r="T21" s="32"/>
      <c r="U21" s="32"/>
      <c r="V21" s="36"/>
      <c r="W21" s="38"/>
    </row>
    <row r="22" spans="1:23" x14ac:dyDescent="0.2">
      <c r="A22" s="38"/>
      <c r="B22" s="32"/>
      <c r="C22" s="32"/>
      <c r="D22" s="32"/>
      <c r="E22" s="32"/>
      <c r="F22" s="32"/>
      <c r="G22" s="32"/>
      <c r="H22" s="53"/>
      <c r="I22" s="32"/>
      <c r="J22" s="32"/>
      <c r="K22" s="32"/>
      <c r="L22" s="32"/>
      <c r="M22" s="32"/>
      <c r="N22" s="32"/>
      <c r="O22" s="34"/>
      <c r="P22" s="32"/>
      <c r="Q22" s="32"/>
      <c r="R22" s="32"/>
      <c r="S22" s="32"/>
      <c r="T22" s="32"/>
      <c r="U22" s="32"/>
      <c r="V22" s="36"/>
      <c r="W22" s="38"/>
    </row>
    <row r="23" spans="1:23" x14ac:dyDescent="0.2">
      <c r="A23" s="38"/>
      <c r="B23" s="32"/>
      <c r="C23" s="32"/>
      <c r="D23" s="32"/>
      <c r="E23" s="32"/>
      <c r="F23" s="32"/>
      <c r="G23" s="32"/>
      <c r="H23" s="53"/>
      <c r="I23" s="32"/>
      <c r="J23" s="32"/>
      <c r="K23" s="32"/>
      <c r="L23" s="32"/>
      <c r="M23" s="32"/>
      <c r="N23" s="32"/>
      <c r="O23" s="34"/>
      <c r="P23" s="32"/>
      <c r="Q23" s="32"/>
      <c r="R23" s="32"/>
      <c r="S23" s="32"/>
      <c r="T23" s="32"/>
      <c r="U23" s="32"/>
      <c r="V23" s="36"/>
      <c r="W23" s="38"/>
    </row>
    <row r="24" spans="1:23" x14ac:dyDescent="0.2">
      <c r="A24" s="38"/>
      <c r="B24" s="32"/>
      <c r="C24" s="32"/>
      <c r="D24" s="32"/>
      <c r="E24" s="32"/>
      <c r="F24" s="32"/>
      <c r="G24" s="32"/>
      <c r="H24" s="53"/>
      <c r="I24" s="32"/>
      <c r="J24" s="32"/>
      <c r="K24" s="32"/>
      <c r="L24" s="32"/>
      <c r="M24" s="32"/>
      <c r="N24" s="32"/>
      <c r="O24" s="34"/>
      <c r="P24" s="32"/>
      <c r="Q24" s="32"/>
      <c r="R24" s="32"/>
      <c r="S24" s="32"/>
      <c r="T24" s="32"/>
      <c r="U24" s="32"/>
      <c r="V24" s="36"/>
      <c r="W24" s="38"/>
    </row>
    <row r="25" spans="1:23" x14ac:dyDescent="0.2">
      <c r="A25" s="38"/>
      <c r="B25" s="32"/>
      <c r="C25" s="32"/>
      <c r="D25" s="32"/>
      <c r="E25" s="32"/>
      <c r="F25" s="32"/>
      <c r="G25" s="32"/>
      <c r="H25" s="53"/>
      <c r="I25" s="32"/>
      <c r="J25" s="32"/>
      <c r="K25" s="32"/>
      <c r="L25" s="32"/>
      <c r="M25" s="32"/>
      <c r="N25" s="32"/>
      <c r="O25" s="34"/>
      <c r="P25" s="32"/>
      <c r="Q25" s="32"/>
      <c r="R25" s="32"/>
      <c r="S25" s="32"/>
      <c r="T25" s="32"/>
      <c r="U25" s="32"/>
      <c r="V25" s="36"/>
      <c r="W25" s="38"/>
    </row>
    <row r="26" spans="1:23" x14ac:dyDescent="0.2">
      <c r="A26" s="38"/>
      <c r="B26" s="32"/>
      <c r="C26" s="32"/>
      <c r="D26" s="32"/>
      <c r="E26" s="32"/>
      <c r="F26" s="32"/>
      <c r="G26" s="32"/>
      <c r="H26" s="53"/>
      <c r="I26" s="32"/>
      <c r="J26" s="32"/>
      <c r="K26" s="32"/>
      <c r="L26" s="32"/>
      <c r="M26" s="32"/>
      <c r="N26" s="32"/>
      <c r="O26" s="34"/>
      <c r="P26" s="32"/>
      <c r="Q26" s="32"/>
      <c r="R26" s="32"/>
      <c r="S26" s="32"/>
      <c r="T26" s="32"/>
      <c r="U26" s="32"/>
      <c r="V26" s="36"/>
      <c r="W26" s="38"/>
    </row>
    <row r="27" spans="1:23" ht="17" thickBot="1" x14ac:dyDescent="0.25">
      <c r="A27" s="38"/>
      <c r="B27" s="6">
        <f>COUNT(B3:B26)</f>
        <v>5</v>
      </c>
      <c r="C27" s="6">
        <f>SUM(C3:C26)</f>
        <v>31.209999999999997</v>
      </c>
      <c r="D27" s="9">
        <f>SUM(D3:D26)</f>
        <v>9.042824074074074E-2</v>
      </c>
      <c r="E27" s="8">
        <f>AVERAGE(E3:E26)</f>
        <v>14.459999999999999</v>
      </c>
      <c r="F27" s="6">
        <f>MAX(F3:F26)</f>
        <v>24.2</v>
      </c>
      <c r="G27" s="6">
        <f>AVERAGE(G3:G26)</f>
        <v>93.4</v>
      </c>
      <c r="H27" s="54">
        <f>AVERAGE(H3:H26)</f>
        <v>2.8900438859212453E-3</v>
      </c>
      <c r="I27" s="6">
        <f>COUNT(I3:I26)</f>
        <v>3</v>
      </c>
      <c r="J27" s="6">
        <f>SUM(J3:J26)</f>
        <v>14.34</v>
      </c>
      <c r="K27" s="9">
        <f>SUM(K3:K26)</f>
        <v>4.8761574074074075E-2</v>
      </c>
      <c r="L27" s="8">
        <f>AVERAGE(L3:L26)</f>
        <v>11.766666666666667</v>
      </c>
      <c r="M27" s="6">
        <f>MAX(M3:M26)</f>
        <v>21.7</v>
      </c>
      <c r="N27" s="6">
        <f>AVERAGE(N3:N26)</f>
        <v>75</v>
      </c>
      <c r="O27" s="7">
        <f>AVERAGE(O3:O26)</f>
        <v>3.6087050141289747E-3</v>
      </c>
      <c r="P27">
        <f>COUNT(P3:P26)</f>
        <v>4</v>
      </c>
      <c r="Q27" s="6">
        <f>SUM(Q3:Q26)</f>
        <v>38.57</v>
      </c>
      <c r="R27" s="9">
        <f>SUM(R3:R26)</f>
        <v>0.11424768518518519</v>
      </c>
      <c r="S27" s="8">
        <f>AVERAGE(S3:S26)</f>
        <v>14.075000000000001</v>
      </c>
      <c r="T27" s="6">
        <f>MAX(T3:T26)</f>
        <v>23.7</v>
      </c>
      <c r="U27" s="8">
        <f>AVERAGE(U3:U26)</f>
        <v>85.75</v>
      </c>
      <c r="V27" s="29">
        <f>AVERAGE(V3:V26)</f>
        <v>2.9657418610874956E-3</v>
      </c>
      <c r="W27" s="38"/>
    </row>
    <row r="28" spans="1:23" ht="19" thickTop="1" thickBot="1" x14ac:dyDescent="0.25">
      <c r="A28" s="38"/>
      <c r="B28" s="97" t="s">
        <v>9</v>
      </c>
      <c r="C28" s="97"/>
      <c r="D28" s="97"/>
      <c r="E28" s="97"/>
      <c r="F28" s="97"/>
      <c r="G28" s="97"/>
      <c r="H28" s="97"/>
      <c r="I28" s="97" t="s">
        <v>10</v>
      </c>
      <c r="J28" s="97"/>
      <c r="K28" s="97"/>
      <c r="L28" s="97"/>
      <c r="M28" s="97"/>
      <c r="N28" s="97"/>
      <c r="O28" s="97"/>
      <c r="P28" s="97" t="s">
        <v>11</v>
      </c>
      <c r="Q28" s="97"/>
      <c r="R28" s="97"/>
      <c r="S28" s="97"/>
      <c r="T28" s="97"/>
      <c r="U28" s="97"/>
      <c r="V28" s="97"/>
      <c r="W28" s="38"/>
    </row>
    <row r="29" spans="1:23" ht="19" thickTop="1" thickBot="1" x14ac:dyDescent="0.25">
      <c r="A29" s="38"/>
      <c r="B29" s="42" t="s">
        <v>1</v>
      </c>
      <c r="C29" s="42" t="s">
        <v>2</v>
      </c>
      <c r="D29" s="42" t="s">
        <v>3</v>
      </c>
      <c r="E29" s="42" t="s">
        <v>4</v>
      </c>
      <c r="F29" s="42" t="s">
        <v>5</v>
      </c>
      <c r="G29" s="42" t="s">
        <v>6</v>
      </c>
      <c r="H29" s="51" t="s">
        <v>7</v>
      </c>
      <c r="I29" s="42" t="s">
        <v>1</v>
      </c>
      <c r="J29" s="42" t="s">
        <v>2</v>
      </c>
      <c r="K29" s="42" t="s">
        <v>3</v>
      </c>
      <c r="L29" s="42" t="s">
        <v>4</v>
      </c>
      <c r="M29" s="42" t="s">
        <v>5</v>
      </c>
      <c r="N29" s="42" t="s">
        <v>6</v>
      </c>
      <c r="O29" s="43" t="s">
        <v>7</v>
      </c>
      <c r="P29" s="42" t="s">
        <v>1</v>
      </c>
      <c r="Q29" s="42" t="s">
        <v>2</v>
      </c>
      <c r="R29" s="42" t="s">
        <v>3</v>
      </c>
      <c r="S29" s="42" t="s">
        <v>4</v>
      </c>
      <c r="T29" s="42" t="s">
        <v>5</v>
      </c>
      <c r="U29" s="42" t="s">
        <v>6</v>
      </c>
      <c r="V29" s="43" t="s">
        <v>7</v>
      </c>
      <c r="W29" s="38"/>
    </row>
    <row r="30" spans="1:23" ht="17" thickTop="1" x14ac:dyDescent="0.2">
      <c r="A30" s="38"/>
      <c r="B30" s="1">
        <v>43940</v>
      </c>
      <c r="C30">
        <v>10.44</v>
      </c>
      <c r="D30" s="2">
        <v>2.9826388888888892E-2</v>
      </c>
      <c r="E30" s="3">
        <v>14.6</v>
      </c>
      <c r="F30">
        <v>25.3</v>
      </c>
      <c r="G30">
        <v>85</v>
      </c>
      <c r="H30" s="52">
        <f>D30/C30</f>
        <v>2.85693380161771E-3</v>
      </c>
      <c r="I30" s="18"/>
      <c r="J30" s="19"/>
      <c r="K30" s="20"/>
      <c r="L30" s="21"/>
      <c r="M30" s="19"/>
      <c r="N30" s="19"/>
      <c r="O30" s="57"/>
      <c r="P30" s="1">
        <v>43984</v>
      </c>
      <c r="Q30">
        <v>10.08</v>
      </c>
      <c r="R30" s="2">
        <v>2.8229166666666666E-2</v>
      </c>
      <c r="S30" s="3">
        <v>14.9</v>
      </c>
      <c r="T30">
        <v>29.3</v>
      </c>
      <c r="U30">
        <v>90</v>
      </c>
      <c r="V30" s="52">
        <f>R30/Q30</f>
        <v>2.8005125661375659E-3</v>
      </c>
      <c r="W30" s="38"/>
    </row>
    <row r="31" spans="1:23" x14ac:dyDescent="0.2">
      <c r="A31" s="38"/>
      <c r="B31" s="31"/>
      <c r="C31" s="32"/>
      <c r="D31" s="33"/>
      <c r="E31" s="32"/>
      <c r="F31" s="32"/>
      <c r="G31" s="32"/>
      <c r="H31" s="53"/>
      <c r="I31" s="18"/>
      <c r="J31" s="19"/>
      <c r="K31" s="20"/>
      <c r="L31" s="19"/>
      <c r="M31" s="19"/>
      <c r="N31" s="19"/>
      <c r="O31" s="57"/>
      <c r="P31" s="31"/>
      <c r="Q31" s="32"/>
      <c r="R31" s="33"/>
      <c r="S31" s="32"/>
      <c r="T31" s="32"/>
      <c r="U31" s="32"/>
      <c r="V31" s="53"/>
      <c r="W31" s="38"/>
    </row>
    <row r="32" spans="1:23" x14ac:dyDescent="0.2">
      <c r="A32" s="38"/>
      <c r="B32" s="31"/>
      <c r="C32" s="32"/>
      <c r="D32" s="33"/>
      <c r="E32" s="32"/>
      <c r="F32" s="32"/>
      <c r="G32" s="32"/>
      <c r="H32" s="53"/>
      <c r="I32" s="18"/>
      <c r="J32" s="19"/>
      <c r="K32" s="20"/>
      <c r="L32" s="19"/>
      <c r="M32" s="19"/>
      <c r="N32" s="19"/>
      <c r="O32" s="57"/>
      <c r="P32" s="31"/>
      <c r="Q32" s="32"/>
      <c r="R32" s="33"/>
      <c r="S32" s="32"/>
      <c r="T32" s="32"/>
      <c r="U32" s="32"/>
      <c r="V32" s="53"/>
      <c r="W32" s="38"/>
    </row>
    <row r="33" spans="1:23" x14ac:dyDescent="0.2">
      <c r="A33" s="38"/>
      <c r="B33" s="31"/>
      <c r="C33" s="32"/>
      <c r="D33" s="33"/>
      <c r="E33" s="32"/>
      <c r="F33" s="32"/>
      <c r="G33" s="32"/>
      <c r="H33" s="53"/>
      <c r="I33" s="18"/>
      <c r="J33" s="19"/>
      <c r="K33" s="20"/>
      <c r="L33" s="19"/>
      <c r="M33" s="19"/>
      <c r="N33" s="19"/>
      <c r="O33" s="57"/>
      <c r="P33" s="31"/>
      <c r="Q33" s="32"/>
      <c r="R33" s="33"/>
      <c r="S33" s="32"/>
      <c r="T33" s="32"/>
      <c r="U33" s="32"/>
      <c r="V33" s="53"/>
      <c r="W33" s="38"/>
    </row>
    <row r="34" spans="1:23" x14ac:dyDescent="0.2">
      <c r="A34" s="38"/>
      <c r="B34" s="31"/>
      <c r="C34" s="32"/>
      <c r="D34" s="33"/>
      <c r="E34" s="35"/>
      <c r="F34" s="32"/>
      <c r="G34" s="32"/>
      <c r="H34" s="53"/>
      <c r="I34" s="18"/>
      <c r="J34" s="19"/>
      <c r="K34" s="20"/>
      <c r="L34" s="21"/>
      <c r="M34" s="19"/>
      <c r="N34" s="19"/>
      <c r="O34" s="57"/>
      <c r="P34" s="31"/>
      <c r="Q34" s="32"/>
      <c r="R34" s="33"/>
      <c r="S34" s="35"/>
      <c r="T34" s="32"/>
      <c r="U34" s="32"/>
      <c r="V34" s="53"/>
      <c r="W34" s="38"/>
    </row>
    <row r="35" spans="1:23" x14ac:dyDescent="0.2">
      <c r="A35" s="38"/>
      <c r="B35" s="32"/>
      <c r="C35" s="32"/>
      <c r="D35" s="32"/>
      <c r="E35" s="32"/>
      <c r="F35" s="32"/>
      <c r="G35" s="32"/>
      <c r="H35" s="53"/>
      <c r="I35" s="19"/>
      <c r="J35" s="19"/>
      <c r="K35" s="19"/>
      <c r="L35" s="19"/>
      <c r="M35" s="19"/>
      <c r="N35" s="19"/>
      <c r="O35" s="57"/>
      <c r="P35" s="32"/>
      <c r="Q35" s="32"/>
      <c r="R35" s="32"/>
      <c r="S35" s="32"/>
      <c r="T35" s="32"/>
      <c r="U35" s="32"/>
      <c r="V35" s="53"/>
      <c r="W35" s="38"/>
    </row>
    <row r="36" spans="1:23" x14ac:dyDescent="0.2">
      <c r="A36" s="38"/>
      <c r="B36" s="32"/>
      <c r="C36" s="32"/>
      <c r="D36" s="32"/>
      <c r="E36" s="32"/>
      <c r="F36" s="32"/>
      <c r="G36" s="32"/>
      <c r="H36" s="53"/>
      <c r="I36" s="19"/>
      <c r="J36" s="19"/>
      <c r="K36" s="19"/>
      <c r="L36" s="19"/>
      <c r="M36" s="19"/>
      <c r="N36" s="19"/>
      <c r="O36" s="57"/>
      <c r="P36" s="32"/>
      <c r="Q36" s="32"/>
      <c r="R36" s="32"/>
      <c r="S36" s="32"/>
      <c r="T36" s="32"/>
      <c r="U36" s="32"/>
      <c r="V36" s="53"/>
      <c r="W36" s="38"/>
    </row>
    <row r="37" spans="1:23" x14ac:dyDescent="0.2">
      <c r="A37" s="38"/>
      <c r="B37" s="32"/>
      <c r="C37" s="32"/>
      <c r="D37" s="32"/>
      <c r="E37" s="32"/>
      <c r="F37" s="32"/>
      <c r="G37" s="32"/>
      <c r="H37" s="53"/>
      <c r="I37" s="19"/>
      <c r="J37" s="19"/>
      <c r="K37" s="19"/>
      <c r="L37" s="19"/>
      <c r="M37" s="19"/>
      <c r="N37" s="19"/>
      <c r="O37" s="57"/>
      <c r="P37" s="32"/>
      <c r="Q37" s="32"/>
      <c r="R37" s="32"/>
      <c r="S37" s="32"/>
      <c r="T37" s="32"/>
      <c r="U37" s="32"/>
      <c r="V37" s="53"/>
      <c r="W37" s="38"/>
    </row>
    <row r="38" spans="1:23" x14ac:dyDescent="0.2">
      <c r="A38" s="38"/>
      <c r="B38" s="32"/>
      <c r="C38" s="32"/>
      <c r="D38" s="32"/>
      <c r="E38" s="32"/>
      <c r="F38" s="32"/>
      <c r="G38" s="32"/>
      <c r="H38" s="53"/>
      <c r="I38" s="19"/>
      <c r="J38" s="19"/>
      <c r="K38" s="19"/>
      <c r="L38" s="19"/>
      <c r="M38" s="19"/>
      <c r="N38" s="19"/>
      <c r="O38" s="57"/>
      <c r="P38" s="32"/>
      <c r="Q38" s="32"/>
      <c r="R38" s="32"/>
      <c r="S38" s="32"/>
      <c r="T38" s="32"/>
      <c r="U38" s="32"/>
      <c r="V38" s="53"/>
      <c r="W38" s="38"/>
    </row>
    <row r="39" spans="1:23" x14ac:dyDescent="0.2">
      <c r="A39" s="38"/>
      <c r="B39" s="32"/>
      <c r="C39" s="32"/>
      <c r="D39" s="32"/>
      <c r="E39" s="32"/>
      <c r="F39" s="32"/>
      <c r="G39" s="32"/>
      <c r="H39" s="53"/>
      <c r="I39" s="19"/>
      <c r="J39" s="19"/>
      <c r="K39" s="19"/>
      <c r="L39" s="19"/>
      <c r="M39" s="19"/>
      <c r="N39" s="19"/>
      <c r="O39" s="57"/>
      <c r="P39" s="32"/>
      <c r="Q39" s="32"/>
      <c r="R39" s="32"/>
      <c r="S39" s="32"/>
      <c r="T39" s="32"/>
      <c r="U39" s="32"/>
      <c r="V39" s="53"/>
      <c r="W39" s="38"/>
    </row>
    <row r="40" spans="1:23" x14ac:dyDescent="0.2">
      <c r="A40" s="38"/>
      <c r="B40" s="32"/>
      <c r="C40" s="32"/>
      <c r="D40" s="32"/>
      <c r="E40" s="32"/>
      <c r="F40" s="32"/>
      <c r="G40" s="32"/>
      <c r="H40" s="53"/>
      <c r="I40" s="19"/>
      <c r="J40" s="19"/>
      <c r="K40" s="19"/>
      <c r="L40" s="19"/>
      <c r="M40" s="19"/>
      <c r="N40" s="19"/>
      <c r="O40" s="57"/>
      <c r="P40" s="32"/>
      <c r="Q40" s="32"/>
      <c r="R40" s="32"/>
      <c r="S40" s="32"/>
      <c r="T40" s="32"/>
      <c r="U40" s="32"/>
      <c r="V40" s="53"/>
      <c r="W40" s="38"/>
    </row>
    <row r="41" spans="1:23" x14ac:dyDescent="0.2">
      <c r="A41" s="38"/>
      <c r="B41" s="32"/>
      <c r="C41" s="32"/>
      <c r="D41" s="32"/>
      <c r="E41" s="32"/>
      <c r="F41" s="32"/>
      <c r="G41" s="32"/>
      <c r="H41" s="53"/>
      <c r="I41" s="19"/>
      <c r="J41" s="19"/>
      <c r="K41" s="19"/>
      <c r="L41" s="19"/>
      <c r="M41" s="19"/>
      <c r="N41" s="19"/>
      <c r="O41" s="57"/>
      <c r="P41" s="32"/>
      <c r="Q41" s="32"/>
      <c r="R41" s="32"/>
      <c r="S41" s="32"/>
      <c r="T41" s="32"/>
      <c r="U41" s="32"/>
      <c r="V41" s="53"/>
      <c r="W41" s="38"/>
    </row>
    <row r="42" spans="1:23" x14ac:dyDescent="0.2">
      <c r="A42" s="38"/>
      <c r="B42" s="32"/>
      <c r="C42" s="32"/>
      <c r="D42" s="32"/>
      <c r="E42" s="32"/>
      <c r="F42" s="32"/>
      <c r="G42" s="32"/>
      <c r="H42" s="53"/>
      <c r="I42" s="19"/>
      <c r="J42" s="19"/>
      <c r="K42" s="19"/>
      <c r="L42" s="19"/>
      <c r="M42" s="19"/>
      <c r="N42" s="19"/>
      <c r="O42" s="57"/>
      <c r="P42" s="32"/>
      <c r="Q42" s="32"/>
      <c r="R42" s="32"/>
      <c r="S42" s="32"/>
      <c r="T42" s="32"/>
      <c r="U42" s="32"/>
      <c r="V42" s="53"/>
      <c r="W42" s="38"/>
    </row>
    <row r="43" spans="1:23" x14ac:dyDescent="0.2">
      <c r="A43" s="38"/>
      <c r="B43" s="32"/>
      <c r="C43" s="32"/>
      <c r="D43" s="32"/>
      <c r="E43" s="32"/>
      <c r="F43" s="32"/>
      <c r="G43" s="32"/>
      <c r="H43" s="53"/>
      <c r="I43" s="19"/>
      <c r="J43" s="19"/>
      <c r="K43" s="19"/>
      <c r="L43" s="19"/>
      <c r="M43" s="19"/>
      <c r="N43" s="19"/>
      <c r="O43" s="57"/>
      <c r="P43" s="32"/>
      <c r="Q43" s="32"/>
      <c r="R43" s="32"/>
      <c r="S43" s="32"/>
      <c r="T43" s="32"/>
      <c r="U43" s="32"/>
      <c r="V43" s="53"/>
      <c r="W43" s="38"/>
    </row>
    <row r="44" spans="1:23" x14ac:dyDescent="0.2">
      <c r="A44" s="38"/>
      <c r="B44" s="32"/>
      <c r="C44" s="32"/>
      <c r="D44" s="32"/>
      <c r="E44" s="32"/>
      <c r="F44" s="32"/>
      <c r="G44" s="32"/>
      <c r="H44" s="53"/>
      <c r="I44" s="19"/>
      <c r="J44" s="19"/>
      <c r="K44" s="19"/>
      <c r="L44" s="19"/>
      <c r="M44" s="19"/>
      <c r="N44" s="19"/>
      <c r="O44" s="57"/>
      <c r="P44" s="32"/>
      <c r="Q44" s="32"/>
      <c r="R44" s="32"/>
      <c r="S44" s="32"/>
      <c r="T44" s="32"/>
      <c r="U44" s="32"/>
      <c r="V44" s="53"/>
      <c r="W44" s="38"/>
    </row>
    <row r="45" spans="1:23" x14ac:dyDescent="0.2">
      <c r="A45" s="38"/>
      <c r="B45" s="32"/>
      <c r="C45" s="32"/>
      <c r="D45" s="32"/>
      <c r="E45" s="32"/>
      <c r="F45" s="32"/>
      <c r="G45" s="32"/>
      <c r="H45" s="53"/>
      <c r="I45" s="19"/>
      <c r="J45" s="19"/>
      <c r="K45" s="19"/>
      <c r="L45" s="19"/>
      <c r="M45" s="19"/>
      <c r="N45" s="19"/>
      <c r="O45" s="57"/>
      <c r="P45" s="32"/>
      <c r="Q45" s="32"/>
      <c r="R45" s="32"/>
      <c r="S45" s="32"/>
      <c r="T45" s="32"/>
      <c r="U45" s="32"/>
      <c r="V45" s="53"/>
      <c r="W45" s="38"/>
    </row>
    <row r="46" spans="1:23" x14ac:dyDescent="0.2">
      <c r="A46" s="38"/>
      <c r="B46" s="32"/>
      <c r="C46" s="32"/>
      <c r="D46" s="32"/>
      <c r="E46" s="32"/>
      <c r="F46" s="32"/>
      <c r="G46" s="32"/>
      <c r="H46" s="53"/>
      <c r="I46" s="19"/>
      <c r="J46" s="19"/>
      <c r="K46" s="19"/>
      <c r="L46" s="19"/>
      <c r="M46" s="19"/>
      <c r="N46" s="19"/>
      <c r="O46" s="57"/>
      <c r="P46" s="32"/>
      <c r="Q46" s="32"/>
      <c r="R46" s="32"/>
      <c r="S46" s="32"/>
      <c r="T46" s="32"/>
      <c r="U46" s="32"/>
      <c r="V46" s="53"/>
      <c r="W46" s="38"/>
    </row>
    <row r="47" spans="1:23" x14ac:dyDescent="0.2">
      <c r="A47" s="38"/>
      <c r="B47" s="32"/>
      <c r="C47" s="32"/>
      <c r="D47" s="32"/>
      <c r="E47" s="32"/>
      <c r="F47" s="32"/>
      <c r="G47" s="32"/>
      <c r="H47" s="53"/>
      <c r="I47" s="19"/>
      <c r="J47" s="19"/>
      <c r="K47" s="19"/>
      <c r="L47" s="19"/>
      <c r="M47" s="19"/>
      <c r="N47" s="19"/>
      <c r="O47" s="57"/>
      <c r="P47" s="32"/>
      <c r="Q47" s="32"/>
      <c r="R47" s="32"/>
      <c r="S47" s="32"/>
      <c r="T47" s="32"/>
      <c r="U47" s="32"/>
      <c r="V47" s="53"/>
      <c r="W47" s="38"/>
    </row>
    <row r="48" spans="1:23" x14ac:dyDescent="0.2">
      <c r="A48" s="38"/>
      <c r="B48" s="32"/>
      <c r="C48" s="32"/>
      <c r="D48" s="32"/>
      <c r="E48" s="32"/>
      <c r="F48" s="32"/>
      <c r="G48" s="32"/>
      <c r="H48" s="53"/>
      <c r="I48" s="19"/>
      <c r="J48" s="19"/>
      <c r="K48" s="19"/>
      <c r="L48" s="19"/>
      <c r="M48" s="19"/>
      <c r="N48" s="19"/>
      <c r="O48" s="57"/>
      <c r="P48" s="32"/>
      <c r="Q48" s="32"/>
      <c r="R48" s="32"/>
      <c r="S48" s="32"/>
      <c r="T48" s="32"/>
      <c r="U48" s="32"/>
      <c r="V48" s="53"/>
      <c r="W48" s="38"/>
    </row>
    <row r="49" spans="1:23" x14ac:dyDescent="0.2">
      <c r="A49" s="38"/>
      <c r="B49" s="32"/>
      <c r="C49" s="32"/>
      <c r="D49" s="32"/>
      <c r="E49" s="32"/>
      <c r="F49" s="32"/>
      <c r="G49" s="32"/>
      <c r="H49" s="53"/>
      <c r="I49" s="19"/>
      <c r="J49" s="19"/>
      <c r="K49" s="19"/>
      <c r="L49" s="19"/>
      <c r="M49" s="19"/>
      <c r="N49" s="19"/>
      <c r="O49" s="57"/>
      <c r="P49" s="32"/>
      <c r="Q49" s="32"/>
      <c r="R49" s="32"/>
      <c r="S49" s="32"/>
      <c r="T49" s="32"/>
      <c r="U49" s="32"/>
      <c r="V49" s="53"/>
      <c r="W49" s="38"/>
    </row>
    <row r="50" spans="1:23" x14ac:dyDescent="0.2">
      <c r="A50" s="38"/>
      <c r="B50" s="32"/>
      <c r="C50" s="32"/>
      <c r="D50" s="32"/>
      <c r="E50" s="32"/>
      <c r="F50" s="32"/>
      <c r="G50" s="32"/>
      <c r="H50" s="53"/>
      <c r="I50" s="19"/>
      <c r="J50" s="19"/>
      <c r="K50" s="19"/>
      <c r="L50" s="19"/>
      <c r="M50" s="19"/>
      <c r="N50" s="19"/>
      <c r="O50" s="57"/>
      <c r="P50" s="32"/>
      <c r="Q50" s="32"/>
      <c r="R50" s="32"/>
      <c r="S50" s="32"/>
      <c r="T50" s="32"/>
      <c r="U50" s="32"/>
      <c r="V50" s="53"/>
      <c r="W50" s="38"/>
    </row>
    <row r="51" spans="1:23" x14ac:dyDescent="0.2">
      <c r="A51" s="38"/>
      <c r="B51" s="32"/>
      <c r="C51" s="32"/>
      <c r="D51" s="32"/>
      <c r="E51" s="32"/>
      <c r="F51" s="32"/>
      <c r="G51" s="32"/>
      <c r="H51" s="53"/>
      <c r="I51" s="19"/>
      <c r="J51" s="19"/>
      <c r="K51" s="19"/>
      <c r="L51" s="19"/>
      <c r="M51" s="19"/>
      <c r="N51" s="19"/>
      <c r="O51" s="57"/>
      <c r="P51" s="32"/>
      <c r="Q51" s="32"/>
      <c r="R51" s="32"/>
      <c r="S51" s="32"/>
      <c r="T51" s="32"/>
      <c r="U51" s="32"/>
      <c r="V51" s="53"/>
      <c r="W51" s="38"/>
    </row>
    <row r="52" spans="1:23" x14ac:dyDescent="0.2">
      <c r="A52" s="38"/>
      <c r="B52" s="32"/>
      <c r="C52" s="32"/>
      <c r="D52" s="32"/>
      <c r="E52" s="32"/>
      <c r="F52" s="32"/>
      <c r="G52" s="32"/>
      <c r="H52" s="53"/>
      <c r="I52" s="19"/>
      <c r="J52" s="19"/>
      <c r="K52" s="19"/>
      <c r="L52" s="19"/>
      <c r="M52" s="19"/>
      <c r="N52" s="19"/>
      <c r="O52" s="57"/>
      <c r="P52" s="32"/>
      <c r="Q52" s="32"/>
      <c r="R52" s="32"/>
      <c r="S52" s="32"/>
      <c r="T52" s="32"/>
      <c r="U52" s="32"/>
      <c r="V52" s="53"/>
      <c r="W52" s="38"/>
    </row>
    <row r="53" spans="1:23" x14ac:dyDescent="0.2">
      <c r="A53" s="38"/>
      <c r="B53" s="32"/>
      <c r="C53" s="32"/>
      <c r="D53" s="32"/>
      <c r="E53" s="32"/>
      <c r="F53" s="32"/>
      <c r="G53" s="32"/>
      <c r="H53" s="53"/>
      <c r="I53" s="19"/>
      <c r="J53" s="19"/>
      <c r="K53" s="19"/>
      <c r="L53" s="19"/>
      <c r="M53" s="19"/>
      <c r="N53" s="19"/>
      <c r="O53" s="57"/>
      <c r="P53" s="32"/>
      <c r="Q53" s="32"/>
      <c r="R53" s="32"/>
      <c r="S53" s="32"/>
      <c r="T53" s="32"/>
      <c r="U53" s="32"/>
      <c r="V53" s="53"/>
      <c r="W53" s="38"/>
    </row>
    <row r="54" spans="1:23" ht="17" thickBot="1" x14ac:dyDescent="0.25">
      <c r="A54" s="38"/>
      <c r="B54" s="6">
        <f>COUNT(B30:B53)</f>
        <v>1</v>
      </c>
      <c r="C54" s="6">
        <f>SUM(C30:C53)</f>
        <v>10.44</v>
      </c>
      <c r="D54" s="9">
        <f>SUM(D30:D53)</f>
        <v>2.9826388888888892E-2</v>
      </c>
      <c r="E54" s="8">
        <f>AVERAGE(E30:E53)</f>
        <v>14.6</v>
      </c>
      <c r="F54" s="6">
        <f>MAX(F30:F53)</f>
        <v>25.3</v>
      </c>
      <c r="G54" s="6">
        <f>AVERAGE(G30:G53)</f>
        <v>85</v>
      </c>
      <c r="H54" s="55">
        <f>AVERAGE(H30:H53)</f>
        <v>2.85693380161771E-3</v>
      </c>
      <c r="I54" s="6">
        <f>COUNT(I30:I53)</f>
        <v>0</v>
      </c>
      <c r="J54" s="6">
        <f>SUM(J30:J53)</f>
        <v>0</v>
      </c>
      <c r="K54" s="9">
        <f>SUM(K30:K53)</f>
        <v>0</v>
      </c>
      <c r="L54" s="8" t="e">
        <f>AVERAGE(L30:L53)</f>
        <v>#DIV/0!</v>
      </c>
      <c r="M54" s="6">
        <f>MAX(M30:M53)</f>
        <v>0</v>
      </c>
      <c r="N54" s="6" t="e">
        <f>AVERAGE(N30:N53)</f>
        <v>#DIV/0!</v>
      </c>
      <c r="O54" s="30" t="e">
        <f>AVERAGE(O30:O53)</f>
        <v>#DIV/0!</v>
      </c>
      <c r="P54" s="6">
        <f>COUNT(P30:P53)</f>
        <v>1</v>
      </c>
      <c r="Q54" s="6">
        <f>SUM(Q30:Q53)</f>
        <v>10.08</v>
      </c>
      <c r="R54" s="9">
        <f>SUM(R30:R53)</f>
        <v>2.8229166666666666E-2</v>
      </c>
      <c r="S54" s="8">
        <f>AVERAGE(S30:S53)</f>
        <v>14.9</v>
      </c>
      <c r="T54" s="6">
        <f>MAX(T30:T53)</f>
        <v>29.3</v>
      </c>
      <c r="U54" s="6">
        <f>AVERAGE(U30:U53)</f>
        <v>90</v>
      </c>
      <c r="V54" s="55">
        <f>AVERAGE(V30:V53)</f>
        <v>2.8005125661375659E-3</v>
      </c>
      <c r="W54" s="38"/>
    </row>
    <row r="55" spans="1:23" ht="19" thickTop="1" thickBot="1" x14ac:dyDescent="0.25">
      <c r="A55" s="38"/>
      <c r="B55" s="97" t="s">
        <v>12</v>
      </c>
      <c r="C55" s="97"/>
      <c r="D55" s="97"/>
      <c r="E55" s="97"/>
      <c r="F55" s="97"/>
      <c r="G55" s="97"/>
      <c r="H55" s="97"/>
      <c r="I55" s="97" t="s">
        <v>13</v>
      </c>
      <c r="J55" s="97"/>
      <c r="K55" s="97"/>
      <c r="L55" s="97"/>
      <c r="M55" s="97"/>
      <c r="N55" s="97"/>
      <c r="O55" s="97"/>
      <c r="P55" s="97" t="s">
        <v>14</v>
      </c>
      <c r="Q55" s="97"/>
      <c r="R55" s="97"/>
      <c r="S55" s="97"/>
      <c r="T55" s="97"/>
      <c r="U55" s="97"/>
      <c r="V55" s="97"/>
      <c r="W55" s="38"/>
    </row>
    <row r="56" spans="1:23" ht="19" thickTop="1" thickBot="1" x14ac:dyDescent="0.25">
      <c r="A56" s="38"/>
      <c r="B56" s="42" t="s">
        <v>1</v>
      </c>
      <c r="C56" s="42" t="s">
        <v>2</v>
      </c>
      <c r="D56" s="42" t="s">
        <v>3</v>
      </c>
      <c r="E56" s="42" t="s">
        <v>4</v>
      </c>
      <c r="F56" s="42" t="s">
        <v>5</v>
      </c>
      <c r="G56" s="42" t="s">
        <v>6</v>
      </c>
      <c r="H56" s="51" t="s">
        <v>7</v>
      </c>
      <c r="I56" s="42" t="s">
        <v>1</v>
      </c>
      <c r="J56" s="42" t="s">
        <v>2</v>
      </c>
      <c r="K56" s="42" t="s">
        <v>3</v>
      </c>
      <c r="L56" s="42" t="s">
        <v>4</v>
      </c>
      <c r="M56" s="42" t="s">
        <v>5</v>
      </c>
      <c r="N56" s="42" t="s">
        <v>6</v>
      </c>
      <c r="O56" s="43" t="s">
        <v>7</v>
      </c>
      <c r="P56" s="42" t="s">
        <v>1</v>
      </c>
      <c r="Q56" s="42" t="s">
        <v>2</v>
      </c>
      <c r="R56" s="42" t="s">
        <v>3</v>
      </c>
      <c r="S56" s="42" t="s">
        <v>4</v>
      </c>
      <c r="T56" s="42" t="s">
        <v>5</v>
      </c>
      <c r="U56" s="42" t="s">
        <v>6</v>
      </c>
      <c r="V56" s="43" t="s">
        <v>7</v>
      </c>
      <c r="W56" s="38"/>
    </row>
    <row r="57" spans="1:23" ht="17" thickTop="1" x14ac:dyDescent="0.2">
      <c r="A57" s="38"/>
      <c r="B57" s="18"/>
      <c r="C57" s="19"/>
      <c r="D57" s="20"/>
      <c r="E57" s="21"/>
      <c r="F57" s="19"/>
      <c r="G57" s="19"/>
      <c r="H57" s="60" t="e">
        <f>D57/C57</f>
        <v>#DIV/0!</v>
      </c>
      <c r="I57" s="1">
        <v>44050</v>
      </c>
      <c r="J57">
        <v>10.08</v>
      </c>
      <c r="K57" s="2">
        <v>2.7731481481481478E-2</v>
      </c>
      <c r="L57" s="3">
        <v>15.1</v>
      </c>
      <c r="M57">
        <v>21.7</v>
      </c>
      <c r="N57">
        <v>91</v>
      </c>
      <c r="O57" s="52">
        <f>K57/J57</f>
        <v>2.7511390358612576E-3</v>
      </c>
      <c r="P57" s="18"/>
      <c r="Q57" s="19"/>
      <c r="R57" s="20"/>
      <c r="S57" s="21"/>
      <c r="T57" s="19"/>
      <c r="U57" s="19"/>
      <c r="V57" s="57" t="e">
        <f>R57/Q57</f>
        <v>#DIV/0!</v>
      </c>
      <c r="W57" s="38"/>
    </row>
    <row r="58" spans="1:23" x14ac:dyDescent="0.2">
      <c r="A58" s="38"/>
      <c r="B58" s="18"/>
      <c r="C58" s="19"/>
      <c r="D58" s="20"/>
      <c r="E58" s="19"/>
      <c r="F58" s="19"/>
      <c r="G58" s="19"/>
      <c r="H58" s="60" t="e">
        <f t="shared" ref="H58:H80" si="2">D58/C58</f>
        <v>#DIV/0!</v>
      </c>
      <c r="I58" s="1">
        <v>44072</v>
      </c>
      <c r="J58" s="4">
        <v>14</v>
      </c>
      <c r="K58" s="2">
        <v>3.9837962962962964E-2</v>
      </c>
      <c r="L58">
        <v>14.7</v>
      </c>
      <c r="M58">
        <v>21.5</v>
      </c>
      <c r="N58">
        <v>86</v>
      </c>
      <c r="O58" s="5">
        <f>K58/J58</f>
        <v>2.8455687830687831E-3</v>
      </c>
      <c r="P58" s="18"/>
      <c r="Q58" s="19"/>
      <c r="R58" s="20"/>
      <c r="S58" s="19"/>
      <c r="T58" s="19"/>
      <c r="U58" s="19"/>
      <c r="V58" s="57" t="e">
        <f t="shared" ref="V58:V80" si="3">R58/Q58</f>
        <v>#DIV/0!</v>
      </c>
      <c r="W58" s="38"/>
    </row>
    <row r="59" spans="1:23" x14ac:dyDescent="0.2">
      <c r="A59" s="38"/>
      <c r="B59" s="18"/>
      <c r="C59" s="19"/>
      <c r="D59" s="20"/>
      <c r="E59" s="19"/>
      <c r="F59" s="19"/>
      <c r="G59" s="19"/>
      <c r="H59" s="60" t="e">
        <f t="shared" si="2"/>
        <v>#DIV/0!</v>
      </c>
      <c r="I59" s="31"/>
      <c r="J59" s="32"/>
      <c r="K59" s="33"/>
      <c r="L59" s="32"/>
      <c r="M59" s="32"/>
      <c r="N59" s="32"/>
      <c r="O59" s="63"/>
      <c r="P59" s="18"/>
      <c r="Q59" s="19"/>
      <c r="R59" s="20"/>
      <c r="S59" s="19"/>
      <c r="T59" s="19"/>
      <c r="U59" s="19"/>
      <c r="V59" s="57" t="e">
        <f t="shared" si="3"/>
        <v>#DIV/0!</v>
      </c>
      <c r="W59" s="38"/>
    </row>
    <row r="60" spans="1:23" x14ac:dyDescent="0.2">
      <c r="A60" s="38"/>
      <c r="B60" s="18"/>
      <c r="C60" s="19"/>
      <c r="D60" s="20"/>
      <c r="E60" s="19"/>
      <c r="F60" s="19"/>
      <c r="G60" s="19"/>
      <c r="H60" s="60" t="e">
        <f t="shared" si="2"/>
        <v>#DIV/0!</v>
      </c>
      <c r="I60" s="31"/>
      <c r="J60" s="32"/>
      <c r="K60" s="33"/>
      <c r="L60" s="32"/>
      <c r="M60" s="32"/>
      <c r="N60" s="32"/>
      <c r="O60" s="63"/>
      <c r="P60" s="18"/>
      <c r="Q60" s="19"/>
      <c r="R60" s="20"/>
      <c r="S60" s="19"/>
      <c r="T60" s="19"/>
      <c r="U60" s="19"/>
      <c r="V60" s="57" t="e">
        <f t="shared" si="3"/>
        <v>#DIV/0!</v>
      </c>
      <c r="W60" s="38"/>
    </row>
    <row r="61" spans="1:23" x14ac:dyDescent="0.2">
      <c r="A61" s="38"/>
      <c r="B61" s="18"/>
      <c r="C61" s="19"/>
      <c r="D61" s="20"/>
      <c r="E61" s="21"/>
      <c r="F61" s="19"/>
      <c r="G61" s="19"/>
      <c r="H61" s="60" t="e">
        <f t="shared" si="2"/>
        <v>#DIV/0!</v>
      </c>
      <c r="I61" s="31"/>
      <c r="J61" s="32"/>
      <c r="K61" s="33"/>
      <c r="L61" s="35"/>
      <c r="M61" s="32"/>
      <c r="N61" s="32"/>
      <c r="O61" s="63"/>
      <c r="P61" s="18"/>
      <c r="Q61" s="19"/>
      <c r="R61" s="20"/>
      <c r="S61" s="21"/>
      <c r="T61" s="19"/>
      <c r="U61" s="19"/>
      <c r="V61" s="57" t="e">
        <f t="shared" si="3"/>
        <v>#DIV/0!</v>
      </c>
      <c r="W61" s="38"/>
    </row>
    <row r="62" spans="1:23" x14ac:dyDescent="0.2">
      <c r="A62" s="38"/>
      <c r="B62" s="19"/>
      <c r="C62" s="19"/>
      <c r="D62" s="19"/>
      <c r="E62" s="19"/>
      <c r="F62" s="19"/>
      <c r="G62" s="19"/>
      <c r="H62" s="60" t="e">
        <f t="shared" si="2"/>
        <v>#DIV/0!</v>
      </c>
      <c r="I62" s="32"/>
      <c r="J62" s="32"/>
      <c r="K62" s="32"/>
      <c r="L62" s="32"/>
      <c r="M62" s="32"/>
      <c r="N62" s="32"/>
      <c r="O62" s="63"/>
      <c r="P62" s="19"/>
      <c r="Q62" s="19"/>
      <c r="R62" s="19"/>
      <c r="S62" s="19"/>
      <c r="T62" s="19"/>
      <c r="U62" s="19"/>
      <c r="V62" s="57" t="e">
        <f t="shared" si="3"/>
        <v>#DIV/0!</v>
      </c>
      <c r="W62" s="38"/>
    </row>
    <row r="63" spans="1:23" x14ac:dyDescent="0.2">
      <c r="A63" s="38"/>
      <c r="B63" s="19"/>
      <c r="C63" s="19"/>
      <c r="D63" s="19"/>
      <c r="E63" s="19"/>
      <c r="F63" s="19"/>
      <c r="G63" s="19"/>
      <c r="H63" s="60" t="e">
        <f t="shared" si="2"/>
        <v>#DIV/0!</v>
      </c>
      <c r="I63" s="32"/>
      <c r="J63" s="32"/>
      <c r="K63" s="32"/>
      <c r="L63" s="32"/>
      <c r="M63" s="32"/>
      <c r="N63" s="32"/>
      <c r="O63" s="63"/>
      <c r="P63" s="19"/>
      <c r="Q63" s="19"/>
      <c r="R63" s="19"/>
      <c r="S63" s="19"/>
      <c r="T63" s="19"/>
      <c r="U63" s="19"/>
      <c r="V63" s="57" t="e">
        <f t="shared" si="3"/>
        <v>#DIV/0!</v>
      </c>
      <c r="W63" s="38"/>
    </row>
    <row r="64" spans="1:23" x14ac:dyDescent="0.2">
      <c r="A64" s="38"/>
      <c r="B64" s="19"/>
      <c r="C64" s="19"/>
      <c r="D64" s="19"/>
      <c r="E64" s="19"/>
      <c r="F64" s="19"/>
      <c r="G64" s="19"/>
      <c r="H64" s="60" t="e">
        <f t="shared" si="2"/>
        <v>#DIV/0!</v>
      </c>
      <c r="I64" s="32"/>
      <c r="J64" s="32"/>
      <c r="K64" s="32"/>
      <c r="L64" s="32"/>
      <c r="M64" s="32"/>
      <c r="N64" s="32"/>
      <c r="O64" s="63"/>
      <c r="P64" s="19"/>
      <c r="Q64" s="19"/>
      <c r="R64" s="19"/>
      <c r="S64" s="19"/>
      <c r="T64" s="19"/>
      <c r="U64" s="19"/>
      <c r="V64" s="57" t="e">
        <f t="shared" si="3"/>
        <v>#DIV/0!</v>
      </c>
      <c r="W64" s="38"/>
    </row>
    <row r="65" spans="1:23" x14ac:dyDescent="0.2">
      <c r="A65" s="38"/>
      <c r="B65" s="19"/>
      <c r="C65" s="19"/>
      <c r="D65" s="19"/>
      <c r="E65" s="19"/>
      <c r="F65" s="19"/>
      <c r="G65" s="19"/>
      <c r="H65" s="60" t="e">
        <f t="shared" si="2"/>
        <v>#DIV/0!</v>
      </c>
      <c r="I65" s="32"/>
      <c r="J65" s="32"/>
      <c r="K65" s="32"/>
      <c r="L65" s="32"/>
      <c r="M65" s="32"/>
      <c r="N65" s="32"/>
      <c r="O65" s="63"/>
      <c r="P65" s="19"/>
      <c r="Q65" s="19"/>
      <c r="R65" s="19"/>
      <c r="S65" s="19"/>
      <c r="T65" s="19"/>
      <c r="U65" s="19"/>
      <c r="V65" s="57" t="e">
        <f t="shared" si="3"/>
        <v>#DIV/0!</v>
      </c>
      <c r="W65" s="38"/>
    </row>
    <row r="66" spans="1:23" x14ac:dyDescent="0.2">
      <c r="A66" s="38"/>
      <c r="B66" s="19"/>
      <c r="C66" s="19"/>
      <c r="D66" s="19"/>
      <c r="E66" s="19"/>
      <c r="F66" s="19"/>
      <c r="G66" s="19"/>
      <c r="H66" s="60" t="e">
        <f t="shared" si="2"/>
        <v>#DIV/0!</v>
      </c>
      <c r="I66" s="32"/>
      <c r="J66" s="32"/>
      <c r="K66" s="32"/>
      <c r="L66" s="32"/>
      <c r="M66" s="32"/>
      <c r="N66" s="32"/>
      <c r="O66" s="63"/>
      <c r="P66" s="19"/>
      <c r="Q66" s="19"/>
      <c r="R66" s="19"/>
      <c r="S66" s="19"/>
      <c r="T66" s="19"/>
      <c r="U66" s="19"/>
      <c r="V66" s="57" t="e">
        <f t="shared" si="3"/>
        <v>#DIV/0!</v>
      </c>
      <c r="W66" s="38"/>
    </row>
    <row r="67" spans="1:23" x14ac:dyDescent="0.2">
      <c r="A67" s="38"/>
      <c r="B67" s="19"/>
      <c r="C67" s="19"/>
      <c r="D67" s="19"/>
      <c r="E67" s="19"/>
      <c r="F67" s="19"/>
      <c r="G67" s="19"/>
      <c r="H67" s="60" t="e">
        <f t="shared" si="2"/>
        <v>#DIV/0!</v>
      </c>
      <c r="I67" s="32"/>
      <c r="J67" s="32"/>
      <c r="K67" s="32"/>
      <c r="L67" s="32"/>
      <c r="M67" s="32"/>
      <c r="N67" s="32"/>
      <c r="O67" s="63"/>
      <c r="P67" s="19"/>
      <c r="Q67" s="19"/>
      <c r="R67" s="19"/>
      <c r="S67" s="19"/>
      <c r="T67" s="19"/>
      <c r="U67" s="19"/>
      <c r="V67" s="57" t="e">
        <f t="shared" si="3"/>
        <v>#DIV/0!</v>
      </c>
      <c r="W67" s="38"/>
    </row>
    <row r="68" spans="1:23" x14ac:dyDescent="0.2">
      <c r="A68" s="38"/>
      <c r="B68" s="19"/>
      <c r="C68" s="19"/>
      <c r="D68" s="19"/>
      <c r="E68" s="19"/>
      <c r="F68" s="19"/>
      <c r="G68" s="19"/>
      <c r="H68" s="60" t="e">
        <f t="shared" si="2"/>
        <v>#DIV/0!</v>
      </c>
      <c r="I68" s="32"/>
      <c r="J68" s="32"/>
      <c r="K68" s="32"/>
      <c r="L68" s="32"/>
      <c r="M68" s="32"/>
      <c r="N68" s="32"/>
      <c r="O68" s="63"/>
      <c r="P68" s="19"/>
      <c r="Q68" s="19"/>
      <c r="R68" s="19"/>
      <c r="S68" s="19"/>
      <c r="T68" s="19"/>
      <c r="U68" s="19"/>
      <c r="V68" s="57" t="e">
        <f t="shared" si="3"/>
        <v>#DIV/0!</v>
      </c>
      <c r="W68" s="38"/>
    </row>
    <row r="69" spans="1:23" x14ac:dyDescent="0.2">
      <c r="A69" s="38"/>
      <c r="B69" s="19"/>
      <c r="C69" s="19"/>
      <c r="D69" s="19"/>
      <c r="E69" s="19"/>
      <c r="F69" s="19"/>
      <c r="G69" s="19"/>
      <c r="H69" s="60" t="e">
        <f t="shared" si="2"/>
        <v>#DIV/0!</v>
      </c>
      <c r="I69" s="32"/>
      <c r="J69" s="32"/>
      <c r="K69" s="32"/>
      <c r="L69" s="32"/>
      <c r="M69" s="32"/>
      <c r="N69" s="32"/>
      <c r="O69" s="63"/>
      <c r="P69" s="19"/>
      <c r="Q69" s="19"/>
      <c r="R69" s="19"/>
      <c r="S69" s="19"/>
      <c r="T69" s="19"/>
      <c r="U69" s="19"/>
      <c r="V69" s="57" t="e">
        <f t="shared" si="3"/>
        <v>#DIV/0!</v>
      </c>
      <c r="W69" s="38"/>
    </row>
    <row r="70" spans="1:23" x14ac:dyDescent="0.2">
      <c r="A70" s="38"/>
      <c r="B70" s="19"/>
      <c r="C70" s="19"/>
      <c r="D70" s="19"/>
      <c r="E70" s="19"/>
      <c r="F70" s="19"/>
      <c r="G70" s="19"/>
      <c r="H70" s="60" t="e">
        <f t="shared" si="2"/>
        <v>#DIV/0!</v>
      </c>
      <c r="I70" s="32"/>
      <c r="J70" s="32"/>
      <c r="K70" s="32"/>
      <c r="L70" s="32"/>
      <c r="M70" s="32"/>
      <c r="N70" s="32"/>
      <c r="O70" s="63"/>
      <c r="P70" s="19"/>
      <c r="Q70" s="19"/>
      <c r="R70" s="19"/>
      <c r="S70" s="19"/>
      <c r="T70" s="19"/>
      <c r="U70" s="19"/>
      <c r="V70" s="57" t="e">
        <f t="shared" si="3"/>
        <v>#DIV/0!</v>
      </c>
      <c r="W70" s="38"/>
    </row>
    <row r="71" spans="1:23" x14ac:dyDescent="0.2">
      <c r="A71" s="38"/>
      <c r="B71" s="19"/>
      <c r="C71" s="19"/>
      <c r="D71" s="19"/>
      <c r="E71" s="19"/>
      <c r="F71" s="19"/>
      <c r="G71" s="19"/>
      <c r="H71" s="60" t="e">
        <f t="shared" si="2"/>
        <v>#DIV/0!</v>
      </c>
      <c r="I71" s="32"/>
      <c r="J71" s="32"/>
      <c r="K71" s="32"/>
      <c r="L71" s="32"/>
      <c r="M71" s="32"/>
      <c r="N71" s="32"/>
      <c r="O71" s="63"/>
      <c r="P71" s="19"/>
      <c r="Q71" s="19"/>
      <c r="R71" s="19"/>
      <c r="S71" s="19"/>
      <c r="T71" s="19"/>
      <c r="U71" s="19"/>
      <c r="V71" s="57" t="e">
        <f t="shared" si="3"/>
        <v>#DIV/0!</v>
      </c>
      <c r="W71" s="38"/>
    </row>
    <row r="72" spans="1:23" x14ac:dyDescent="0.2">
      <c r="A72" s="38"/>
      <c r="B72" s="19"/>
      <c r="C72" s="19"/>
      <c r="D72" s="19"/>
      <c r="E72" s="19"/>
      <c r="F72" s="19"/>
      <c r="G72" s="19"/>
      <c r="H72" s="60" t="e">
        <f t="shared" si="2"/>
        <v>#DIV/0!</v>
      </c>
      <c r="I72" s="32"/>
      <c r="J72" s="32"/>
      <c r="K72" s="32"/>
      <c r="L72" s="32"/>
      <c r="M72" s="32"/>
      <c r="N72" s="32"/>
      <c r="O72" s="63"/>
      <c r="P72" s="19"/>
      <c r="Q72" s="19"/>
      <c r="R72" s="19"/>
      <c r="S72" s="19"/>
      <c r="T72" s="19"/>
      <c r="U72" s="19"/>
      <c r="V72" s="57" t="e">
        <f t="shared" si="3"/>
        <v>#DIV/0!</v>
      </c>
      <c r="W72" s="38"/>
    </row>
    <row r="73" spans="1:23" x14ac:dyDescent="0.2">
      <c r="A73" s="38"/>
      <c r="B73" s="19"/>
      <c r="C73" s="19"/>
      <c r="D73" s="19"/>
      <c r="E73" s="19"/>
      <c r="F73" s="19"/>
      <c r="G73" s="19"/>
      <c r="H73" s="60" t="e">
        <f t="shared" si="2"/>
        <v>#DIV/0!</v>
      </c>
      <c r="I73" s="32"/>
      <c r="J73" s="32"/>
      <c r="K73" s="32"/>
      <c r="L73" s="32"/>
      <c r="M73" s="32"/>
      <c r="N73" s="32"/>
      <c r="O73" s="63"/>
      <c r="P73" s="19"/>
      <c r="Q73" s="19"/>
      <c r="R73" s="19"/>
      <c r="S73" s="19"/>
      <c r="T73" s="19"/>
      <c r="U73" s="19"/>
      <c r="V73" s="57" t="e">
        <f t="shared" si="3"/>
        <v>#DIV/0!</v>
      </c>
      <c r="W73" s="38"/>
    </row>
    <row r="74" spans="1:23" x14ac:dyDescent="0.2">
      <c r="A74" s="38"/>
      <c r="B74" s="19"/>
      <c r="C74" s="19"/>
      <c r="D74" s="19"/>
      <c r="E74" s="19"/>
      <c r="F74" s="19"/>
      <c r="G74" s="19"/>
      <c r="H74" s="60" t="e">
        <f t="shared" si="2"/>
        <v>#DIV/0!</v>
      </c>
      <c r="I74" s="32"/>
      <c r="J74" s="32"/>
      <c r="K74" s="32"/>
      <c r="L74" s="32"/>
      <c r="M74" s="32"/>
      <c r="N74" s="32"/>
      <c r="O74" s="63"/>
      <c r="P74" s="19"/>
      <c r="Q74" s="19"/>
      <c r="R74" s="19"/>
      <c r="S74" s="19"/>
      <c r="T74" s="19"/>
      <c r="U74" s="19"/>
      <c r="V74" s="57" t="e">
        <f t="shared" si="3"/>
        <v>#DIV/0!</v>
      </c>
      <c r="W74" s="38"/>
    </row>
    <row r="75" spans="1:23" x14ac:dyDescent="0.2">
      <c r="A75" s="38"/>
      <c r="B75" s="19"/>
      <c r="C75" s="19"/>
      <c r="D75" s="19"/>
      <c r="E75" s="19"/>
      <c r="F75" s="19"/>
      <c r="G75" s="19"/>
      <c r="H75" s="60" t="e">
        <f t="shared" si="2"/>
        <v>#DIV/0!</v>
      </c>
      <c r="I75" s="32"/>
      <c r="J75" s="32"/>
      <c r="K75" s="32"/>
      <c r="L75" s="32"/>
      <c r="M75" s="32"/>
      <c r="N75" s="32"/>
      <c r="O75" s="63"/>
      <c r="P75" s="19"/>
      <c r="Q75" s="19"/>
      <c r="R75" s="19"/>
      <c r="S75" s="19"/>
      <c r="T75" s="19"/>
      <c r="U75" s="19"/>
      <c r="V75" s="57" t="e">
        <f t="shared" si="3"/>
        <v>#DIV/0!</v>
      </c>
      <c r="W75" s="38"/>
    </row>
    <row r="76" spans="1:23" x14ac:dyDescent="0.2">
      <c r="A76" s="38"/>
      <c r="B76" s="19"/>
      <c r="C76" s="19"/>
      <c r="D76" s="19"/>
      <c r="E76" s="19"/>
      <c r="F76" s="19"/>
      <c r="G76" s="19"/>
      <c r="H76" s="60" t="e">
        <f t="shared" si="2"/>
        <v>#DIV/0!</v>
      </c>
      <c r="I76" s="32"/>
      <c r="J76" s="32"/>
      <c r="K76" s="32"/>
      <c r="L76" s="32"/>
      <c r="M76" s="32"/>
      <c r="N76" s="32"/>
      <c r="O76" s="63"/>
      <c r="P76" s="19"/>
      <c r="Q76" s="19"/>
      <c r="R76" s="19"/>
      <c r="S76" s="19"/>
      <c r="T76" s="19"/>
      <c r="U76" s="19"/>
      <c r="V76" s="57" t="e">
        <f t="shared" si="3"/>
        <v>#DIV/0!</v>
      </c>
      <c r="W76" s="38"/>
    </row>
    <row r="77" spans="1:23" x14ac:dyDescent="0.2">
      <c r="A77" s="38"/>
      <c r="B77" s="19"/>
      <c r="C77" s="19"/>
      <c r="D77" s="19"/>
      <c r="E77" s="19"/>
      <c r="F77" s="19"/>
      <c r="G77" s="19"/>
      <c r="H77" s="60" t="e">
        <f t="shared" si="2"/>
        <v>#DIV/0!</v>
      </c>
      <c r="I77" s="32"/>
      <c r="J77" s="32"/>
      <c r="K77" s="32"/>
      <c r="L77" s="32"/>
      <c r="M77" s="32"/>
      <c r="N77" s="32"/>
      <c r="O77" s="63"/>
      <c r="P77" s="19"/>
      <c r="Q77" s="19"/>
      <c r="R77" s="19"/>
      <c r="S77" s="19"/>
      <c r="T77" s="19"/>
      <c r="U77" s="19"/>
      <c r="V77" s="57" t="e">
        <f t="shared" si="3"/>
        <v>#DIV/0!</v>
      </c>
      <c r="W77" s="38"/>
    </row>
    <row r="78" spans="1:23" x14ac:dyDescent="0.2">
      <c r="A78" s="38"/>
      <c r="B78" s="19"/>
      <c r="C78" s="19"/>
      <c r="D78" s="19"/>
      <c r="E78" s="19"/>
      <c r="F78" s="19"/>
      <c r="G78" s="19"/>
      <c r="H78" s="60" t="e">
        <f t="shared" si="2"/>
        <v>#DIV/0!</v>
      </c>
      <c r="I78" s="32"/>
      <c r="J78" s="32"/>
      <c r="K78" s="32"/>
      <c r="L78" s="32"/>
      <c r="M78" s="32"/>
      <c r="N78" s="32"/>
      <c r="O78" s="63"/>
      <c r="P78" s="19"/>
      <c r="Q78" s="19"/>
      <c r="R78" s="19"/>
      <c r="S78" s="19"/>
      <c r="T78" s="19"/>
      <c r="U78" s="19"/>
      <c r="V78" s="57" t="e">
        <f t="shared" si="3"/>
        <v>#DIV/0!</v>
      </c>
      <c r="W78" s="38"/>
    </row>
    <row r="79" spans="1:23" x14ac:dyDescent="0.2">
      <c r="A79" s="38"/>
      <c r="B79" s="19"/>
      <c r="C79" s="19"/>
      <c r="D79" s="19"/>
      <c r="E79" s="19"/>
      <c r="F79" s="19"/>
      <c r="G79" s="19"/>
      <c r="H79" s="60" t="e">
        <f t="shared" si="2"/>
        <v>#DIV/0!</v>
      </c>
      <c r="I79" s="32"/>
      <c r="J79" s="32"/>
      <c r="K79" s="32"/>
      <c r="L79" s="32"/>
      <c r="M79" s="32"/>
      <c r="N79" s="32"/>
      <c r="O79" s="63"/>
      <c r="P79" s="19"/>
      <c r="Q79" s="19"/>
      <c r="R79" s="19"/>
      <c r="S79" s="19"/>
      <c r="T79" s="19"/>
      <c r="U79" s="19"/>
      <c r="V79" s="57" t="e">
        <f t="shared" si="3"/>
        <v>#DIV/0!</v>
      </c>
      <c r="W79" s="38"/>
    </row>
    <row r="80" spans="1:23" x14ac:dyDescent="0.2">
      <c r="A80" s="38"/>
      <c r="B80" s="19"/>
      <c r="C80" s="19"/>
      <c r="D80" s="19"/>
      <c r="E80" s="19"/>
      <c r="F80" s="19"/>
      <c r="G80" s="19"/>
      <c r="H80" s="60" t="e">
        <f t="shared" si="2"/>
        <v>#DIV/0!</v>
      </c>
      <c r="I80" s="32"/>
      <c r="J80" s="32"/>
      <c r="K80" s="32"/>
      <c r="L80" s="32"/>
      <c r="M80" s="32"/>
      <c r="N80" s="32"/>
      <c r="O80" s="63"/>
      <c r="P80" s="19"/>
      <c r="Q80" s="19"/>
      <c r="R80" s="19"/>
      <c r="S80" s="19"/>
      <c r="T80" s="19"/>
      <c r="U80" s="19"/>
      <c r="V80" s="57" t="e">
        <f t="shared" si="3"/>
        <v>#DIV/0!</v>
      </c>
      <c r="W80" s="38"/>
    </row>
    <row r="81" spans="1:23" ht="17" thickBot="1" x14ac:dyDescent="0.25">
      <c r="A81" s="38"/>
      <c r="B81" s="6">
        <f>COUNT(B57:B80)</f>
        <v>0</v>
      </c>
      <c r="C81" s="6">
        <f>SUM(C57:C80)</f>
        <v>0</v>
      </c>
      <c r="D81" s="9">
        <f>SUM(D57:D80)</f>
        <v>0</v>
      </c>
      <c r="E81" s="8" t="e">
        <f>AVERAGE(E57:E80)</f>
        <v>#DIV/0!</v>
      </c>
      <c r="F81" s="6">
        <f>MAX(F57:F80)</f>
        <v>0</v>
      </c>
      <c r="G81" s="6" t="e">
        <f>AVERAGE(G57:G80)</f>
        <v>#DIV/0!</v>
      </c>
      <c r="H81" s="55" t="e">
        <f>AVERAGE(H57:H80)</f>
        <v>#DIV/0!</v>
      </c>
      <c r="I81" s="6">
        <f>COUNT(I57:I80)</f>
        <v>2</v>
      </c>
      <c r="J81" s="6">
        <f>SUM(J57:J80)</f>
        <v>24.08</v>
      </c>
      <c r="K81" s="9">
        <f>SUM(K57:K80)</f>
        <v>6.7569444444444446E-2</v>
      </c>
      <c r="L81" s="8">
        <f>AVERAGE(L57:L80)</f>
        <v>14.899999999999999</v>
      </c>
      <c r="M81" s="6">
        <f>MAX(M57:M80)</f>
        <v>21.7</v>
      </c>
      <c r="N81" s="6">
        <f>AVERAGE(N57:N80)</f>
        <v>88.5</v>
      </c>
      <c r="O81" s="55">
        <f>AVERAGE(O57:O80)</f>
        <v>2.7983539094650206E-3</v>
      </c>
      <c r="P81" s="6">
        <f>COUNT(P57:P80)</f>
        <v>0</v>
      </c>
      <c r="Q81" s="6">
        <f>SUM(Q57:Q80)</f>
        <v>0</v>
      </c>
      <c r="R81" s="9">
        <f>SUM(R57:R80)</f>
        <v>0</v>
      </c>
      <c r="S81" s="8" t="e">
        <f>AVERAGE(S57:S80)</f>
        <v>#DIV/0!</v>
      </c>
      <c r="T81" s="6">
        <f>MAX(T57:T80)</f>
        <v>0</v>
      </c>
      <c r="U81" s="6" t="e">
        <f>AVERAGE(U57:U80)</f>
        <v>#DIV/0!</v>
      </c>
      <c r="V81" s="30" t="e">
        <f>AVERAGE(V57:V80)</f>
        <v>#DIV/0!</v>
      </c>
      <c r="W81" s="38"/>
    </row>
    <row r="82" spans="1:23" ht="19" thickTop="1" thickBot="1" x14ac:dyDescent="0.25">
      <c r="A82" s="38"/>
      <c r="B82" s="97" t="s">
        <v>15</v>
      </c>
      <c r="C82" s="97"/>
      <c r="D82" s="97"/>
      <c r="E82" s="97"/>
      <c r="F82" s="97"/>
      <c r="G82" s="97"/>
      <c r="H82" s="97"/>
      <c r="I82" s="97" t="s">
        <v>16</v>
      </c>
      <c r="J82" s="97"/>
      <c r="K82" s="97"/>
      <c r="L82" s="97"/>
      <c r="M82" s="97"/>
      <c r="N82" s="97"/>
      <c r="O82" s="97"/>
      <c r="P82" s="97" t="s">
        <v>17</v>
      </c>
      <c r="Q82" s="97"/>
      <c r="R82" s="97"/>
      <c r="S82" s="97"/>
      <c r="T82" s="97"/>
      <c r="U82" s="97"/>
      <c r="V82" s="97"/>
      <c r="W82" s="38"/>
    </row>
    <row r="83" spans="1:23" ht="19" thickTop="1" thickBot="1" x14ac:dyDescent="0.25">
      <c r="A83" s="38"/>
      <c r="B83" s="42" t="s">
        <v>1</v>
      </c>
      <c r="C83" s="42" t="s">
        <v>2</v>
      </c>
      <c r="D83" s="42" t="s">
        <v>3</v>
      </c>
      <c r="E83" s="42" t="s">
        <v>4</v>
      </c>
      <c r="F83" s="42" t="s">
        <v>5</v>
      </c>
      <c r="G83" s="42" t="s">
        <v>6</v>
      </c>
      <c r="H83" s="51" t="s">
        <v>7</v>
      </c>
      <c r="I83" s="42" t="s">
        <v>1</v>
      </c>
      <c r="J83" s="42" t="s">
        <v>2</v>
      </c>
      <c r="K83" s="42" t="s">
        <v>3</v>
      </c>
      <c r="L83" s="42" t="s">
        <v>4</v>
      </c>
      <c r="M83" s="42" t="s">
        <v>5</v>
      </c>
      <c r="N83" s="42" t="s">
        <v>6</v>
      </c>
      <c r="O83" s="43" t="s">
        <v>7</v>
      </c>
      <c r="P83" s="42" t="s">
        <v>1</v>
      </c>
      <c r="Q83" s="42" t="s">
        <v>2</v>
      </c>
      <c r="R83" s="42" t="s">
        <v>3</v>
      </c>
      <c r="S83" s="42" t="s">
        <v>4</v>
      </c>
      <c r="T83" s="42" t="s">
        <v>5</v>
      </c>
      <c r="U83" s="42" t="s">
        <v>6</v>
      </c>
      <c r="V83" s="43" t="s">
        <v>7</v>
      </c>
      <c r="W83" s="38"/>
    </row>
    <row r="84" spans="1:23" ht="17" thickTop="1" x14ac:dyDescent="0.2">
      <c r="A84" s="38"/>
      <c r="B84" s="18"/>
      <c r="C84" s="19"/>
      <c r="D84" s="20"/>
      <c r="E84" s="21"/>
      <c r="F84" s="19"/>
      <c r="G84" s="19"/>
      <c r="H84" s="60" t="e">
        <f>D84/C84</f>
        <v>#DIV/0!</v>
      </c>
      <c r="I84" s="18"/>
      <c r="J84" s="19"/>
      <c r="K84" s="20"/>
      <c r="L84" s="21"/>
      <c r="M84" s="19"/>
      <c r="N84" s="19"/>
      <c r="O84" s="57" t="e">
        <f>K84/J84</f>
        <v>#DIV/0!</v>
      </c>
      <c r="P84" s="18"/>
      <c r="Q84" s="19"/>
      <c r="R84" s="20"/>
      <c r="S84" s="21"/>
      <c r="T84" s="19"/>
      <c r="U84" s="19"/>
      <c r="V84" s="57" t="e">
        <f>R84/Q84</f>
        <v>#DIV/0!</v>
      </c>
      <c r="W84" s="38"/>
    </row>
    <row r="85" spans="1:23" x14ac:dyDescent="0.2">
      <c r="A85" s="38"/>
      <c r="B85" s="18"/>
      <c r="C85" s="19"/>
      <c r="D85" s="20"/>
      <c r="E85" s="19"/>
      <c r="F85" s="19"/>
      <c r="G85" s="19"/>
      <c r="H85" s="60" t="e">
        <f t="shared" ref="H85:H107" si="4">D85/C85</f>
        <v>#DIV/0!</v>
      </c>
      <c r="I85" s="18"/>
      <c r="J85" s="19"/>
      <c r="K85" s="20"/>
      <c r="L85" s="19"/>
      <c r="M85" s="19"/>
      <c r="N85" s="19"/>
      <c r="O85" s="57" t="e">
        <f t="shared" ref="O85:O107" si="5">K85/J85</f>
        <v>#DIV/0!</v>
      </c>
      <c r="P85" s="18"/>
      <c r="Q85" s="19"/>
      <c r="R85" s="20"/>
      <c r="S85" s="19"/>
      <c r="T85" s="19"/>
      <c r="U85" s="19"/>
      <c r="V85" s="57" t="e">
        <f t="shared" ref="V85:V107" si="6">R85/Q85</f>
        <v>#DIV/0!</v>
      </c>
      <c r="W85" s="38"/>
    </row>
    <row r="86" spans="1:23" x14ac:dyDescent="0.2">
      <c r="A86" s="38"/>
      <c r="B86" s="18"/>
      <c r="C86" s="19"/>
      <c r="D86" s="20"/>
      <c r="E86" s="19"/>
      <c r="F86" s="19"/>
      <c r="G86" s="19"/>
      <c r="H86" s="60" t="e">
        <f t="shared" si="4"/>
        <v>#DIV/0!</v>
      </c>
      <c r="I86" s="18"/>
      <c r="J86" s="19"/>
      <c r="K86" s="20"/>
      <c r="L86" s="19"/>
      <c r="M86" s="19"/>
      <c r="N86" s="19"/>
      <c r="O86" s="57" t="e">
        <f t="shared" si="5"/>
        <v>#DIV/0!</v>
      </c>
      <c r="P86" s="18"/>
      <c r="Q86" s="19"/>
      <c r="R86" s="20"/>
      <c r="S86" s="19"/>
      <c r="T86" s="19"/>
      <c r="U86" s="19"/>
      <c r="V86" s="57" t="e">
        <f t="shared" si="6"/>
        <v>#DIV/0!</v>
      </c>
      <c r="W86" s="38"/>
    </row>
    <row r="87" spans="1:23" x14ac:dyDescent="0.2">
      <c r="A87" s="38"/>
      <c r="B87" s="18"/>
      <c r="C87" s="19"/>
      <c r="D87" s="20"/>
      <c r="E87" s="19"/>
      <c r="F87" s="19"/>
      <c r="G87" s="19"/>
      <c r="H87" s="60" t="e">
        <f t="shared" si="4"/>
        <v>#DIV/0!</v>
      </c>
      <c r="I87" s="18"/>
      <c r="J87" s="19"/>
      <c r="K87" s="20"/>
      <c r="L87" s="19"/>
      <c r="M87" s="19"/>
      <c r="N87" s="19"/>
      <c r="O87" s="57" t="e">
        <f t="shared" si="5"/>
        <v>#DIV/0!</v>
      </c>
      <c r="P87" s="18"/>
      <c r="Q87" s="19"/>
      <c r="R87" s="20"/>
      <c r="S87" s="19"/>
      <c r="T87" s="19"/>
      <c r="U87" s="19"/>
      <c r="V87" s="57" t="e">
        <f t="shared" si="6"/>
        <v>#DIV/0!</v>
      </c>
      <c r="W87" s="38"/>
    </row>
    <row r="88" spans="1:23" x14ac:dyDescent="0.2">
      <c r="A88" s="38"/>
      <c r="B88" s="18"/>
      <c r="C88" s="19"/>
      <c r="D88" s="20"/>
      <c r="E88" s="21"/>
      <c r="F88" s="19"/>
      <c r="G88" s="19"/>
      <c r="H88" s="60" t="e">
        <f t="shared" si="4"/>
        <v>#DIV/0!</v>
      </c>
      <c r="I88" s="18"/>
      <c r="J88" s="19"/>
      <c r="K88" s="20"/>
      <c r="L88" s="21"/>
      <c r="M88" s="19"/>
      <c r="N88" s="19"/>
      <c r="O88" s="57" t="e">
        <f t="shared" si="5"/>
        <v>#DIV/0!</v>
      </c>
      <c r="P88" s="18"/>
      <c r="Q88" s="19"/>
      <c r="R88" s="20"/>
      <c r="S88" s="21"/>
      <c r="T88" s="19"/>
      <c r="U88" s="19"/>
      <c r="V88" s="57" t="e">
        <f t="shared" si="6"/>
        <v>#DIV/0!</v>
      </c>
      <c r="W88" s="38"/>
    </row>
    <row r="89" spans="1:23" x14ac:dyDescent="0.2">
      <c r="A89" s="38"/>
      <c r="B89" s="19"/>
      <c r="C89" s="19"/>
      <c r="D89" s="19"/>
      <c r="E89" s="19"/>
      <c r="F89" s="19"/>
      <c r="G89" s="19"/>
      <c r="H89" s="60" t="e">
        <f t="shared" si="4"/>
        <v>#DIV/0!</v>
      </c>
      <c r="I89" s="19"/>
      <c r="J89" s="19"/>
      <c r="K89" s="19"/>
      <c r="L89" s="19"/>
      <c r="M89" s="19"/>
      <c r="N89" s="19"/>
      <c r="O89" s="57" t="e">
        <f t="shared" si="5"/>
        <v>#DIV/0!</v>
      </c>
      <c r="P89" s="19"/>
      <c r="Q89" s="19"/>
      <c r="R89" s="19"/>
      <c r="S89" s="19"/>
      <c r="T89" s="19"/>
      <c r="U89" s="19"/>
      <c r="V89" s="57" t="e">
        <f t="shared" si="6"/>
        <v>#DIV/0!</v>
      </c>
      <c r="W89" s="38"/>
    </row>
    <row r="90" spans="1:23" x14ac:dyDescent="0.2">
      <c r="A90" s="38"/>
      <c r="B90" s="19"/>
      <c r="C90" s="19"/>
      <c r="D90" s="19"/>
      <c r="E90" s="19"/>
      <c r="F90" s="19"/>
      <c r="G90" s="19"/>
      <c r="H90" s="60" t="e">
        <f t="shared" si="4"/>
        <v>#DIV/0!</v>
      </c>
      <c r="I90" s="19"/>
      <c r="J90" s="19"/>
      <c r="K90" s="19"/>
      <c r="L90" s="19"/>
      <c r="M90" s="19"/>
      <c r="N90" s="19"/>
      <c r="O90" s="57" t="e">
        <f t="shared" si="5"/>
        <v>#DIV/0!</v>
      </c>
      <c r="P90" s="19"/>
      <c r="Q90" s="19"/>
      <c r="R90" s="19"/>
      <c r="S90" s="19"/>
      <c r="T90" s="19"/>
      <c r="U90" s="19"/>
      <c r="V90" s="57" t="e">
        <f t="shared" si="6"/>
        <v>#DIV/0!</v>
      </c>
      <c r="W90" s="38"/>
    </row>
    <row r="91" spans="1:23" x14ac:dyDescent="0.2">
      <c r="A91" s="38"/>
      <c r="B91" s="19"/>
      <c r="C91" s="19"/>
      <c r="D91" s="19"/>
      <c r="E91" s="19"/>
      <c r="F91" s="19"/>
      <c r="G91" s="19"/>
      <c r="H91" s="60" t="e">
        <f t="shared" si="4"/>
        <v>#DIV/0!</v>
      </c>
      <c r="I91" s="19"/>
      <c r="J91" s="19"/>
      <c r="K91" s="19"/>
      <c r="L91" s="19"/>
      <c r="M91" s="19"/>
      <c r="N91" s="19"/>
      <c r="O91" s="57" t="e">
        <f t="shared" si="5"/>
        <v>#DIV/0!</v>
      </c>
      <c r="P91" s="19"/>
      <c r="Q91" s="19"/>
      <c r="R91" s="19"/>
      <c r="S91" s="19"/>
      <c r="T91" s="19"/>
      <c r="U91" s="19"/>
      <c r="V91" s="57" t="e">
        <f t="shared" si="6"/>
        <v>#DIV/0!</v>
      </c>
      <c r="W91" s="38"/>
    </row>
    <row r="92" spans="1:23" x14ac:dyDescent="0.2">
      <c r="A92" s="38"/>
      <c r="B92" s="19"/>
      <c r="C92" s="19"/>
      <c r="D92" s="19"/>
      <c r="E92" s="19"/>
      <c r="F92" s="19"/>
      <c r="G92" s="19"/>
      <c r="H92" s="60" t="e">
        <f t="shared" si="4"/>
        <v>#DIV/0!</v>
      </c>
      <c r="I92" s="19"/>
      <c r="J92" s="19"/>
      <c r="K92" s="19"/>
      <c r="L92" s="19"/>
      <c r="M92" s="19"/>
      <c r="N92" s="19"/>
      <c r="O92" s="57" t="e">
        <f t="shared" si="5"/>
        <v>#DIV/0!</v>
      </c>
      <c r="P92" s="19"/>
      <c r="Q92" s="19"/>
      <c r="R92" s="19"/>
      <c r="S92" s="19"/>
      <c r="T92" s="19"/>
      <c r="U92" s="19"/>
      <c r="V92" s="57" t="e">
        <f t="shared" si="6"/>
        <v>#DIV/0!</v>
      </c>
      <c r="W92" s="38"/>
    </row>
    <row r="93" spans="1:23" x14ac:dyDescent="0.2">
      <c r="A93" s="38"/>
      <c r="B93" s="19"/>
      <c r="C93" s="19"/>
      <c r="D93" s="19"/>
      <c r="E93" s="19"/>
      <c r="F93" s="19"/>
      <c r="G93" s="19"/>
      <c r="H93" s="60" t="e">
        <f t="shared" si="4"/>
        <v>#DIV/0!</v>
      </c>
      <c r="I93" s="19"/>
      <c r="J93" s="19"/>
      <c r="K93" s="19"/>
      <c r="L93" s="19"/>
      <c r="M93" s="19"/>
      <c r="N93" s="19"/>
      <c r="O93" s="57" t="e">
        <f t="shared" si="5"/>
        <v>#DIV/0!</v>
      </c>
      <c r="P93" s="19"/>
      <c r="Q93" s="19"/>
      <c r="R93" s="19"/>
      <c r="S93" s="19"/>
      <c r="T93" s="19"/>
      <c r="U93" s="19"/>
      <c r="V93" s="57" t="e">
        <f t="shared" si="6"/>
        <v>#DIV/0!</v>
      </c>
      <c r="W93" s="38"/>
    </row>
    <row r="94" spans="1:23" x14ac:dyDescent="0.2">
      <c r="A94" s="38"/>
      <c r="B94" s="19"/>
      <c r="C94" s="19"/>
      <c r="D94" s="19"/>
      <c r="E94" s="19"/>
      <c r="F94" s="19"/>
      <c r="G94" s="19"/>
      <c r="H94" s="60" t="e">
        <f t="shared" si="4"/>
        <v>#DIV/0!</v>
      </c>
      <c r="I94" s="19"/>
      <c r="J94" s="19"/>
      <c r="K94" s="19"/>
      <c r="L94" s="19"/>
      <c r="M94" s="19"/>
      <c r="N94" s="19"/>
      <c r="O94" s="57" t="e">
        <f t="shared" si="5"/>
        <v>#DIV/0!</v>
      </c>
      <c r="P94" s="19"/>
      <c r="Q94" s="19"/>
      <c r="R94" s="19"/>
      <c r="S94" s="19"/>
      <c r="T94" s="19"/>
      <c r="U94" s="19"/>
      <c r="V94" s="57" t="e">
        <f t="shared" si="6"/>
        <v>#DIV/0!</v>
      </c>
      <c r="W94" s="38"/>
    </row>
    <row r="95" spans="1:23" x14ac:dyDescent="0.2">
      <c r="A95" s="38"/>
      <c r="B95" s="19"/>
      <c r="C95" s="19"/>
      <c r="D95" s="19"/>
      <c r="E95" s="19"/>
      <c r="F95" s="19"/>
      <c r="G95" s="19"/>
      <c r="H95" s="60" t="e">
        <f t="shared" si="4"/>
        <v>#DIV/0!</v>
      </c>
      <c r="I95" s="19"/>
      <c r="J95" s="19"/>
      <c r="K95" s="19"/>
      <c r="L95" s="19"/>
      <c r="M95" s="19"/>
      <c r="N95" s="19"/>
      <c r="O95" s="57" t="e">
        <f t="shared" si="5"/>
        <v>#DIV/0!</v>
      </c>
      <c r="P95" s="19"/>
      <c r="Q95" s="19"/>
      <c r="R95" s="19"/>
      <c r="S95" s="19"/>
      <c r="T95" s="19"/>
      <c r="U95" s="19"/>
      <c r="V95" s="57" t="e">
        <f t="shared" si="6"/>
        <v>#DIV/0!</v>
      </c>
      <c r="W95" s="38"/>
    </row>
    <row r="96" spans="1:23" x14ac:dyDescent="0.2">
      <c r="A96" s="38"/>
      <c r="B96" s="19"/>
      <c r="C96" s="19"/>
      <c r="D96" s="19"/>
      <c r="E96" s="19"/>
      <c r="F96" s="19"/>
      <c r="G96" s="19"/>
      <c r="H96" s="60" t="e">
        <f t="shared" si="4"/>
        <v>#DIV/0!</v>
      </c>
      <c r="I96" s="19"/>
      <c r="J96" s="19"/>
      <c r="K96" s="19"/>
      <c r="L96" s="19"/>
      <c r="M96" s="19"/>
      <c r="N96" s="19"/>
      <c r="O96" s="57" t="e">
        <f t="shared" si="5"/>
        <v>#DIV/0!</v>
      </c>
      <c r="P96" s="19"/>
      <c r="Q96" s="19"/>
      <c r="R96" s="19"/>
      <c r="S96" s="19"/>
      <c r="T96" s="19"/>
      <c r="U96" s="19"/>
      <c r="V96" s="57" t="e">
        <f t="shared" si="6"/>
        <v>#DIV/0!</v>
      </c>
      <c r="W96" s="38"/>
    </row>
    <row r="97" spans="1:23" x14ac:dyDescent="0.2">
      <c r="A97" s="38"/>
      <c r="B97" s="19"/>
      <c r="C97" s="19"/>
      <c r="D97" s="19"/>
      <c r="E97" s="19"/>
      <c r="F97" s="19"/>
      <c r="G97" s="19"/>
      <c r="H97" s="60" t="e">
        <f t="shared" si="4"/>
        <v>#DIV/0!</v>
      </c>
      <c r="I97" s="19"/>
      <c r="J97" s="19"/>
      <c r="K97" s="19"/>
      <c r="L97" s="19"/>
      <c r="M97" s="19"/>
      <c r="N97" s="19"/>
      <c r="O97" s="57" t="e">
        <f t="shared" si="5"/>
        <v>#DIV/0!</v>
      </c>
      <c r="P97" s="19"/>
      <c r="Q97" s="19"/>
      <c r="R97" s="19"/>
      <c r="S97" s="19"/>
      <c r="T97" s="19"/>
      <c r="U97" s="19"/>
      <c r="V97" s="57" t="e">
        <f t="shared" si="6"/>
        <v>#DIV/0!</v>
      </c>
      <c r="W97" s="38"/>
    </row>
    <row r="98" spans="1:23" x14ac:dyDescent="0.2">
      <c r="A98" s="38"/>
      <c r="B98" s="19"/>
      <c r="C98" s="19"/>
      <c r="D98" s="19"/>
      <c r="E98" s="19"/>
      <c r="F98" s="19"/>
      <c r="G98" s="19"/>
      <c r="H98" s="60" t="e">
        <f t="shared" si="4"/>
        <v>#DIV/0!</v>
      </c>
      <c r="I98" s="19"/>
      <c r="J98" s="19"/>
      <c r="K98" s="19"/>
      <c r="L98" s="19"/>
      <c r="M98" s="19"/>
      <c r="N98" s="19"/>
      <c r="O98" s="57" t="e">
        <f t="shared" si="5"/>
        <v>#DIV/0!</v>
      </c>
      <c r="P98" s="19"/>
      <c r="Q98" s="19"/>
      <c r="R98" s="19"/>
      <c r="S98" s="19"/>
      <c r="T98" s="19"/>
      <c r="U98" s="19"/>
      <c r="V98" s="57" t="e">
        <f t="shared" si="6"/>
        <v>#DIV/0!</v>
      </c>
      <c r="W98" s="38"/>
    </row>
    <row r="99" spans="1:23" x14ac:dyDescent="0.2">
      <c r="A99" s="38"/>
      <c r="B99" s="19"/>
      <c r="C99" s="19"/>
      <c r="D99" s="19"/>
      <c r="E99" s="19"/>
      <c r="F99" s="19"/>
      <c r="G99" s="19"/>
      <c r="H99" s="60" t="e">
        <f t="shared" si="4"/>
        <v>#DIV/0!</v>
      </c>
      <c r="I99" s="19"/>
      <c r="J99" s="19"/>
      <c r="K99" s="19"/>
      <c r="L99" s="19"/>
      <c r="M99" s="19"/>
      <c r="N99" s="19"/>
      <c r="O99" s="57" t="e">
        <f t="shared" si="5"/>
        <v>#DIV/0!</v>
      </c>
      <c r="P99" s="19"/>
      <c r="Q99" s="19"/>
      <c r="R99" s="19"/>
      <c r="S99" s="19"/>
      <c r="T99" s="19"/>
      <c r="U99" s="19"/>
      <c r="V99" s="57" t="e">
        <f t="shared" si="6"/>
        <v>#DIV/0!</v>
      </c>
      <c r="W99" s="38"/>
    </row>
    <row r="100" spans="1:23" x14ac:dyDescent="0.2">
      <c r="A100" s="38"/>
      <c r="B100" s="19"/>
      <c r="C100" s="19"/>
      <c r="D100" s="19"/>
      <c r="E100" s="19"/>
      <c r="F100" s="19"/>
      <c r="G100" s="19"/>
      <c r="H100" s="60" t="e">
        <f t="shared" si="4"/>
        <v>#DIV/0!</v>
      </c>
      <c r="I100" s="19"/>
      <c r="J100" s="19"/>
      <c r="K100" s="19"/>
      <c r="L100" s="19"/>
      <c r="M100" s="19"/>
      <c r="N100" s="19"/>
      <c r="O100" s="57" t="e">
        <f t="shared" si="5"/>
        <v>#DIV/0!</v>
      </c>
      <c r="P100" s="19"/>
      <c r="Q100" s="19"/>
      <c r="R100" s="19"/>
      <c r="S100" s="19"/>
      <c r="T100" s="19"/>
      <c r="U100" s="19"/>
      <c r="V100" s="57" t="e">
        <f t="shared" si="6"/>
        <v>#DIV/0!</v>
      </c>
      <c r="W100" s="38"/>
    </row>
    <row r="101" spans="1:23" x14ac:dyDescent="0.2">
      <c r="A101" s="38"/>
      <c r="B101" s="19"/>
      <c r="C101" s="19"/>
      <c r="D101" s="19"/>
      <c r="E101" s="19"/>
      <c r="F101" s="19"/>
      <c r="G101" s="19"/>
      <c r="H101" s="60" t="e">
        <f t="shared" si="4"/>
        <v>#DIV/0!</v>
      </c>
      <c r="I101" s="19"/>
      <c r="J101" s="19"/>
      <c r="K101" s="19"/>
      <c r="L101" s="19"/>
      <c r="M101" s="19"/>
      <c r="N101" s="19"/>
      <c r="O101" s="57" t="e">
        <f t="shared" si="5"/>
        <v>#DIV/0!</v>
      </c>
      <c r="P101" s="19"/>
      <c r="Q101" s="19"/>
      <c r="R101" s="19"/>
      <c r="S101" s="19"/>
      <c r="T101" s="19"/>
      <c r="U101" s="19"/>
      <c r="V101" s="57" t="e">
        <f t="shared" si="6"/>
        <v>#DIV/0!</v>
      </c>
      <c r="W101" s="38"/>
    </row>
    <row r="102" spans="1:23" x14ac:dyDescent="0.2">
      <c r="A102" s="38"/>
      <c r="B102" s="19"/>
      <c r="C102" s="19"/>
      <c r="D102" s="19"/>
      <c r="E102" s="19"/>
      <c r="F102" s="19"/>
      <c r="G102" s="19"/>
      <c r="H102" s="60" t="e">
        <f t="shared" si="4"/>
        <v>#DIV/0!</v>
      </c>
      <c r="I102" s="19"/>
      <c r="J102" s="19"/>
      <c r="K102" s="19"/>
      <c r="L102" s="19"/>
      <c r="M102" s="19"/>
      <c r="N102" s="19"/>
      <c r="O102" s="57" t="e">
        <f t="shared" si="5"/>
        <v>#DIV/0!</v>
      </c>
      <c r="P102" s="19"/>
      <c r="Q102" s="19"/>
      <c r="R102" s="19"/>
      <c r="S102" s="19"/>
      <c r="T102" s="19"/>
      <c r="U102" s="19"/>
      <c r="V102" s="57" t="e">
        <f t="shared" si="6"/>
        <v>#DIV/0!</v>
      </c>
      <c r="W102" s="38"/>
    </row>
    <row r="103" spans="1:23" x14ac:dyDescent="0.2">
      <c r="A103" s="38"/>
      <c r="B103" s="19"/>
      <c r="C103" s="19"/>
      <c r="D103" s="19"/>
      <c r="E103" s="19"/>
      <c r="F103" s="19"/>
      <c r="G103" s="19"/>
      <c r="H103" s="60" t="e">
        <f t="shared" si="4"/>
        <v>#DIV/0!</v>
      </c>
      <c r="I103" s="19"/>
      <c r="J103" s="19"/>
      <c r="K103" s="19"/>
      <c r="L103" s="19"/>
      <c r="M103" s="19"/>
      <c r="N103" s="19"/>
      <c r="O103" s="57" t="e">
        <f t="shared" si="5"/>
        <v>#DIV/0!</v>
      </c>
      <c r="P103" s="19"/>
      <c r="Q103" s="19"/>
      <c r="R103" s="19"/>
      <c r="S103" s="19"/>
      <c r="T103" s="19"/>
      <c r="U103" s="19"/>
      <c r="V103" s="57" t="e">
        <f t="shared" si="6"/>
        <v>#DIV/0!</v>
      </c>
      <c r="W103" s="38"/>
    </row>
    <row r="104" spans="1:23" x14ac:dyDescent="0.2">
      <c r="A104" s="38"/>
      <c r="B104" s="19"/>
      <c r="C104" s="19"/>
      <c r="D104" s="19"/>
      <c r="E104" s="19"/>
      <c r="F104" s="19"/>
      <c r="G104" s="19"/>
      <c r="H104" s="60" t="e">
        <f t="shared" si="4"/>
        <v>#DIV/0!</v>
      </c>
      <c r="I104" s="19"/>
      <c r="J104" s="19"/>
      <c r="K104" s="19"/>
      <c r="L104" s="19"/>
      <c r="M104" s="19"/>
      <c r="N104" s="19"/>
      <c r="O104" s="57" t="e">
        <f t="shared" si="5"/>
        <v>#DIV/0!</v>
      </c>
      <c r="P104" s="19"/>
      <c r="Q104" s="19"/>
      <c r="R104" s="19"/>
      <c r="S104" s="19"/>
      <c r="T104" s="19"/>
      <c r="U104" s="19"/>
      <c r="V104" s="57" t="e">
        <f t="shared" si="6"/>
        <v>#DIV/0!</v>
      </c>
      <c r="W104" s="38"/>
    </row>
    <row r="105" spans="1:23" x14ac:dyDescent="0.2">
      <c r="A105" s="38"/>
      <c r="B105" s="19"/>
      <c r="C105" s="19"/>
      <c r="D105" s="19"/>
      <c r="E105" s="19"/>
      <c r="F105" s="19"/>
      <c r="G105" s="19"/>
      <c r="H105" s="60" t="e">
        <f t="shared" si="4"/>
        <v>#DIV/0!</v>
      </c>
      <c r="I105" s="19"/>
      <c r="J105" s="19"/>
      <c r="K105" s="19"/>
      <c r="L105" s="19"/>
      <c r="M105" s="19"/>
      <c r="N105" s="19"/>
      <c r="O105" s="57" t="e">
        <f t="shared" si="5"/>
        <v>#DIV/0!</v>
      </c>
      <c r="P105" s="19"/>
      <c r="Q105" s="19"/>
      <c r="R105" s="19"/>
      <c r="S105" s="19"/>
      <c r="T105" s="19"/>
      <c r="U105" s="19"/>
      <c r="V105" s="57" t="e">
        <f t="shared" si="6"/>
        <v>#DIV/0!</v>
      </c>
      <c r="W105" s="38"/>
    </row>
    <row r="106" spans="1:23" x14ac:dyDescent="0.2">
      <c r="A106" s="38"/>
      <c r="B106" s="19"/>
      <c r="C106" s="19"/>
      <c r="D106" s="19"/>
      <c r="E106" s="19"/>
      <c r="F106" s="19"/>
      <c r="G106" s="19"/>
      <c r="H106" s="60" t="e">
        <f t="shared" si="4"/>
        <v>#DIV/0!</v>
      </c>
      <c r="I106" s="19"/>
      <c r="J106" s="19"/>
      <c r="K106" s="19"/>
      <c r="L106" s="19"/>
      <c r="M106" s="19"/>
      <c r="N106" s="19"/>
      <c r="O106" s="57" t="e">
        <f t="shared" si="5"/>
        <v>#DIV/0!</v>
      </c>
      <c r="P106" s="19"/>
      <c r="Q106" s="19"/>
      <c r="R106" s="19"/>
      <c r="S106" s="19"/>
      <c r="T106" s="19"/>
      <c r="U106" s="19"/>
      <c r="V106" s="57" t="e">
        <f t="shared" si="6"/>
        <v>#DIV/0!</v>
      </c>
      <c r="W106" s="38"/>
    </row>
    <row r="107" spans="1:23" x14ac:dyDescent="0.2">
      <c r="A107" s="38"/>
      <c r="B107" s="19"/>
      <c r="C107" s="19"/>
      <c r="D107" s="19"/>
      <c r="E107" s="19"/>
      <c r="F107" s="19"/>
      <c r="G107" s="19"/>
      <c r="H107" s="60" t="e">
        <f t="shared" si="4"/>
        <v>#DIV/0!</v>
      </c>
      <c r="I107" s="19"/>
      <c r="J107" s="19"/>
      <c r="K107" s="19"/>
      <c r="L107" s="19"/>
      <c r="M107" s="19"/>
      <c r="N107" s="19"/>
      <c r="O107" s="57" t="e">
        <f t="shared" si="5"/>
        <v>#DIV/0!</v>
      </c>
      <c r="P107" s="19"/>
      <c r="Q107" s="19"/>
      <c r="R107" s="19"/>
      <c r="S107" s="19"/>
      <c r="T107" s="19"/>
      <c r="U107" s="19"/>
      <c r="V107" s="57" t="e">
        <f t="shared" si="6"/>
        <v>#DIV/0!</v>
      </c>
      <c r="W107" s="38"/>
    </row>
    <row r="108" spans="1:23" ht="17" thickBot="1" x14ac:dyDescent="0.25">
      <c r="A108" s="38"/>
      <c r="B108" s="6">
        <v>0</v>
      </c>
      <c r="C108" s="6">
        <f>SUM(C84:C107)</f>
        <v>0</v>
      </c>
      <c r="D108" s="9">
        <f>SUM(D84:D107)</f>
        <v>0</v>
      </c>
      <c r="E108" s="8" t="e">
        <f>AVERAGE(E84:E107)</f>
        <v>#DIV/0!</v>
      </c>
      <c r="F108" s="6">
        <f>MAX(F84:F107)</f>
        <v>0</v>
      </c>
      <c r="G108" s="6" t="e">
        <f>AVERAGE(G84:G107)</f>
        <v>#DIV/0!</v>
      </c>
      <c r="H108" s="55" t="e">
        <f>AVERAGE(H84:H107)</f>
        <v>#DIV/0!</v>
      </c>
      <c r="I108" s="6">
        <v>0</v>
      </c>
      <c r="J108" s="6">
        <f>SUM(J84:J107)</f>
        <v>0</v>
      </c>
      <c r="K108" s="9">
        <f>SUM(K84:K107)</f>
        <v>0</v>
      </c>
      <c r="L108" s="8" t="e">
        <f>AVERAGE(L84:L107)</f>
        <v>#DIV/0!</v>
      </c>
      <c r="M108" s="6">
        <f>MAX(M84:M107)</f>
        <v>0</v>
      </c>
      <c r="N108" s="6" t="e">
        <f>AVERAGE(N84:N107)</f>
        <v>#DIV/0!</v>
      </c>
      <c r="O108" s="30" t="e">
        <f>AVERAGE(O84:O107)</f>
        <v>#DIV/0!</v>
      </c>
      <c r="P108" s="6">
        <v>0</v>
      </c>
      <c r="Q108" s="6">
        <f>SUM(Q84:Q107)</f>
        <v>0</v>
      </c>
      <c r="R108" s="9">
        <f>SUM(R84:R107)</f>
        <v>0</v>
      </c>
      <c r="S108" s="8" t="e">
        <f>AVERAGE(S84:S107)</f>
        <v>#DIV/0!</v>
      </c>
      <c r="T108" s="6">
        <f>MAX(T84:T107)</f>
        <v>0</v>
      </c>
      <c r="U108" s="6" t="e">
        <f>AVERAGE(U84:U107)</f>
        <v>#DIV/0!</v>
      </c>
      <c r="V108" s="30" t="e">
        <f>AVERAGE(V84:V107)</f>
        <v>#DIV/0!</v>
      </c>
      <c r="W108" s="38"/>
    </row>
    <row r="109" spans="1:23" ht="17" thickTop="1" x14ac:dyDescent="0.2">
      <c r="A109" s="38"/>
      <c r="B109" s="38"/>
      <c r="C109" s="38"/>
      <c r="D109" s="38"/>
      <c r="E109" s="38"/>
      <c r="F109" s="38"/>
      <c r="G109" s="38"/>
      <c r="H109" s="56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x14ac:dyDescent="0.2">
      <c r="A110" s="38"/>
      <c r="B110" s="38"/>
      <c r="C110" s="38"/>
      <c r="D110" s="38"/>
      <c r="E110" s="38"/>
      <c r="F110" s="38"/>
      <c r="G110" s="38"/>
      <c r="H110" s="56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x14ac:dyDescent="0.2">
      <c r="A111" s="38"/>
      <c r="B111" s="38"/>
      <c r="C111" s="38"/>
      <c r="D111" s="38"/>
      <c r="E111" s="38"/>
      <c r="F111" s="38"/>
      <c r="G111" s="38"/>
      <c r="H111" s="56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</sheetData>
  <mergeCells count="12">
    <mergeCell ref="P55:V55"/>
    <mergeCell ref="B55:H55"/>
    <mergeCell ref="I55:O55"/>
    <mergeCell ref="I82:O82"/>
    <mergeCell ref="P82:V82"/>
    <mergeCell ref="B82:H82"/>
    <mergeCell ref="B1:H1"/>
    <mergeCell ref="I1:O1"/>
    <mergeCell ref="P1:V1"/>
    <mergeCell ref="B28:H28"/>
    <mergeCell ref="I28:O28"/>
    <mergeCell ref="P28:V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D2C5-F88E-DE4B-B030-ABA14F34301D}">
  <dimension ref="A1:W111"/>
  <sheetViews>
    <sheetView topLeftCell="A81" workbookViewId="0">
      <selection activeCell="P109" sqref="P109"/>
    </sheetView>
  </sheetViews>
  <sheetFormatPr baseColWidth="10" defaultRowHeight="16" x14ac:dyDescent="0.2"/>
  <sheetData>
    <row r="1" spans="1:23" ht="21" thickBot="1" x14ac:dyDescent="0.3">
      <c r="A1" s="39">
        <v>2019</v>
      </c>
      <c r="B1" s="98" t="s">
        <v>0</v>
      </c>
      <c r="C1" s="98"/>
      <c r="D1" s="98"/>
      <c r="E1" s="98"/>
      <c r="F1" s="98"/>
      <c r="G1" s="98"/>
      <c r="H1" s="98"/>
      <c r="I1" s="98" t="s">
        <v>18</v>
      </c>
      <c r="J1" s="98"/>
      <c r="K1" s="98"/>
      <c r="L1" s="98"/>
      <c r="M1" s="98"/>
      <c r="N1" s="98"/>
      <c r="O1" s="98"/>
      <c r="P1" s="98" t="s">
        <v>8</v>
      </c>
      <c r="Q1" s="98"/>
      <c r="R1" s="98"/>
      <c r="S1" s="98"/>
      <c r="T1" s="98"/>
      <c r="U1" s="98"/>
      <c r="V1" s="98"/>
      <c r="W1" s="38"/>
    </row>
    <row r="2" spans="1:23" ht="19" thickTop="1" thickBot="1" x14ac:dyDescent="0.25">
      <c r="A2" s="37"/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7</v>
      </c>
      <c r="I2" s="40" t="s">
        <v>1</v>
      </c>
      <c r="J2" s="40" t="s">
        <v>2</v>
      </c>
      <c r="K2" s="40" t="s">
        <v>3</v>
      </c>
      <c r="L2" s="40" t="s">
        <v>4</v>
      </c>
      <c r="M2" s="40" t="s">
        <v>5</v>
      </c>
      <c r="N2" s="40" t="s">
        <v>6</v>
      </c>
      <c r="O2" s="41" t="s">
        <v>7</v>
      </c>
      <c r="P2" s="40" t="s">
        <v>1</v>
      </c>
      <c r="Q2" s="40" t="s">
        <v>2</v>
      </c>
      <c r="R2" s="40" t="s">
        <v>3</v>
      </c>
      <c r="S2" s="40" t="s">
        <v>4</v>
      </c>
      <c r="T2" s="40" t="s">
        <v>5</v>
      </c>
      <c r="U2" s="40" t="s">
        <v>6</v>
      </c>
      <c r="V2" s="40" t="s">
        <v>7</v>
      </c>
      <c r="W2" s="38"/>
    </row>
    <row r="3" spans="1:23" ht="17" thickTop="1" x14ac:dyDescent="0.2">
      <c r="A3" s="38"/>
      <c r="B3" s="12">
        <v>43492</v>
      </c>
      <c r="C3" s="24">
        <v>7.5</v>
      </c>
      <c r="D3" s="13">
        <v>2.1261574074074075E-2</v>
      </c>
      <c r="E3" s="14">
        <v>14.7</v>
      </c>
      <c r="F3" s="11">
        <v>0</v>
      </c>
      <c r="G3" s="11">
        <v>0</v>
      </c>
      <c r="H3" s="25">
        <f>D3/C3</f>
        <v>2.8348765432098769E-3</v>
      </c>
      <c r="I3" s="12">
        <v>43499</v>
      </c>
      <c r="J3" s="24">
        <v>10</v>
      </c>
      <c r="K3" s="13">
        <v>3.3136574074074075E-2</v>
      </c>
      <c r="L3" s="14">
        <v>12.6</v>
      </c>
      <c r="M3" s="11">
        <v>0</v>
      </c>
      <c r="N3" s="11">
        <v>0</v>
      </c>
      <c r="O3" s="25">
        <f>K3/J3</f>
        <v>3.3136574074074075E-3</v>
      </c>
      <c r="P3" s="18"/>
      <c r="Q3" s="19"/>
      <c r="R3" s="20"/>
      <c r="S3" s="21"/>
      <c r="T3" s="19"/>
      <c r="U3" s="19"/>
      <c r="V3" s="19"/>
      <c r="W3" s="38"/>
    </row>
    <row r="4" spans="1:23" x14ac:dyDescent="0.2">
      <c r="A4" s="38"/>
      <c r="B4" s="31"/>
      <c r="C4" s="32"/>
      <c r="D4" s="33"/>
      <c r="E4" s="32"/>
      <c r="F4" s="32"/>
      <c r="G4" s="32"/>
      <c r="H4" s="34"/>
      <c r="I4" s="31"/>
      <c r="J4" s="32"/>
      <c r="K4" s="33"/>
      <c r="L4" s="32"/>
      <c r="M4" s="32"/>
      <c r="N4" s="32"/>
      <c r="O4" s="34"/>
      <c r="P4" s="18"/>
      <c r="Q4" s="19"/>
      <c r="R4" s="20"/>
      <c r="S4" s="19"/>
      <c r="T4" s="19"/>
      <c r="U4" s="19"/>
      <c r="V4" s="19"/>
      <c r="W4" s="38"/>
    </row>
    <row r="5" spans="1:23" x14ac:dyDescent="0.2">
      <c r="A5" s="38"/>
      <c r="B5" s="31"/>
      <c r="C5" s="32"/>
      <c r="D5" s="33"/>
      <c r="E5" s="32"/>
      <c r="F5" s="32"/>
      <c r="G5" s="32"/>
      <c r="H5" s="34"/>
      <c r="I5" s="31"/>
      <c r="J5" s="32"/>
      <c r="K5" s="33"/>
      <c r="L5" s="32"/>
      <c r="M5" s="32"/>
      <c r="N5" s="32"/>
      <c r="O5" s="34"/>
      <c r="P5" s="18"/>
      <c r="Q5" s="19"/>
      <c r="R5" s="20"/>
      <c r="S5" s="19"/>
      <c r="T5" s="19"/>
      <c r="U5" s="19"/>
      <c r="V5" s="19"/>
      <c r="W5" s="38"/>
    </row>
    <row r="6" spans="1:23" x14ac:dyDescent="0.2">
      <c r="A6" s="38"/>
      <c r="B6" s="31"/>
      <c r="C6" s="32"/>
      <c r="D6" s="33"/>
      <c r="E6" s="32"/>
      <c r="F6" s="32"/>
      <c r="G6" s="32"/>
      <c r="H6" s="34"/>
      <c r="I6" s="31"/>
      <c r="J6" s="32"/>
      <c r="K6" s="33"/>
      <c r="L6" s="32"/>
      <c r="M6" s="32"/>
      <c r="N6" s="32"/>
      <c r="O6" s="34"/>
      <c r="P6" s="18"/>
      <c r="Q6" s="19"/>
      <c r="R6" s="20"/>
      <c r="S6" s="19"/>
      <c r="T6" s="19"/>
      <c r="U6" s="19"/>
      <c r="V6" s="19"/>
      <c r="W6" s="38"/>
    </row>
    <row r="7" spans="1:23" x14ac:dyDescent="0.2">
      <c r="A7" s="38"/>
      <c r="B7" s="31"/>
      <c r="C7" s="32"/>
      <c r="D7" s="33"/>
      <c r="E7" s="35"/>
      <c r="F7" s="32"/>
      <c r="G7" s="32"/>
      <c r="H7" s="34"/>
      <c r="I7" s="31"/>
      <c r="J7" s="32"/>
      <c r="K7" s="33"/>
      <c r="L7" s="35"/>
      <c r="M7" s="32"/>
      <c r="N7" s="32"/>
      <c r="O7" s="34"/>
      <c r="P7" s="18"/>
      <c r="Q7" s="19"/>
      <c r="R7" s="20"/>
      <c r="S7" s="21"/>
      <c r="T7" s="19"/>
      <c r="U7" s="19"/>
      <c r="V7" s="19"/>
      <c r="W7" s="38"/>
    </row>
    <row r="8" spans="1:23" x14ac:dyDescent="0.2">
      <c r="A8" s="38"/>
      <c r="B8" s="32"/>
      <c r="C8" s="32"/>
      <c r="D8" s="32"/>
      <c r="E8" s="32"/>
      <c r="F8" s="32"/>
      <c r="G8" s="32"/>
      <c r="H8" s="34"/>
      <c r="I8" s="32"/>
      <c r="J8" s="32"/>
      <c r="K8" s="32"/>
      <c r="L8" s="32"/>
      <c r="M8" s="32"/>
      <c r="N8" s="32"/>
      <c r="O8" s="34"/>
      <c r="P8" s="19"/>
      <c r="Q8" s="19"/>
      <c r="R8" s="19"/>
      <c r="S8" s="19"/>
      <c r="T8" s="19"/>
      <c r="U8" s="19"/>
      <c r="V8" s="19"/>
      <c r="W8" s="38"/>
    </row>
    <row r="9" spans="1:23" x14ac:dyDescent="0.2">
      <c r="A9" s="38"/>
      <c r="B9" s="32"/>
      <c r="C9" s="32"/>
      <c r="D9" s="32"/>
      <c r="E9" s="32"/>
      <c r="F9" s="32"/>
      <c r="G9" s="32"/>
      <c r="H9" s="34"/>
      <c r="I9" s="32"/>
      <c r="J9" s="32"/>
      <c r="K9" s="32"/>
      <c r="L9" s="32"/>
      <c r="M9" s="32"/>
      <c r="N9" s="32"/>
      <c r="O9" s="34"/>
      <c r="P9" s="19"/>
      <c r="Q9" s="19"/>
      <c r="R9" s="19"/>
      <c r="S9" s="19"/>
      <c r="T9" s="19"/>
      <c r="U9" s="19"/>
      <c r="V9" s="19"/>
      <c r="W9" s="38"/>
    </row>
    <row r="10" spans="1:23" x14ac:dyDescent="0.2">
      <c r="A10" s="38"/>
      <c r="B10" s="32"/>
      <c r="C10" s="32"/>
      <c r="D10" s="32"/>
      <c r="E10" s="32"/>
      <c r="F10" s="32"/>
      <c r="G10" s="32"/>
      <c r="H10" s="34"/>
      <c r="I10" s="32"/>
      <c r="J10" s="32"/>
      <c r="K10" s="32"/>
      <c r="L10" s="32"/>
      <c r="M10" s="32"/>
      <c r="N10" s="32"/>
      <c r="O10" s="34"/>
      <c r="P10" s="19"/>
      <c r="Q10" s="19"/>
      <c r="R10" s="19"/>
      <c r="S10" s="19"/>
      <c r="T10" s="19"/>
      <c r="U10" s="19"/>
      <c r="V10" s="19"/>
      <c r="W10" s="38"/>
    </row>
    <row r="11" spans="1:23" x14ac:dyDescent="0.2">
      <c r="A11" s="38"/>
      <c r="B11" s="32"/>
      <c r="C11" s="32"/>
      <c r="D11" s="32"/>
      <c r="E11" s="32"/>
      <c r="F11" s="32"/>
      <c r="G11" s="32"/>
      <c r="H11" s="34"/>
      <c r="I11" s="32"/>
      <c r="J11" s="32"/>
      <c r="K11" s="32"/>
      <c r="L11" s="32"/>
      <c r="M11" s="32"/>
      <c r="N11" s="32"/>
      <c r="O11" s="34"/>
      <c r="P11" s="19"/>
      <c r="Q11" s="19"/>
      <c r="R11" s="19"/>
      <c r="S11" s="19"/>
      <c r="T11" s="19"/>
      <c r="U11" s="19"/>
      <c r="V11" s="19"/>
      <c r="W11" s="38"/>
    </row>
    <row r="12" spans="1:23" x14ac:dyDescent="0.2">
      <c r="A12" s="38"/>
      <c r="B12" s="32"/>
      <c r="C12" s="32"/>
      <c r="D12" s="32"/>
      <c r="E12" s="32"/>
      <c r="F12" s="32"/>
      <c r="G12" s="32"/>
      <c r="H12" s="34"/>
      <c r="I12" s="32"/>
      <c r="J12" s="32"/>
      <c r="K12" s="32"/>
      <c r="L12" s="32"/>
      <c r="M12" s="32"/>
      <c r="N12" s="32"/>
      <c r="O12" s="34"/>
      <c r="P12" s="19"/>
      <c r="Q12" s="19"/>
      <c r="R12" s="19"/>
      <c r="S12" s="19"/>
      <c r="T12" s="19"/>
      <c r="U12" s="19"/>
      <c r="V12" s="19"/>
      <c r="W12" s="38"/>
    </row>
    <row r="13" spans="1:23" x14ac:dyDescent="0.2">
      <c r="A13" s="38"/>
      <c r="B13" s="32"/>
      <c r="C13" s="32"/>
      <c r="D13" s="32"/>
      <c r="E13" s="32"/>
      <c r="F13" s="32"/>
      <c r="G13" s="32"/>
      <c r="H13" s="34"/>
      <c r="I13" s="32"/>
      <c r="J13" s="32"/>
      <c r="K13" s="32"/>
      <c r="L13" s="32"/>
      <c r="M13" s="32"/>
      <c r="N13" s="32"/>
      <c r="O13" s="34"/>
      <c r="P13" s="19"/>
      <c r="Q13" s="19"/>
      <c r="R13" s="19"/>
      <c r="S13" s="19"/>
      <c r="T13" s="19"/>
      <c r="U13" s="19"/>
      <c r="V13" s="19"/>
      <c r="W13" s="38"/>
    </row>
    <row r="14" spans="1:23" x14ac:dyDescent="0.2">
      <c r="A14" s="38"/>
      <c r="B14" s="32"/>
      <c r="C14" s="32"/>
      <c r="D14" s="32"/>
      <c r="E14" s="32"/>
      <c r="F14" s="32"/>
      <c r="G14" s="32"/>
      <c r="H14" s="34"/>
      <c r="I14" s="32"/>
      <c r="J14" s="32"/>
      <c r="K14" s="32"/>
      <c r="L14" s="32"/>
      <c r="M14" s="32"/>
      <c r="N14" s="32"/>
      <c r="O14" s="34"/>
      <c r="P14" s="19"/>
      <c r="Q14" s="19"/>
      <c r="R14" s="19"/>
      <c r="S14" s="19"/>
      <c r="T14" s="19"/>
      <c r="U14" s="19"/>
      <c r="V14" s="19"/>
      <c r="W14" s="38"/>
    </row>
    <row r="15" spans="1:23" x14ac:dyDescent="0.2">
      <c r="A15" s="38"/>
      <c r="B15" s="32"/>
      <c r="C15" s="32"/>
      <c r="D15" s="32"/>
      <c r="E15" s="32"/>
      <c r="F15" s="32"/>
      <c r="G15" s="32"/>
      <c r="H15" s="34"/>
      <c r="I15" s="32"/>
      <c r="J15" s="32"/>
      <c r="K15" s="32"/>
      <c r="L15" s="32"/>
      <c r="M15" s="32"/>
      <c r="N15" s="32"/>
      <c r="O15" s="34"/>
      <c r="P15" s="19"/>
      <c r="Q15" s="19"/>
      <c r="R15" s="19"/>
      <c r="S15" s="19"/>
      <c r="T15" s="19"/>
      <c r="U15" s="19"/>
      <c r="V15" s="19"/>
      <c r="W15" s="38"/>
    </row>
    <row r="16" spans="1:23" x14ac:dyDescent="0.2">
      <c r="A16" s="38"/>
      <c r="B16" s="32"/>
      <c r="C16" s="32"/>
      <c r="D16" s="32"/>
      <c r="E16" s="32"/>
      <c r="F16" s="32"/>
      <c r="G16" s="32"/>
      <c r="H16" s="34"/>
      <c r="I16" s="32"/>
      <c r="J16" s="32"/>
      <c r="K16" s="32"/>
      <c r="L16" s="32"/>
      <c r="M16" s="32"/>
      <c r="N16" s="32"/>
      <c r="O16" s="34"/>
      <c r="P16" s="19"/>
      <c r="Q16" s="19"/>
      <c r="R16" s="19"/>
      <c r="S16" s="19"/>
      <c r="T16" s="19"/>
      <c r="U16" s="19"/>
      <c r="V16" s="19"/>
      <c r="W16" s="38"/>
    </row>
    <row r="17" spans="1:23" x14ac:dyDescent="0.2">
      <c r="A17" s="38"/>
      <c r="B17" s="32"/>
      <c r="C17" s="32"/>
      <c r="D17" s="32"/>
      <c r="E17" s="32"/>
      <c r="F17" s="32"/>
      <c r="G17" s="32"/>
      <c r="H17" s="34"/>
      <c r="I17" s="32"/>
      <c r="J17" s="32"/>
      <c r="K17" s="32"/>
      <c r="L17" s="32"/>
      <c r="M17" s="32"/>
      <c r="N17" s="32"/>
      <c r="O17" s="34"/>
      <c r="P17" s="19"/>
      <c r="Q17" s="19"/>
      <c r="R17" s="19"/>
      <c r="S17" s="19"/>
      <c r="T17" s="19"/>
      <c r="U17" s="19"/>
      <c r="V17" s="19"/>
      <c r="W17" s="38"/>
    </row>
    <row r="18" spans="1:23" x14ac:dyDescent="0.2">
      <c r="A18" s="38"/>
      <c r="B18" s="32"/>
      <c r="C18" s="32"/>
      <c r="D18" s="32"/>
      <c r="E18" s="32"/>
      <c r="F18" s="32"/>
      <c r="G18" s="32"/>
      <c r="H18" s="34"/>
      <c r="I18" s="32"/>
      <c r="J18" s="32"/>
      <c r="K18" s="32"/>
      <c r="L18" s="32"/>
      <c r="M18" s="32"/>
      <c r="N18" s="32"/>
      <c r="O18" s="34"/>
      <c r="P18" s="19"/>
      <c r="Q18" s="19"/>
      <c r="R18" s="19"/>
      <c r="S18" s="19"/>
      <c r="T18" s="19"/>
      <c r="U18" s="19"/>
      <c r="V18" s="19"/>
      <c r="W18" s="38"/>
    </row>
    <row r="19" spans="1:23" x14ac:dyDescent="0.2">
      <c r="A19" s="38"/>
      <c r="B19" s="32"/>
      <c r="C19" s="32"/>
      <c r="D19" s="32"/>
      <c r="E19" s="32"/>
      <c r="F19" s="32"/>
      <c r="G19" s="32"/>
      <c r="H19" s="34"/>
      <c r="I19" s="32"/>
      <c r="J19" s="32"/>
      <c r="K19" s="32"/>
      <c r="L19" s="32"/>
      <c r="M19" s="32"/>
      <c r="N19" s="32"/>
      <c r="O19" s="34"/>
      <c r="P19" s="19"/>
      <c r="Q19" s="19"/>
      <c r="R19" s="19"/>
      <c r="S19" s="19"/>
      <c r="T19" s="19"/>
      <c r="U19" s="19"/>
      <c r="V19" s="19"/>
      <c r="W19" s="38"/>
    </row>
    <row r="20" spans="1:23" x14ac:dyDescent="0.2">
      <c r="A20" s="38"/>
      <c r="B20" s="32"/>
      <c r="C20" s="32"/>
      <c r="D20" s="32"/>
      <c r="E20" s="32"/>
      <c r="F20" s="32"/>
      <c r="G20" s="32"/>
      <c r="H20" s="34"/>
      <c r="I20" s="32"/>
      <c r="J20" s="32"/>
      <c r="K20" s="32"/>
      <c r="L20" s="32"/>
      <c r="M20" s="32"/>
      <c r="N20" s="32"/>
      <c r="O20" s="34"/>
      <c r="P20" s="19"/>
      <c r="Q20" s="19"/>
      <c r="R20" s="19"/>
      <c r="S20" s="19"/>
      <c r="T20" s="19"/>
      <c r="U20" s="19"/>
      <c r="V20" s="19"/>
      <c r="W20" s="38"/>
    </row>
    <row r="21" spans="1:23" x14ac:dyDescent="0.2">
      <c r="A21" s="38"/>
      <c r="B21" s="32"/>
      <c r="C21" s="32"/>
      <c r="D21" s="32"/>
      <c r="E21" s="32"/>
      <c r="F21" s="32"/>
      <c r="G21" s="32"/>
      <c r="H21" s="34"/>
      <c r="I21" s="32"/>
      <c r="J21" s="32"/>
      <c r="K21" s="32"/>
      <c r="L21" s="32"/>
      <c r="M21" s="32"/>
      <c r="N21" s="32"/>
      <c r="O21" s="34"/>
      <c r="P21" s="19"/>
      <c r="Q21" s="19"/>
      <c r="R21" s="19"/>
      <c r="S21" s="19"/>
      <c r="T21" s="19"/>
      <c r="U21" s="19"/>
      <c r="V21" s="19"/>
      <c r="W21" s="38"/>
    </row>
    <row r="22" spans="1:23" x14ac:dyDescent="0.2">
      <c r="A22" s="38"/>
      <c r="B22" s="32"/>
      <c r="C22" s="32"/>
      <c r="D22" s="32"/>
      <c r="E22" s="32"/>
      <c r="F22" s="32"/>
      <c r="G22" s="32"/>
      <c r="H22" s="34"/>
      <c r="I22" s="32"/>
      <c r="J22" s="32"/>
      <c r="K22" s="32"/>
      <c r="L22" s="32"/>
      <c r="M22" s="32"/>
      <c r="N22" s="32"/>
      <c r="O22" s="34"/>
      <c r="P22" s="19"/>
      <c r="Q22" s="19"/>
      <c r="R22" s="19"/>
      <c r="S22" s="19"/>
      <c r="T22" s="19"/>
      <c r="U22" s="19"/>
      <c r="V22" s="19"/>
      <c r="W22" s="38"/>
    </row>
    <row r="23" spans="1:23" x14ac:dyDescent="0.2">
      <c r="A23" s="38"/>
      <c r="B23" s="32"/>
      <c r="C23" s="32"/>
      <c r="D23" s="32"/>
      <c r="E23" s="32"/>
      <c r="F23" s="32"/>
      <c r="G23" s="32"/>
      <c r="H23" s="34"/>
      <c r="I23" s="32"/>
      <c r="J23" s="32"/>
      <c r="K23" s="32"/>
      <c r="L23" s="32"/>
      <c r="M23" s="32"/>
      <c r="N23" s="32"/>
      <c r="O23" s="34"/>
      <c r="P23" s="19"/>
      <c r="Q23" s="19"/>
      <c r="R23" s="19"/>
      <c r="S23" s="19"/>
      <c r="T23" s="19"/>
      <c r="U23" s="19"/>
      <c r="V23" s="19"/>
      <c r="W23" s="38"/>
    </row>
    <row r="24" spans="1:23" x14ac:dyDescent="0.2">
      <c r="A24" s="38"/>
      <c r="B24" s="32"/>
      <c r="C24" s="32"/>
      <c r="D24" s="32"/>
      <c r="E24" s="32"/>
      <c r="F24" s="32"/>
      <c r="G24" s="32"/>
      <c r="H24" s="34"/>
      <c r="I24" s="32"/>
      <c r="J24" s="32"/>
      <c r="K24" s="32"/>
      <c r="L24" s="32"/>
      <c r="M24" s="32"/>
      <c r="N24" s="32"/>
      <c r="O24" s="34"/>
      <c r="P24" s="19"/>
      <c r="Q24" s="19"/>
      <c r="R24" s="19"/>
      <c r="S24" s="19"/>
      <c r="T24" s="19"/>
      <c r="U24" s="19"/>
      <c r="V24" s="19"/>
      <c r="W24" s="38"/>
    </row>
    <row r="25" spans="1:23" x14ac:dyDescent="0.2">
      <c r="A25" s="38"/>
      <c r="B25" s="32"/>
      <c r="C25" s="32"/>
      <c r="D25" s="32"/>
      <c r="E25" s="32"/>
      <c r="F25" s="32"/>
      <c r="G25" s="32"/>
      <c r="H25" s="34"/>
      <c r="I25" s="32"/>
      <c r="J25" s="32"/>
      <c r="K25" s="32"/>
      <c r="L25" s="32"/>
      <c r="M25" s="32"/>
      <c r="N25" s="32"/>
      <c r="O25" s="34"/>
      <c r="P25" s="19"/>
      <c r="Q25" s="19"/>
      <c r="R25" s="19"/>
      <c r="S25" s="19"/>
      <c r="T25" s="19"/>
      <c r="U25" s="19"/>
      <c r="V25" s="19"/>
      <c r="W25" s="38"/>
    </row>
    <row r="26" spans="1:23" x14ac:dyDescent="0.2">
      <c r="A26" s="38"/>
      <c r="B26" s="32"/>
      <c r="C26" s="32"/>
      <c r="D26" s="32"/>
      <c r="E26" s="32"/>
      <c r="F26" s="32"/>
      <c r="G26" s="32"/>
      <c r="H26" s="34"/>
      <c r="I26" s="32"/>
      <c r="J26" s="32"/>
      <c r="K26" s="32"/>
      <c r="L26" s="32"/>
      <c r="M26" s="32"/>
      <c r="N26" s="32"/>
      <c r="O26" s="34"/>
      <c r="P26" s="19"/>
      <c r="Q26" s="19"/>
      <c r="R26" s="19"/>
      <c r="S26" s="19"/>
      <c r="T26" s="19"/>
      <c r="U26" s="19"/>
      <c r="V26" s="19"/>
      <c r="W26" s="38"/>
    </row>
    <row r="27" spans="1:23" ht="17" thickBot="1" x14ac:dyDescent="0.25">
      <c r="A27" s="38"/>
      <c r="B27" s="6">
        <f>COUNT(B3:B26)</f>
        <v>1</v>
      </c>
      <c r="C27" s="27">
        <f>SUM(C3:C26)</f>
        <v>7.5</v>
      </c>
      <c r="D27" s="16">
        <f>SUM(D3:D26)</f>
        <v>2.1261574074074075E-2</v>
      </c>
      <c r="E27" s="17">
        <f>AVERAGE(E3:E26)</f>
        <v>14.7</v>
      </c>
      <c r="F27" s="15">
        <f>MAX(F3:F26)</f>
        <v>0</v>
      </c>
      <c r="G27" s="15">
        <f>AVERAGE(G3:G26)</f>
        <v>0</v>
      </c>
      <c r="H27" s="26">
        <f>AVERAGE(H3:H26)</f>
        <v>2.8348765432098769E-3</v>
      </c>
      <c r="I27" s="6">
        <f>COUNT(I3:I26)</f>
        <v>1</v>
      </c>
      <c r="J27" s="27">
        <f>SUM(J3:J26)</f>
        <v>10</v>
      </c>
      <c r="K27" s="16">
        <f>SUM(K3:K26)</f>
        <v>3.3136574074074075E-2</v>
      </c>
      <c r="L27" s="17">
        <f>AVERAGE(L3:L26)</f>
        <v>12.6</v>
      </c>
      <c r="M27" s="15">
        <f>MAX(M3:M26)</f>
        <v>0</v>
      </c>
      <c r="N27" s="15">
        <f>AVERAGE(N3:N26)</f>
        <v>0</v>
      </c>
      <c r="O27" s="26">
        <f>AVERAGE(O3:O26)</f>
        <v>3.3136574074074075E-3</v>
      </c>
      <c r="P27" s="6">
        <v>0</v>
      </c>
      <c r="Q27" s="15">
        <v>0</v>
      </c>
      <c r="R27" s="16">
        <v>0</v>
      </c>
      <c r="S27" s="17" t="e">
        <v>#DIV/0!</v>
      </c>
      <c r="T27" s="15">
        <v>0</v>
      </c>
      <c r="U27" s="15" t="e">
        <v>#DIV/0!</v>
      </c>
      <c r="V27" s="15" t="e">
        <v>#DIV/0!</v>
      </c>
      <c r="W27" s="38"/>
    </row>
    <row r="28" spans="1:23" ht="19" thickTop="1" thickBot="1" x14ac:dyDescent="0.25">
      <c r="A28" s="38"/>
      <c r="B28" s="98" t="s">
        <v>9</v>
      </c>
      <c r="C28" s="98"/>
      <c r="D28" s="98"/>
      <c r="E28" s="98"/>
      <c r="F28" s="98"/>
      <c r="G28" s="98"/>
      <c r="H28" s="98"/>
      <c r="I28" s="98" t="s">
        <v>10</v>
      </c>
      <c r="J28" s="98"/>
      <c r="K28" s="98"/>
      <c r="L28" s="98"/>
      <c r="M28" s="98"/>
      <c r="N28" s="98"/>
      <c r="O28" s="98"/>
      <c r="P28" s="98" t="s">
        <v>11</v>
      </c>
      <c r="Q28" s="98"/>
      <c r="R28" s="98"/>
      <c r="S28" s="98"/>
      <c r="T28" s="98"/>
      <c r="U28" s="98"/>
      <c r="V28" s="98"/>
      <c r="W28" s="38"/>
    </row>
    <row r="29" spans="1:23" ht="19" thickTop="1" thickBot="1" x14ac:dyDescent="0.25">
      <c r="A29" s="38"/>
      <c r="B29" s="40" t="s">
        <v>1</v>
      </c>
      <c r="C29" s="40" t="s">
        <v>2</v>
      </c>
      <c r="D29" s="40" t="s">
        <v>3</v>
      </c>
      <c r="E29" s="40" t="s">
        <v>4</v>
      </c>
      <c r="F29" s="40" t="s">
        <v>5</v>
      </c>
      <c r="G29" s="40" t="s">
        <v>6</v>
      </c>
      <c r="H29" s="41" t="s">
        <v>7</v>
      </c>
      <c r="I29" s="40" t="s">
        <v>1</v>
      </c>
      <c r="J29" s="40" t="s">
        <v>2</v>
      </c>
      <c r="K29" s="40" t="s">
        <v>3</v>
      </c>
      <c r="L29" s="40" t="s">
        <v>4</v>
      </c>
      <c r="M29" s="40" t="s">
        <v>5</v>
      </c>
      <c r="N29" s="40" t="s">
        <v>6</v>
      </c>
      <c r="O29" s="41" t="s">
        <v>7</v>
      </c>
      <c r="P29" s="40" t="s">
        <v>1</v>
      </c>
      <c r="Q29" s="40" t="s">
        <v>2</v>
      </c>
      <c r="R29" s="40" t="s">
        <v>3</v>
      </c>
      <c r="S29" s="40" t="s">
        <v>4</v>
      </c>
      <c r="T29" s="40" t="s">
        <v>5</v>
      </c>
      <c r="U29" s="40" t="s">
        <v>6</v>
      </c>
      <c r="V29" s="40" t="s">
        <v>7</v>
      </c>
      <c r="W29" s="38"/>
    </row>
    <row r="30" spans="1:23" ht="17" thickTop="1" x14ac:dyDescent="0.2">
      <c r="A30" s="38"/>
      <c r="B30" s="18"/>
      <c r="C30" s="19"/>
      <c r="D30" s="20"/>
      <c r="E30" s="21"/>
      <c r="F30" s="19"/>
      <c r="G30" s="19"/>
      <c r="H30" s="23"/>
      <c r="I30" s="18"/>
      <c r="J30" s="19"/>
      <c r="K30" s="20"/>
      <c r="L30" s="21"/>
      <c r="M30" s="19"/>
      <c r="N30" s="19"/>
      <c r="O30" s="23"/>
      <c r="P30" s="18"/>
      <c r="Q30" s="19"/>
      <c r="R30" s="20"/>
      <c r="S30" s="21"/>
      <c r="T30" s="19"/>
      <c r="U30" s="19"/>
      <c r="V30" s="19"/>
      <c r="W30" s="38"/>
    </row>
    <row r="31" spans="1:23" x14ac:dyDescent="0.2">
      <c r="A31" s="38"/>
      <c r="B31" s="18"/>
      <c r="C31" s="19"/>
      <c r="D31" s="20"/>
      <c r="E31" s="19"/>
      <c r="F31" s="19"/>
      <c r="G31" s="19"/>
      <c r="H31" s="23"/>
      <c r="I31" s="18"/>
      <c r="J31" s="19"/>
      <c r="K31" s="20"/>
      <c r="L31" s="19"/>
      <c r="M31" s="19"/>
      <c r="N31" s="19"/>
      <c r="O31" s="23"/>
      <c r="P31" s="18"/>
      <c r="Q31" s="19"/>
      <c r="R31" s="20"/>
      <c r="S31" s="19"/>
      <c r="T31" s="19"/>
      <c r="U31" s="19"/>
      <c r="V31" s="19"/>
      <c r="W31" s="38"/>
    </row>
    <row r="32" spans="1:23" x14ac:dyDescent="0.2">
      <c r="A32" s="38"/>
      <c r="B32" s="18"/>
      <c r="C32" s="19"/>
      <c r="D32" s="20"/>
      <c r="E32" s="19"/>
      <c r="F32" s="19"/>
      <c r="G32" s="19"/>
      <c r="H32" s="23"/>
      <c r="I32" s="18"/>
      <c r="J32" s="19"/>
      <c r="K32" s="20"/>
      <c r="L32" s="19"/>
      <c r="M32" s="19"/>
      <c r="N32" s="19"/>
      <c r="O32" s="23"/>
      <c r="P32" s="18"/>
      <c r="Q32" s="19"/>
      <c r="R32" s="20"/>
      <c r="S32" s="19"/>
      <c r="T32" s="19"/>
      <c r="U32" s="19"/>
      <c r="V32" s="19"/>
      <c r="W32" s="38"/>
    </row>
    <row r="33" spans="1:23" x14ac:dyDescent="0.2">
      <c r="A33" s="38"/>
      <c r="B33" s="18"/>
      <c r="C33" s="19"/>
      <c r="D33" s="20"/>
      <c r="E33" s="19"/>
      <c r="F33" s="19"/>
      <c r="G33" s="19"/>
      <c r="H33" s="23"/>
      <c r="I33" s="18"/>
      <c r="J33" s="19"/>
      <c r="K33" s="20"/>
      <c r="L33" s="19"/>
      <c r="M33" s="19"/>
      <c r="N33" s="19"/>
      <c r="O33" s="23"/>
      <c r="P33" s="18"/>
      <c r="Q33" s="19"/>
      <c r="R33" s="20"/>
      <c r="S33" s="19"/>
      <c r="T33" s="19"/>
      <c r="U33" s="19"/>
      <c r="V33" s="19"/>
      <c r="W33" s="38"/>
    </row>
    <row r="34" spans="1:23" x14ac:dyDescent="0.2">
      <c r="A34" s="38"/>
      <c r="B34" s="18"/>
      <c r="C34" s="19"/>
      <c r="D34" s="20"/>
      <c r="E34" s="21"/>
      <c r="F34" s="19"/>
      <c r="G34" s="19"/>
      <c r="H34" s="23"/>
      <c r="I34" s="18"/>
      <c r="J34" s="19"/>
      <c r="K34" s="20"/>
      <c r="L34" s="21"/>
      <c r="M34" s="19"/>
      <c r="N34" s="19"/>
      <c r="O34" s="23"/>
      <c r="P34" s="18"/>
      <c r="Q34" s="19"/>
      <c r="R34" s="20"/>
      <c r="S34" s="21"/>
      <c r="T34" s="19"/>
      <c r="U34" s="19"/>
      <c r="V34" s="19"/>
      <c r="W34" s="38"/>
    </row>
    <row r="35" spans="1:23" x14ac:dyDescent="0.2">
      <c r="A35" s="38"/>
      <c r="B35" s="19"/>
      <c r="C35" s="19"/>
      <c r="D35" s="19"/>
      <c r="E35" s="19"/>
      <c r="F35" s="19"/>
      <c r="G35" s="19"/>
      <c r="H35" s="23"/>
      <c r="I35" s="19"/>
      <c r="J35" s="19"/>
      <c r="K35" s="19"/>
      <c r="L35" s="19"/>
      <c r="M35" s="19"/>
      <c r="N35" s="19"/>
      <c r="O35" s="23"/>
      <c r="P35" s="19"/>
      <c r="Q35" s="19"/>
      <c r="R35" s="19"/>
      <c r="S35" s="19"/>
      <c r="T35" s="19"/>
      <c r="U35" s="19"/>
      <c r="V35" s="19"/>
      <c r="W35" s="38"/>
    </row>
    <row r="36" spans="1:23" x14ac:dyDescent="0.2">
      <c r="A36" s="38"/>
      <c r="B36" s="19"/>
      <c r="C36" s="19"/>
      <c r="D36" s="19"/>
      <c r="E36" s="19"/>
      <c r="F36" s="19"/>
      <c r="G36" s="19"/>
      <c r="H36" s="23"/>
      <c r="I36" s="19"/>
      <c r="J36" s="19"/>
      <c r="K36" s="19"/>
      <c r="L36" s="19"/>
      <c r="M36" s="19"/>
      <c r="N36" s="19"/>
      <c r="O36" s="23"/>
      <c r="P36" s="19"/>
      <c r="Q36" s="19"/>
      <c r="R36" s="19"/>
      <c r="S36" s="19"/>
      <c r="T36" s="19"/>
      <c r="U36" s="19"/>
      <c r="V36" s="19"/>
      <c r="W36" s="38"/>
    </row>
    <row r="37" spans="1:23" x14ac:dyDescent="0.2">
      <c r="A37" s="38"/>
      <c r="B37" s="19"/>
      <c r="C37" s="19"/>
      <c r="D37" s="19"/>
      <c r="E37" s="19"/>
      <c r="F37" s="19"/>
      <c r="G37" s="19"/>
      <c r="H37" s="23"/>
      <c r="I37" s="19"/>
      <c r="J37" s="19"/>
      <c r="K37" s="19"/>
      <c r="L37" s="19"/>
      <c r="M37" s="19"/>
      <c r="N37" s="19"/>
      <c r="O37" s="23"/>
      <c r="P37" s="19"/>
      <c r="Q37" s="19"/>
      <c r="R37" s="19"/>
      <c r="S37" s="19"/>
      <c r="T37" s="19"/>
      <c r="U37" s="19"/>
      <c r="V37" s="19"/>
      <c r="W37" s="38"/>
    </row>
    <row r="38" spans="1:23" x14ac:dyDescent="0.2">
      <c r="A38" s="38"/>
      <c r="B38" s="19"/>
      <c r="C38" s="19"/>
      <c r="D38" s="19"/>
      <c r="E38" s="19"/>
      <c r="F38" s="19"/>
      <c r="G38" s="19"/>
      <c r="H38" s="23"/>
      <c r="I38" s="19"/>
      <c r="J38" s="19"/>
      <c r="K38" s="19"/>
      <c r="L38" s="19"/>
      <c r="M38" s="19"/>
      <c r="N38" s="19"/>
      <c r="O38" s="23"/>
      <c r="P38" s="19"/>
      <c r="Q38" s="19"/>
      <c r="R38" s="19"/>
      <c r="S38" s="19"/>
      <c r="T38" s="19"/>
      <c r="U38" s="19"/>
      <c r="V38" s="19"/>
      <c r="W38" s="38"/>
    </row>
    <row r="39" spans="1:23" x14ac:dyDescent="0.2">
      <c r="A39" s="38"/>
      <c r="B39" s="19"/>
      <c r="C39" s="19"/>
      <c r="D39" s="19"/>
      <c r="E39" s="19"/>
      <c r="F39" s="19"/>
      <c r="G39" s="19"/>
      <c r="H39" s="23"/>
      <c r="I39" s="19"/>
      <c r="J39" s="19"/>
      <c r="K39" s="19"/>
      <c r="L39" s="19"/>
      <c r="M39" s="19"/>
      <c r="N39" s="19"/>
      <c r="O39" s="23"/>
      <c r="P39" s="19"/>
      <c r="Q39" s="19"/>
      <c r="R39" s="19"/>
      <c r="S39" s="19"/>
      <c r="T39" s="19"/>
      <c r="U39" s="19"/>
      <c r="V39" s="19"/>
      <c r="W39" s="38"/>
    </row>
    <row r="40" spans="1:23" x14ac:dyDescent="0.2">
      <c r="A40" s="38"/>
      <c r="B40" s="19"/>
      <c r="C40" s="19"/>
      <c r="D40" s="19"/>
      <c r="E40" s="19"/>
      <c r="F40" s="19"/>
      <c r="G40" s="19"/>
      <c r="H40" s="23"/>
      <c r="I40" s="19"/>
      <c r="J40" s="19"/>
      <c r="K40" s="19"/>
      <c r="L40" s="19"/>
      <c r="M40" s="19"/>
      <c r="N40" s="19"/>
      <c r="O40" s="23"/>
      <c r="P40" s="19"/>
      <c r="Q40" s="19"/>
      <c r="R40" s="19"/>
      <c r="S40" s="19"/>
      <c r="T40" s="19"/>
      <c r="U40" s="19"/>
      <c r="V40" s="19"/>
      <c r="W40" s="38"/>
    </row>
    <row r="41" spans="1:23" x14ac:dyDescent="0.2">
      <c r="A41" s="38"/>
      <c r="B41" s="19"/>
      <c r="C41" s="19"/>
      <c r="D41" s="19"/>
      <c r="E41" s="19"/>
      <c r="F41" s="19"/>
      <c r="G41" s="19"/>
      <c r="H41" s="23"/>
      <c r="I41" s="19"/>
      <c r="J41" s="19"/>
      <c r="K41" s="19"/>
      <c r="L41" s="19"/>
      <c r="M41" s="19"/>
      <c r="N41" s="19"/>
      <c r="O41" s="23"/>
      <c r="P41" s="19"/>
      <c r="Q41" s="19"/>
      <c r="R41" s="19"/>
      <c r="S41" s="19"/>
      <c r="T41" s="19"/>
      <c r="U41" s="19"/>
      <c r="V41" s="19"/>
      <c r="W41" s="38"/>
    </row>
    <row r="42" spans="1:23" x14ac:dyDescent="0.2">
      <c r="A42" s="38"/>
      <c r="B42" s="19"/>
      <c r="C42" s="19"/>
      <c r="D42" s="19"/>
      <c r="E42" s="19"/>
      <c r="F42" s="19"/>
      <c r="G42" s="19"/>
      <c r="H42" s="23"/>
      <c r="I42" s="19"/>
      <c r="J42" s="19"/>
      <c r="K42" s="19"/>
      <c r="L42" s="19"/>
      <c r="M42" s="19"/>
      <c r="N42" s="19"/>
      <c r="O42" s="23"/>
      <c r="P42" s="19"/>
      <c r="Q42" s="19"/>
      <c r="R42" s="19"/>
      <c r="S42" s="19"/>
      <c r="T42" s="19"/>
      <c r="U42" s="19"/>
      <c r="V42" s="19"/>
      <c r="W42" s="38"/>
    </row>
    <row r="43" spans="1:23" x14ac:dyDescent="0.2">
      <c r="A43" s="38"/>
      <c r="B43" s="19"/>
      <c r="C43" s="19"/>
      <c r="D43" s="19"/>
      <c r="E43" s="19"/>
      <c r="F43" s="19"/>
      <c r="G43" s="19"/>
      <c r="H43" s="23"/>
      <c r="I43" s="19"/>
      <c r="J43" s="19"/>
      <c r="K43" s="19"/>
      <c r="L43" s="19"/>
      <c r="M43" s="19"/>
      <c r="N43" s="19"/>
      <c r="O43" s="23"/>
      <c r="P43" s="19"/>
      <c r="Q43" s="19"/>
      <c r="R43" s="19"/>
      <c r="S43" s="19"/>
      <c r="T43" s="19"/>
      <c r="U43" s="19"/>
      <c r="V43" s="19"/>
      <c r="W43" s="38"/>
    </row>
    <row r="44" spans="1:23" x14ac:dyDescent="0.2">
      <c r="A44" s="38"/>
      <c r="B44" s="19"/>
      <c r="C44" s="19"/>
      <c r="D44" s="19"/>
      <c r="E44" s="19"/>
      <c r="F44" s="19"/>
      <c r="G44" s="19"/>
      <c r="H44" s="23"/>
      <c r="I44" s="19"/>
      <c r="J44" s="19"/>
      <c r="K44" s="19"/>
      <c r="L44" s="19"/>
      <c r="M44" s="19"/>
      <c r="N44" s="19"/>
      <c r="O44" s="23"/>
      <c r="P44" s="19"/>
      <c r="Q44" s="19"/>
      <c r="R44" s="19"/>
      <c r="S44" s="19"/>
      <c r="T44" s="19"/>
      <c r="U44" s="19"/>
      <c r="V44" s="19"/>
      <c r="W44" s="38"/>
    </row>
    <row r="45" spans="1:23" x14ac:dyDescent="0.2">
      <c r="A45" s="38"/>
      <c r="B45" s="19"/>
      <c r="C45" s="19"/>
      <c r="D45" s="19"/>
      <c r="E45" s="19"/>
      <c r="F45" s="19"/>
      <c r="G45" s="19"/>
      <c r="H45" s="23"/>
      <c r="I45" s="19"/>
      <c r="J45" s="19"/>
      <c r="K45" s="19"/>
      <c r="L45" s="19"/>
      <c r="M45" s="19"/>
      <c r="N45" s="19"/>
      <c r="O45" s="23"/>
      <c r="P45" s="19"/>
      <c r="Q45" s="19"/>
      <c r="R45" s="19"/>
      <c r="S45" s="19"/>
      <c r="T45" s="19"/>
      <c r="U45" s="19"/>
      <c r="V45" s="19"/>
      <c r="W45" s="38"/>
    </row>
    <row r="46" spans="1:23" x14ac:dyDescent="0.2">
      <c r="A46" s="38"/>
      <c r="B46" s="19"/>
      <c r="C46" s="19"/>
      <c r="D46" s="19"/>
      <c r="E46" s="19"/>
      <c r="F46" s="19"/>
      <c r="G46" s="19"/>
      <c r="H46" s="23"/>
      <c r="I46" s="19"/>
      <c r="J46" s="19"/>
      <c r="K46" s="19"/>
      <c r="L46" s="19"/>
      <c r="M46" s="19"/>
      <c r="N46" s="19"/>
      <c r="O46" s="23"/>
      <c r="P46" s="19"/>
      <c r="Q46" s="19"/>
      <c r="R46" s="19"/>
      <c r="S46" s="19"/>
      <c r="T46" s="19"/>
      <c r="U46" s="19"/>
      <c r="V46" s="19"/>
      <c r="W46" s="38"/>
    </row>
    <row r="47" spans="1:23" x14ac:dyDescent="0.2">
      <c r="A47" s="38"/>
      <c r="B47" s="19"/>
      <c r="C47" s="19"/>
      <c r="D47" s="19"/>
      <c r="E47" s="19"/>
      <c r="F47" s="19"/>
      <c r="G47" s="19"/>
      <c r="H47" s="23"/>
      <c r="I47" s="19"/>
      <c r="J47" s="19"/>
      <c r="K47" s="19"/>
      <c r="L47" s="19"/>
      <c r="M47" s="19"/>
      <c r="N47" s="19"/>
      <c r="O47" s="23"/>
      <c r="P47" s="19"/>
      <c r="Q47" s="19"/>
      <c r="R47" s="19"/>
      <c r="S47" s="19"/>
      <c r="T47" s="19"/>
      <c r="U47" s="19"/>
      <c r="V47" s="19"/>
      <c r="W47" s="38"/>
    </row>
    <row r="48" spans="1:23" x14ac:dyDescent="0.2">
      <c r="A48" s="38"/>
      <c r="B48" s="19"/>
      <c r="C48" s="19"/>
      <c r="D48" s="19"/>
      <c r="E48" s="19"/>
      <c r="F48" s="19"/>
      <c r="G48" s="19"/>
      <c r="H48" s="23"/>
      <c r="I48" s="19"/>
      <c r="J48" s="19"/>
      <c r="K48" s="19"/>
      <c r="L48" s="19"/>
      <c r="M48" s="19"/>
      <c r="N48" s="19"/>
      <c r="O48" s="23"/>
      <c r="P48" s="19"/>
      <c r="Q48" s="19"/>
      <c r="R48" s="19"/>
      <c r="S48" s="19"/>
      <c r="T48" s="19"/>
      <c r="U48" s="19"/>
      <c r="V48" s="19"/>
      <c r="W48" s="38"/>
    </row>
    <row r="49" spans="1:23" x14ac:dyDescent="0.2">
      <c r="A49" s="38"/>
      <c r="B49" s="19"/>
      <c r="C49" s="19"/>
      <c r="D49" s="19"/>
      <c r="E49" s="19"/>
      <c r="F49" s="19"/>
      <c r="G49" s="19"/>
      <c r="H49" s="23"/>
      <c r="I49" s="19"/>
      <c r="J49" s="19"/>
      <c r="K49" s="19"/>
      <c r="L49" s="19"/>
      <c r="M49" s="19"/>
      <c r="N49" s="19"/>
      <c r="O49" s="23"/>
      <c r="P49" s="19"/>
      <c r="Q49" s="19"/>
      <c r="R49" s="19"/>
      <c r="S49" s="19"/>
      <c r="T49" s="19"/>
      <c r="U49" s="19"/>
      <c r="V49" s="19"/>
      <c r="W49" s="38"/>
    </row>
    <row r="50" spans="1:23" x14ac:dyDescent="0.2">
      <c r="A50" s="38"/>
      <c r="B50" s="19"/>
      <c r="C50" s="19"/>
      <c r="D50" s="19"/>
      <c r="E50" s="19"/>
      <c r="F50" s="19"/>
      <c r="G50" s="19"/>
      <c r="H50" s="23"/>
      <c r="I50" s="19"/>
      <c r="J50" s="19"/>
      <c r="K50" s="19"/>
      <c r="L50" s="19"/>
      <c r="M50" s="19"/>
      <c r="N50" s="19"/>
      <c r="O50" s="23"/>
      <c r="P50" s="19"/>
      <c r="Q50" s="19"/>
      <c r="R50" s="19"/>
      <c r="S50" s="19"/>
      <c r="T50" s="19"/>
      <c r="U50" s="19"/>
      <c r="V50" s="19"/>
      <c r="W50" s="38"/>
    </row>
    <row r="51" spans="1:23" x14ac:dyDescent="0.2">
      <c r="A51" s="38"/>
      <c r="B51" s="19"/>
      <c r="C51" s="19"/>
      <c r="D51" s="19"/>
      <c r="E51" s="19"/>
      <c r="F51" s="19"/>
      <c r="G51" s="19"/>
      <c r="H51" s="23"/>
      <c r="I51" s="19"/>
      <c r="J51" s="19"/>
      <c r="K51" s="19"/>
      <c r="L51" s="19"/>
      <c r="M51" s="19"/>
      <c r="N51" s="19"/>
      <c r="O51" s="23"/>
      <c r="P51" s="19"/>
      <c r="Q51" s="19"/>
      <c r="R51" s="19"/>
      <c r="S51" s="19"/>
      <c r="T51" s="19"/>
      <c r="U51" s="19"/>
      <c r="V51" s="19"/>
      <c r="W51" s="38"/>
    </row>
    <row r="52" spans="1:23" x14ac:dyDescent="0.2">
      <c r="A52" s="38"/>
      <c r="B52" s="19"/>
      <c r="C52" s="19"/>
      <c r="D52" s="19"/>
      <c r="E52" s="19"/>
      <c r="F52" s="19"/>
      <c r="G52" s="19"/>
      <c r="H52" s="23"/>
      <c r="I52" s="19"/>
      <c r="J52" s="19"/>
      <c r="K52" s="19"/>
      <c r="L52" s="19"/>
      <c r="M52" s="19"/>
      <c r="N52" s="19"/>
      <c r="O52" s="23"/>
      <c r="P52" s="19"/>
      <c r="Q52" s="19"/>
      <c r="R52" s="19"/>
      <c r="S52" s="19"/>
      <c r="T52" s="19"/>
      <c r="U52" s="19"/>
      <c r="V52" s="19"/>
      <c r="W52" s="38"/>
    </row>
    <row r="53" spans="1:23" x14ac:dyDescent="0.2">
      <c r="A53" s="38"/>
      <c r="B53" s="19"/>
      <c r="C53" s="19"/>
      <c r="D53" s="19"/>
      <c r="E53" s="19"/>
      <c r="F53" s="19"/>
      <c r="G53" s="19"/>
      <c r="H53" s="23"/>
      <c r="I53" s="19"/>
      <c r="J53" s="19"/>
      <c r="K53" s="19"/>
      <c r="L53" s="19"/>
      <c r="M53" s="19"/>
      <c r="N53" s="19"/>
      <c r="O53" s="23"/>
      <c r="P53" s="19"/>
      <c r="Q53" s="19"/>
      <c r="R53" s="19"/>
      <c r="S53" s="19"/>
      <c r="T53" s="19"/>
      <c r="U53" s="19"/>
      <c r="V53" s="19"/>
      <c r="W53" s="38"/>
    </row>
    <row r="54" spans="1:23" ht="17" thickBot="1" x14ac:dyDescent="0.25">
      <c r="A54" s="38"/>
      <c r="B54" s="6">
        <v>0</v>
      </c>
      <c r="C54" s="15">
        <v>0</v>
      </c>
      <c r="D54" s="16">
        <v>0</v>
      </c>
      <c r="E54" s="17" t="e">
        <v>#DIV/0!</v>
      </c>
      <c r="F54" s="15">
        <v>0</v>
      </c>
      <c r="G54" s="15" t="e">
        <v>#DIV/0!</v>
      </c>
      <c r="H54" s="22" t="e">
        <v>#DIV/0!</v>
      </c>
      <c r="I54" s="6">
        <v>0</v>
      </c>
      <c r="J54" s="15">
        <v>0</v>
      </c>
      <c r="K54" s="16">
        <v>0</v>
      </c>
      <c r="L54" s="17" t="e">
        <v>#DIV/0!</v>
      </c>
      <c r="M54" s="15">
        <v>0</v>
      </c>
      <c r="N54" s="15" t="e">
        <v>#DIV/0!</v>
      </c>
      <c r="O54" s="22" t="e">
        <v>#DIV/0!</v>
      </c>
      <c r="P54" s="6">
        <v>0</v>
      </c>
      <c r="Q54" s="15">
        <v>0</v>
      </c>
      <c r="R54" s="16">
        <v>0</v>
      </c>
      <c r="S54" s="17" t="e">
        <v>#DIV/0!</v>
      </c>
      <c r="T54" s="15">
        <v>0</v>
      </c>
      <c r="U54" s="15" t="e">
        <v>#DIV/0!</v>
      </c>
      <c r="V54" s="15" t="e">
        <v>#DIV/0!</v>
      </c>
      <c r="W54" s="38"/>
    </row>
    <row r="55" spans="1:23" ht="19" thickTop="1" thickBot="1" x14ac:dyDescent="0.25">
      <c r="A55" s="38"/>
      <c r="B55" s="98" t="s">
        <v>12</v>
      </c>
      <c r="C55" s="98"/>
      <c r="D55" s="98"/>
      <c r="E55" s="98"/>
      <c r="F55" s="98"/>
      <c r="G55" s="98"/>
      <c r="H55" s="98"/>
      <c r="I55" s="98" t="s">
        <v>13</v>
      </c>
      <c r="J55" s="98"/>
      <c r="K55" s="98"/>
      <c r="L55" s="98"/>
      <c r="M55" s="98"/>
      <c r="N55" s="98"/>
      <c r="O55" s="98"/>
      <c r="P55" s="98" t="s">
        <v>14</v>
      </c>
      <c r="Q55" s="98"/>
      <c r="R55" s="98"/>
      <c r="S55" s="98"/>
      <c r="T55" s="98"/>
      <c r="U55" s="98"/>
      <c r="V55" s="98"/>
      <c r="W55" s="38"/>
    </row>
    <row r="56" spans="1:23" ht="19" thickTop="1" thickBot="1" x14ac:dyDescent="0.25">
      <c r="A56" s="38"/>
      <c r="B56" s="40" t="s">
        <v>1</v>
      </c>
      <c r="C56" s="40" t="s">
        <v>2</v>
      </c>
      <c r="D56" s="40" t="s">
        <v>3</v>
      </c>
      <c r="E56" s="40" t="s">
        <v>4</v>
      </c>
      <c r="F56" s="40" t="s">
        <v>5</v>
      </c>
      <c r="G56" s="40" t="s">
        <v>6</v>
      </c>
      <c r="H56" s="41" t="s">
        <v>7</v>
      </c>
      <c r="I56" s="40" t="s">
        <v>1</v>
      </c>
      <c r="J56" s="40" t="s">
        <v>2</v>
      </c>
      <c r="K56" s="40" t="s">
        <v>3</v>
      </c>
      <c r="L56" s="40" t="s">
        <v>4</v>
      </c>
      <c r="M56" s="40" t="s">
        <v>5</v>
      </c>
      <c r="N56" s="40" t="s">
        <v>6</v>
      </c>
      <c r="O56" s="41" t="s">
        <v>7</v>
      </c>
      <c r="P56" s="40" t="s">
        <v>1</v>
      </c>
      <c r="Q56" s="40" t="s">
        <v>2</v>
      </c>
      <c r="R56" s="40" t="s">
        <v>3</v>
      </c>
      <c r="S56" s="40" t="s">
        <v>4</v>
      </c>
      <c r="T56" s="40" t="s">
        <v>5</v>
      </c>
      <c r="U56" s="40" t="s">
        <v>6</v>
      </c>
      <c r="V56" s="40" t="s">
        <v>7</v>
      </c>
      <c r="W56" s="38"/>
    </row>
    <row r="57" spans="1:23" ht="17" thickTop="1" x14ac:dyDescent="0.2">
      <c r="A57" s="38"/>
      <c r="B57" s="18"/>
      <c r="C57" s="19"/>
      <c r="D57" s="20"/>
      <c r="E57" s="21"/>
      <c r="F57" s="19"/>
      <c r="G57" s="19"/>
      <c r="H57" s="23"/>
      <c r="I57" s="18"/>
      <c r="J57" s="19"/>
      <c r="K57" s="20"/>
      <c r="L57" s="21"/>
      <c r="M57" s="19"/>
      <c r="N57" s="19"/>
      <c r="O57" s="23"/>
      <c r="P57" s="18"/>
      <c r="Q57" s="19"/>
      <c r="R57" s="20"/>
      <c r="S57" s="21"/>
      <c r="T57" s="19"/>
      <c r="U57" s="19"/>
      <c r="V57" s="19"/>
      <c r="W57" s="38"/>
    </row>
    <row r="58" spans="1:23" x14ac:dyDescent="0.2">
      <c r="A58" s="38"/>
      <c r="B58" s="18"/>
      <c r="C58" s="19"/>
      <c r="D58" s="20"/>
      <c r="E58" s="19"/>
      <c r="F58" s="19"/>
      <c r="G58" s="19"/>
      <c r="H58" s="23"/>
      <c r="I58" s="18"/>
      <c r="J58" s="19"/>
      <c r="K58" s="20"/>
      <c r="L58" s="19"/>
      <c r="M58" s="19"/>
      <c r="N58" s="19"/>
      <c r="O58" s="23"/>
      <c r="P58" s="18"/>
      <c r="Q58" s="19"/>
      <c r="R58" s="20"/>
      <c r="S58" s="19"/>
      <c r="T58" s="19"/>
      <c r="U58" s="19"/>
      <c r="V58" s="19"/>
      <c r="W58" s="38"/>
    </row>
    <row r="59" spans="1:23" x14ac:dyDescent="0.2">
      <c r="A59" s="38"/>
      <c r="B59" s="18"/>
      <c r="C59" s="19"/>
      <c r="D59" s="20"/>
      <c r="E59" s="19"/>
      <c r="F59" s="19"/>
      <c r="G59" s="19"/>
      <c r="H59" s="23"/>
      <c r="I59" s="18"/>
      <c r="J59" s="19"/>
      <c r="K59" s="20"/>
      <c r="L59" s="19"/>
      <c r="M59" s="19"/>
      <c r="N59" s="19"/>
      <c r="O59" s="23"/>
      <c r="P59" s="18"/>
      <c r="Q59" s="19"/>
      <c r="R59" s="20"/>
      <c r="S59" s="19"/>
      <c r="T59" s="19"/>
      <c r="U59" s="19"/>
      <c r="V59" s="19"/>
      <c r="W59" s="38"/>
    </row>
    <row r="60" spans="1:23" x14ac:dyDescent="0.2">
      <c r="A60" s="38"/>
      <c r="B60" s="18"/>
      <c r="C60" s="19"/>
      <c r="D60" s="20"/>
      <c r="E60" s="19"/>
      <c r="F60" s="19"/>
      <c r="G60" s="19"/>
      <c r="H60" s="23"/>
      <c r="I60" s="18"/>
      <c r="J60" s="19"/>
      <c r="K60" s="20"/>
      <c r="L60" s="19"/>
      <c r="M60" s="19"/>
      <c r="N60" s="19"/>
      <c r="O60" s="23"/>
      <c r="P60" s="18"/>
      <c r="Q60" s="19"/>
      <c r="R60" s="20"/>
      <c r="S60" s="19"/>
      <c r="T60" s="19"/>
      <c r="U60" s="19"/>
      <c r="V60" s="19"/>
      <c r="W60" s="38"/>
    </row>
    <row r="61" spans="1:23" x14ac:dyDescent="0.2">
      <c r="A61" s="38"/>
      <c r="B61" s="18"/>
      <c r="C61" s="19"/>
      <c r="D61" s="20"/>
      <c r="E61" s="21"/>
      <c r="F61" s="19"/>
      <c r="G61" s="19"/>
      <c r="H61" s="23"/>
      <c r="I61" s="18"/>
      <c r="J61" s="19"/>
      <c r="K61" s="20"/>
      <c r="L61" s="21"/>
      <c r="M61" s="19"/>
      <c r="N61" s="19"/>
      <c r="O61" s="23"/>
      <c r="P61" s="18"/>
      <c r="Q61" s="19"/>
      <c r="R61" s="20"/>
      <c r="S61" s="21"/>
      <c r="T61" s="19"/>
      <c r="U61" s="19"/>
      <c r="V61" s="19"/>
      <c r="W61" s="38"/>
    </row>
    <row r="62" spans="1:23" x14ac:dyDescent="0.2">
      <c r="A62" s="38"/>
      <c r="B62" s="19"/>
      <c r="C62" s="19"/>
      <c r="D62" s="19"/>
      <c r="E62" s="19"/>
      <c r="F62" s="19"/>
      <c r="G62" s="19"/>
      <c r="H62" s="23"/>
      <c r="I62" s="19"/>
      <c r="J62" s="19"/>
      <c r="K62" s="19"/>
      <c r="L62" s="19"/>
      <c r="M62" s="19"/>
      <c r="N62" s="19"/>
      <c r="O62" s="23"/>
      <c r="P62" s="19"/>
      <c r="Q62" s="19"/>
      <c r="R62" s="19"/>
      <c r="S62" s="19"/>
      <c r="T62" s="19"/>
      <c r="U62" s="19"/>
      <c r="V62" s="19"/>
      <c r="W62" s="38"/>
    </row>
    <row r="63" spans="1:23" x14ac:dyDescent="0.2">
      <c r="A63" s="38"/>
      <c r="B63" s="19"/>
      <c r="C63" s="19"/>
      <c r="D63" s="19"/>
      <c r="E63" s="19"/>
      <c r="F63" s="19"/>
      <c r="G63" s="19"/>
      <c r="H63" s="23"/>
      <c r="I63" s="19"/>
      <c r="J63" s="19"/>
      <c r="K63" s="19"/>
      <c r="L63" s="19"/>
      <c r="M63" s="19"/>
      <c r="N63" s="19"/>
      <c r="O63" s="23"/>
      <c r="P63" s="19"/>
      <c r="Q63" s="19"/>
      <c r="R63" s="19"/>
      <c r="S63" s="19"/>
      <c r="T63" s="19"/>
      <c r="U63" s="19"/>
      <c r="V63" s="19"/>
      <c r="W63" s="38"/>
    </row>
    <row r="64" spans="1:23" x14ac:dyDescent="0.2">
      <c r="A64" s="38"/>
      <c r="B64" s="19"/>
      <c r="C64" s="19"/>
      <c r="D64" s="19"/>
      <c r="E64" s="19"/>
      <c r="F64" s="19"/>
      <c r="G64" s="19"/>
      <c r="H64" s="23"/>
      <c r="I64" s="19"/>
      <c r="J64" s="19"/>
      <c r="K64" s="19"/>
      <c r="L64" s="19"/>
      <c r="M64" s="19"/>
      <c r="N64" s="19"/>
      <c r="O64" s="23"/>
      <c r="P64" s="19"/>
      <c r="Q64" s="19"/>
      <c r="R64" s="19"/>
      <c r="S64" s="19"/>
      <c r="T64" s="19"/>
      <c r="U64" s="19"/>
      <c r="V64" s="19"/>
      <c r="W64" s="38"/>
    </row>
    <row r="65" spans="1:23" x14ac:dyDescent="0.2">
      <c r="A65" s="38"/>
      <c r="B65" s="19"/>
      <c r="C65" s="19"/>
      <c r="D65" s="19"/>
      <c r="E65" s="19"/>
      <c r="F65" s="19"/>
      <c r="G65" s="19"/>
      <c r="H65" s="23"/>
      <c r="I65" s="19"/>
      <c r="J65" s="19"/>
      <c r="K65" s="19"/>
      <c r="L65" s="19"/>
      <c r="M65" s="19"/>
      <c r="N65" s="19"/>
      <c r="O65" s="23"/>
      <c r="P65" s="19"/>
      <c r="Q65" s="19"/>
      <c r="R65" s="19"/>
      <c r="S65" s="19"/>
      <c r="T65" s="19"/>
      <c r="U65" s="19"/>
      <c r="V65" s="19"/>
      <c r="W65" s="38"/>
    </row>
    <row r="66" spans="1:23" x14ac:dyDescent="0.2">
      <c r="A66" s="38"/>
      <c r="B66" s="19"/>
      <c r="C66" s="19"/>
      <c r="D66" s="19"/>
      <c r="E66" s="19"/>
      <c r="F66" s="19"/>
      <c r="G66" s="19"/>
      <c r="H66" s="23"/>
      <c r="I66" s="19"/>
      <c r="J66" s="19"/>
      <c r="K66" s="19"/>
      <c r="L66" s="19"/>
      <c r="M66" s="19"/>
      <c r="N66" s="19"/>
      <c r="O66" s="23"/>
      <c r="P66" s="19"/>
      <c r="Q66" s="19"/>
      <c r="R66" s="19"/>
      <c r="S66" s="19"/>
      <c r="T66" s="19"/>
      <c r="U66" s="19"/>
      <c r="V66" s="19"/>
      <c r="W66" s="38"/>
    </row>
    <row r="67" spans="1:23" x14ac:dyDescent="0.2">
      <c r="A67" s="38"/>
      <c r="B67" s="19"/>
      <c r="C67" s="19"/>
      <c r="D67" s="19"/>
      <c r="E67" s="19"/>
      <c r="F67" s="19"/>
      <c r="G67" s="19"/>
      <c r="H67" s="23"/>
      <c r="I67" s="19"/>
      <c r="J67" s="19"/>
      <c r="K67" s="19"/>
      <c r="L67" s="19"/>
      <c r="M67" s="19"/>
      <c r="N67" s="19"/>
      <c r="O67" s="23"/>
      <c r="P67" s="19"/>
      <c r="Q67" s="19"/>
      <c r="R67" s="19"/>
      <c r="S67" s="19"/>
      <c r="T67" s="19"/>
      <c r="U67" s="19"/>
      <c r="V67" s="19"/>
      <c r="W67" s="38"/>
    </row>
    <row r="68" spans="1:23" x14ac:dyDescent="0.2">
      <c r="A68" s="38"/>
      <c r="B68" s="19"/>
      <c r="C68" s="19"/>
      <c r="D68" s="19"/>
      <c r="E68" s="19"/>
      <c r="F68" s="19"/>
      <c r="G68" s="19"/>
      <c r="H68" s="23"/>
      <c r="I68" s="19"/>
      <c r="J68" s="19"/>
      <c r="K68" s="19"/>
      <c r="L68" s="19"/>
      <c r="M68" s="19"/>
      <c r="N68" s="19"/>
      <c r="O68" s="23"/>
      <c r="P68" s="19"/>
      <c r="Q68" s="19"/>
      <c r="R68" s="19"/>
      <c r="S68" s="19"/>
      <c r="T68" s="19"/>
      <c r="U68" s="19"/>
      <c r="V68" s="19"/>
      <c r="W68" s="38"/>
    </row>
    <row r="69" spans="1:23" x14ac:dyDescent="0.2">
      <c r="A69" s="38"/>
      <c r="B69" s="19"/>
      <c r="C69" s="19"/>
      <c r="D69" s="19"/>
      <c r="E69" s="19"/>
      <c r="F69" s="19"/>
      <c r="G69" s="19"/>
      <c r="H69" s="23"/>
      <c r="I69" s="19"/>
      <c r="J69" s="19"/>
      <c r="K69" s="19"/>
      <c r="L69" s="19"/>
      <c r="M69" s="19"/>
      <c r="N69" s="19"/>
      <c r="O69" s="23"/>
      <c r="P69" s="19"/>
      <c r="Q69" s="19"/>
      <c r="R69" s="19"/>
      <c r="S69" s="19"/>
      <c r="T69" s="19"/>
      <c r="U69" s="19"/>
      <c r="V69" s="19"/>
      <c r="W69" s="38"/>
    </row>
    <row r="70" spans="1:23" x14ac:dyDescent="0.2">
      <c r="A70" s="38"/>
      <c r="B70" s="19"/>
      <c r="C70" s="19"/>
      <c r="D70" s="19"/>
      <c r="E70" s="19"/>
      <c r="F70" s="19"/>
      <c r="G70" s="19"/>
      <c r="H70" s="23"/>
      <c r="I70" s="19"/>
      <c r="J70" s="19"/>
      <c r="K70" s="19"/>
      <c r="L70" s="19"/>
      <c r="M70" s="19"/>
      <c r="N70" s="19"/>
      <c r="O70" s="23"/>
      <c r="P70" s="19"/>
      <c r="Q70" s="19"/>
      <c r="R70" s="19"/>
      <c r="S70" s="19"/>
      <c r="T70" s="19"/>
      <c r="U70" s="19"/>
      <c r="V70" s="19"/>
      <c r="W70" s="38"/>
    </row>
    <row r="71" spans="1:23" x14ac:dyDescent="0.2">
      <c r="A71" s="38"/>
      <c r="B71" s="19"/>
      <c r="C71" s="19"/>
      <c r="D71" s="19"/>
      <c r="E71" s="19"/>
      <c r="F71" s="19"/>
      <c r="G71" s="19"/>
      <c r="H71" s="23"/>
      <c r="I71" s="19"/>
      <c r="J71" s="19"/>
      <c r="K71" s="19"/>
      <c r="L71" s="19"/>
      <c r="M71" s="19"/>
      <c r="N71" s="19"/>
      <c r="O71" s="23"/>
      <c r="P71" s="19"/>
      <c r="Q71" s="19"/>
      <c r="R71" s="19"/>
      <c r="S71" s="19"/>
      <c r="T71" s="19"/>
      <c r="U71" s="19"/>
      <c r="V71" s="19"/>
      <c r="W71" s="38"/>
    </row>
    <row r="72" spans="1:23" x14ac:dyDescent="0.2">
      <c r="A72" s="38"/>
      <c r="B72" s="19"/>
      <c r="C72" s="19"/>
      <c r="D72" s="19"/>
      <c r="E72" s="19"/>
      <c r="F72" s="19"/>
      <c r="G72" s="19"/>
      <c r="H72" s="23"/>
      <c r="I72" s="19"/>
      <c r="J72" s="19"/>
      <c r="K72" s="19"/>
      <c r="L72" s="19"/>
      <c r="M72" s="19"/>
      <c r="N72" s="19"/>
      <c r="O72" s="23"/>
      <c r="P72" s="19"/>
      <c r="Q72" s="19"/>
      <c r="R72" s="19"/>
      <c r="S72" s="19"/>
      <c r="T72" s="19"/>
      <c r="U72" s="19"/>
      <c r="V72" s="19"/>
      <c r="W72" s="38"/>
    </row>
    <row r="73" spans="1:23" x14ac:dyDescent="0.2">
      <c r="A73" s="38"/>
      <c r="B73" s="19"/>
      <c r="C73" s="19"/>
      <c r="D73" s="19"/>
      <c r="E73" s="19"/>
      <c r="F73" s="19"/>
      <c r="G73" s="19"/>
      <c r="H73" s="23"/>
      <c r="I73" s="19"/>
      <c r="J73" s="19"/>
      <c r="K73" s="19"/>
      <c r="L73" s="19"/>
      <c r="M73" s="19"/>
      <c r="N73" s="19"/>
      <c r="O73" s="23"/>
      <c r="P73" s="19"/>
      <c r="Q73" s="19"/>
      <c r="R73" s="19"/>
      <c r="S73" s="19"/>
      <c r="T73" s="19"/>
      <c r="U73" s="19"/>
      <c r="V73" s="19"/>
      <c r="W73" s="38"/>
    </row>
    <row r="74" spans="1:23" x14ac:dyDescent="0.2">
      <c r="A74" s="38"/>
      <c r="B74" s="19"/>
      <c r="C74" s="19"/>
      <c r="D74" s="19"/>
      <c r="E74" s="19"/>
      <c r="F74" s="19"/>
      <c r="G74" s="19"/>
      <c r="H74" s="23"/>
      <c r="I74" s="19"/>
      <c r="J74" s="19"/>
      <c r="K74" s="19"/>
      <c r="L74" s="19"/>
      <c r="M74" s="19"/>
      <c r="N74" s="19"/>
      <c r="O74" s="23"/>
      <c r="P74" s="19"/>
      <c r="Q74" s="19"/>
      <c r="R74" s="19"/>
      <c r="S74" s="19"/>
      <c r="T74" s="19"/>
      <c r="U74" s="19"/>
      <c r="V74" s="19"/>
      <c r="W74" s="38"/>
    </row>
    <row r="75" spans="1:23" x14ac:dyDescent="0.2">
      <c r="A75" s="38"/>
      <c r="B75" s="19"/>
      <c r="C75" s="19"/>
      <c r="D75" s="19"/>
      <c r="E75" s="19"/>
      <c r="F75" s="19"/>
      <c r="G75" s="19"/>
      <c r="H75" s="23"/>
      <c r="I75" s="19"/>
      <c r="J75" s="19"/>
      <c r="K75" s="19"/>
      <c r="L75" s="19"/>
      <c r="M75" s="19"/>
      <c r="N75" s="19"/>
      <c r="O75" s="23"/>
      <c r="P75" s="19"/>
      <c r="Q75" s="19"/>
      <c r="R75" s="19"/>
      <c r="S75" s="19"/>
      <c r="T75" s="19"/>
      <c r="U75" s="19"/>
      <c r="V75" s="19"/>
      <c r="W75" s="38"/>
    </row>
    <row r="76" spans="1:23" x14ac:dyDescent="0.2">
      <c r="A76" s="38"/>
      <c r="B76" s="19"/>
      <c r="C76" s="19"/>
      <c r="D76" s="19"/>
      <c r="E76" s="19"/>
      <c r="F76" s="19"/>
      <c r="G76" s="19"/>
      <c r="H76" s="23"/>
      <c r="I76" s="19"/>
      <c r="J76" s="19"/>
      <c r="K76" s="19"/>
      <c r="L76" s="19"/>
      <c r="M76" s="19"/>
      <c r="N76" s="19"/>
      <c r="O76" s="23"/>
      <c r="P76" s="19"/>
      <c r="Q76" s="19"/>
      <c r="R76" s="19"/>
      <c r="S76" s="19"/>
      <c r="T76" s="19"/>
      <c r="U76" s="19"/>
      <c r="V76" s="19"/>
      <c r="W76" s="38"/>
    </row>
    <row r="77" spans="1:23" x14ac:dyDescent="0.2">
      <c r="A77" s="38"/>
      <c r="B77" s="19"/>
      <c r="C77" s="19"/>
      <c r="D77" s="19"/>
      <c r="E77" s="19"/>
      <c r="F77" s="19"/>
      <c r="G77" s="19"/>
      <c r="H77" s="23"/>
      <c r="I77" s="19"/>
      <c r="J77" s="19"/>
      <c r="K77" s="19"/>
      <c r="L77" s="19"/>
      <c r="M77" s="19"/>
      <c r="N77" s="19"/>
      <c r="O77" s="23"/>
      <c r="P77" s="19"/>
      <c r="Q77" s="19"/>
      <c r="R77" s="19"/>
      <c r="S77" s="19"/>
      <c r="T77" s="19"/>
      <c r="U77" s="19"/>
      <c r="V77" s="19"/>
      <c r="W77" s="38"/>
    </row>
    <row r="78" spans="1:23" x14ac:dyDescent="0.2">
      <c r="A78" s="38"/>
      <c r="B78" s="19"/>
      <c r="C78" s="19"/>
      <c r="D78" s="19"/>
      <c r="E78" s="19"/>
      <c r="F78" s="19"/>
      <c r="G78" s="19"/>
      <c r="H78" s="23"/>
      <c r="I78" s="19"/>
      <c r="J78" s="19"/>
      <c r="K78" s="19"/>
      <c r="L78" s="19"/>
      <c r="M78" s="19"/>
      <c r="N78" s="19"/>
      <c r="O78" s="23"/>
      <c r="P78" s="19"/>
      <c r="Q78" s="19"/>
      <c r="R78" s="19"/>
      <c r="S78" s="19"/>
      <c r="T78" s="19"/>
      <c r="U78" s="19"/>
      <c r="V78" s="19"/>
      <c r="W78" s="38"/>
    </row>
    <row r="79" spans="1:23" x14ac:dyDescent="0.2">
      <c r="A79" s="38"/>
      <c r="B79" s="19"/>
      <c r="C79" s="19"/>
      <c r="D79" s="19"/>
      <c r="E79" s="19"/>
      <c r="F79" s="19"/>
      <c r="G79" s="19"/>
      <c r="H79" s="23"/>
      <c r="I79" s="19"/>
      <c r="J79" s="19"/>
      <c r="K79" s="19"/>
      <c r="L79" s="19"/>
      <c r="M79" s="19"/>
      <c r="N79" s="19"/>
      <c r="O79" s="23"/>
      <c r="P79" s="19"/>
      <c r="Q79" s="19"/>
      <c r="R79" s="19"/>
      <c r="S79" s="19"/>
      <c r="T79" s="19"/>
      <c r="U79" s="19"/>
      <c r="V79" s="19"/>
      <c r="W79" s="38"/>
    </row>
    <row r="80" spans="1:23" x14ac:dyDescent="0.2">
      <c r="A80" s="38"/>
      <c r="B80" s="19"/>
      <c r="C80" s="19"/>
      <c r="D80" s="19"/>
      <c r="E80" s="19"/>
      <c r="F80" s="19"/>
      <c r="G80" s="19"/>
      <c r="H80" s="23"/>
      <c r="I80" s="19"/>
      <c r="J80" s="19"/>
      <c r="K80" s="19"/>
      <c r="L80" s="19"/>
      <c r="M80" s="19"/>
      <c r="N80" s="19"/>
      <c r="O80" s="23"/>
      <c r="P80" s="19"/>
      <c r="Q80" s="19"/>
      <c r="R80" s="19"/>
      <c r="S80" s="19"/>
      <c r="T80" s="19"/>
      <c r="U80" s="19"/>
      <c r="V80" s="19"/>
      <c r="W80" s="38"/>
    </row>
    <row r="81" spans="1:23" ht="17" thickBot="1" x14ac:dyDescent="0.25">
      <c r="A81" s="38"/>
      <c r="B81" s="6">
        <v>0</v>
      </c>
      <c r="C81" s="15">
        <v>0</v>
      </c>
      <c r="D81" s="16">
        <v>0</v>
      </c>
      <c r="E81" s="17" t="e">
        <v>#DIV/0!</v>
      </c>
      <c r="F81" s="15">
        <v>0</v>
      </c>
      <c r="G81" s="15" t="e">
        <v>#DIV/0!</v>
      </c>
      <c r="H81" s="22" t="e">
        <v>#DIV/0!</v>
      </c>
      <c r="I81" s="6">
        <v>0</v>
      </c>
      <c r="J81" s="15">
        <v>0</v>
      </c>
      <c r="K81" s="16">
        <v>0</v>
      </c>
      <c r="L81" s="17" t="e">
        <v>#DIV/0!</v>
      </c>
      <c r="M81" s="15">
        <v>0</v>
      </c>
      <c r="N81" s="15" t="e">
        <v>#DIV/0!</v>
      </c>
      <c r="O81" s="22" t="e">
        <v>#DIV/0!</v>
      </c>
      <c r="P81" s="6">
        <v>0</v>
      </c>
      <c r="Q81" s="15">
        <v>0</v>
      </c>
      <c r="R81" s="16">
        <v>0</v>
      </c>
      <c r="S81" s="17" t="e">
        <v>#DIV/0!</v>
      </c>
      <c r="T81" s="15">
        <v>0</v>
      </c>
      <c r="U81" s="15" t="e">
        <v>#DIV/0!</v>
      </c>
      <c r="V81" s="15" t="e">
        <v>#DIV/0!</v>
      </c>
      <c r="W81" s="38"/>
    </row>
    <row r="82" spans="1:23" ht="19" thickTop="1" thickBot="1" x14ac:dyDescent="0.25">
      <c r="A82" s="38"/>
      <c r="B82" s="98" t="s">
        <v>15</v>
      </c>
      <c r="C82" s="98"/>
      <c r="D82" s="98"/>
      <c r="E82" s="98"/>
      <c r="F82" s="98"/>
      <c r="G82" s="98"/>
      <c r="H82" s="98"/>
      <c r="I82" s="98" t="s">
        <v>16</v>
      </c>
      <c r="J82" s="98"/>
      <c r="K82" s="98"/>
      <c r="L82" s="98"/>
      <c r="M82" s="98"/>
      <c r="N82" s="98"/>
      <c r="O82" s="98"/>
      <c r="P82" s="98" t="s">
        <v>17</v>
      </c>
      <c r="Q82" s="98"/>
      <c r="R82" s="98"/>
      <c r="S82" s="98"/>
      <c r="T82" s="98"/>
      <c r="U82" s="98"/>
      <c r="V82" s="98"/>
      <c r="W82" s="38"/>
    </row>
    <row r="83" spans="1:23" ht="19" thickTop="1" thickBot="1" x14ac:dyDescent="0.25">
      <c r="A83" s="38"/>
      <c r="B83" s="40" t="s">
        <v>1</v>
      </c>
      <c r="C83" s="40" t="s">
        <v>2</v>
      </c>
      <c r="D83" s="40" t="s">
        <v>3</v>
      </c>
      <c r="E83" s="40" t="s">
        <v>4</v>
      </c>
      <c r="F83" s="40" t="s">
        <v>5</v>
      </c>
      <c r="G83" s="40" t="s">
        <v>6</v>
      </c>
      <c r="H83" s="41" t="s">
        <v>7</v>
      </c>
      <c r="I83" s="40" t="s">
        <v>1</v>
      </c>
      <c r="J83" s="40" t="s">
        <v>2</v>
      </c>
      <c r="K83" s="40" t="s">
        <v>3</v>
      </c>
      <c r="L83" s="40" t="s">
        <v>4</v>
      </c>
      <c r="M83" s="40" t="s">
        <v>5</v>
      </c>
      <c r="N83" s="40" t="s">
        <v>6</v>
      </c>
      <c r="O83" s="41" t="s">
        <v>7</v>
      </c>
      <c r="P83" s="40" t="s">
        <v>1</v>
      </c>
      <c r="Q83" s="40" t="s">
        <v>2</v>
      </c>
      <c r="R83" s="40" t="s">
        <v>3</v>
      </c>
      <c r="S83" s="40" t="s">
        <v>4</v>
      </c>
      <c r="T83" s="40" t="s">
        <v>5</v>
      </c>
      <c r="U83" s="40" t="s">
        <v>6</v>
      </c>
      <c r="V83" s="40" t="s">
        <v>7</v>
      </c>
      <c r="W83" s="38"/>
    </row>
    <row r="84" spans="1:23" ht="17" thickTop="1" x14ac:dyDescent="0.2">
      <c r="A84" s="38"/>
      <c r="B84" s="18"/>
      <c r="C84" s="19"/>
      <c r="D84" s="20"/>
      <c r="E84" s="21"/>
      <c r="F84" s="19"/>
      <c r="G84" s="19"/>
      <c r="H84" s="23"/>
      <c r="I84" s="18"/>
      <c r="J84" s="19"/>
      <c r="K84" s="20"/>
      <c r="L84" s="21"/>
      <c r="M84" s="19"/>
      <c r="N84" s="19"/>
      <c r="O84" s="23"/>
      <c r="P84" s="12">
        <v>43827</v>
      </c>
      <c r="Q84" s="11">
        <v>2.14</v>
      </c>
      <c r="R84" s="13">
        <v>5.4745370370370373E-3</v>
      </c>
      <c r="S84" s="14">
        <v>16.3</v>
      </c>
      <c r="T84" s="11">
        <v>0</v>
      </c>
      <c r="U84" s="11">
        <v>0</v>
      </c>
      <c r="V84" s="13">
        <f>R84/Q84</f>
        <v>2.5581948771201107E-3</v>
      </c>
      <c r="W84" s="38"/>
    </row>
    <row r="85" spans="1:23" x14ac:dyDescent="0.2">
      <c r="A85" s="38"/>
      <c r="B85" s="18"/>
      <c r="C85" s="19"/>
      <c r="D85" s="20"/>
      <c r="E85" s="19"/>
      <c r="F85" s="19"/>
      <c r="G85" s="19"/>
      <c r="H85" s="23"/>
      <c r="I85" s="18"/>
      <c r="J85" s="19"/>
      <c r="K85" s="20"/>
      <c r="L85" s="19"/>
      <c r="M85" s="19"/>
      <c r="N85" s="19"/>
      <c r="O85" s="23"/>
      <c r="P85" s="31"/>
      <c r="Q85" s="32"/>
      <c r="R85" s="33"/>
      <c r="S85" s="32"/>
      <c r="T85" s="32"/>
      <c r="U85" s="32"/>
      <c r="V85" s="32"/>
      <c r="W85" s="38"/>
    </row>
    <row r="86" spans="1:23" x14ac:dyDescent="0.2">
      <c r="A86" s="38"/>
      <c r="B86" s="18"/>
      <c r="C86" s="19"/>
      <c r="D86" s="20"/>
      <c r="E86" s="19"/>
      <c r="F86" s="19"/>
      <c r="G86" s="19"/>
      <c r="H86" s="23"/>
      <c r="I86" s="18"/>
      <c r="J86" s="19"/>
      <c r="K86" s="20"/>
      <c r="L86" s="19"/>
      <c r="M86" s="19"/>
      <c r="N86" s="19"/>
      <c r="O86" s="23"/>
      <c r="P86" s="31"/>
      <c r="Q86" s="32"/>
      <c r="R86" s="33"/>
      <c r="S86" s="32"/>
      <c r="T86" s="32"/>
      <c r="U86" s="32"/>
      <c r="V86" s="32"/>
      <c r="W86" s="38"/>
    </row>
    <row r="87" spans="1:23" x14ac:dyDescent="0.2">
      <c r="A87" s="38"/>
      <c r="B87" s="18"/>
      <c r="C87" s="19"/>
      <c r="D87" s="20"/>
      <c r="E87" s="19"/>
      <c r="F87" s="19"/>
      <c r="G87" s="19"/>
      <c r="H87" s="23"/>
      <c r="I87" s="18"/>
      <c r="J87" s="19"/>
      <c r="K87" s="20"/>
      <c r="L87" s="19"/>
      <c r="M87" s="19"/>
      <c r="N87" s="19"/>
      <c r="O87" s="23"/>
      <c r="P87" s="31"/>
      <c r="Q87" s="32"/>
      <c r="R87" s="33"/>
      <c r="S87" s="32"/>
      <c r="T87" s="32"/>
      <c r="U87" s="32"/>
      <c r="V87" s="32"/>
      <c r="W87" s="38"/>
    </row>
    <row r="88" spans="1:23" x14ac:dyDescent="0.2">
      <c r="A88" s="38"/>
      <c r="B88" s="18"/>
      <c r="C88" s="19"/>
      <c r="D88" s="20"/>
      <c r="E88" s="21"/>
      <c r="F88" s="19"/>
      <c r="G88" s="19"/>
      <c r="H88" s="23"/>
      <c r="I88" s="18"/>
      <c r="J88" s="19"/>
      <c r="K88" s="20"/>
      <c r="L88" s="21"/>
      <c r="M88" s="19"/>
      <c r="N88" s="19"/>
      <c r="O88" s="23"/>
      <c r="P88" s="31"/>
      <c r="Q88" s="32"/>
      <c r="R88" s="33"/>
      <c r="S88" s="35"/>
      <c r="T88" s="32"/>
      <c r="U88" s="32"/>
      <c r="V88" s="32"/>
      <c r="W88" s="38"/>
    </row>
    <row r="89" spans="1:23" x14ac:dyDescent="0.2">
      <c r="A89" s="38"/>
      <c r="B89" s="19"/>
      <c r="C89" s="19"/>
      <c r="D89" s="19"/>
      <c r="E89" s="19"/>
      <c r="F89" s="19"/>
      <c r="G89" s="19"/>
      <c r="H89" s="23"/>
      <c r="I89" s="19"/>
      <c r="J89" s="19"/>
      <c r="K89" s="19"/>
      <c r="L89" s="19"/>
      <c r="M89" s="19"/>
      <c r="N89" s="19"/>
      <c r="O89" s="23"/>
      <c r="P89" s="32"/>
      <c r="Q89" s="32"/>
      <c r="R89" s="32"/>
      <c r="S89" s="32"/>
      <c r="T89" s="32"/>
      <c r="U89" s="32"/>
      <c r="V89" s="32"/>
      <c r="W89" s="38"/>
    </row>
    <row r="90" spans="1:23" x14ac:dyDescent="0.2">
      <c r="A90" s="38"/>
      <c r="B90" s="19"/>
      <c r="C90" s="19"/>
      <c r="D90" s="19"/>
      <c r="E90" s="19"/>
      <c r="F90" s="19"/>
      <c r="G90" s="19"/>
      <c r="H90" s="23"/>
      <c r="I90" s="19"/>
      <c r="J90" s="19"/>
      <c r="K90" s="19"/>
      <c r="L90" s="19"/>
      <c r="M90" s="19"/>
      <c r="N90" s="19"/>
      <c r="O90" s="23"/>
      <c r="P90" s="32"/>
      <c r="Q90" s="32"/>
      <c r="R90" s="32"/>
      <c r="S90" s="32"/>
      <c r="T90" s="32"/>
      <c r="U90" s="32"/>
      <c r="V90" s="32"/>
      <c r="W90" s="38"/>
    </row>
    <row r="91" spans="1:23" x14ac:dyDescent="0.2">
      <c r="A91" s="38"/>
      <c r="B91" s="19"/>
      <c r="C91" s="19"/>
      <c r="D91" s="19"/>
      <c r="E91" s="19"/>
      <c r="F91" s="19"/>
      <c r="G91" s="19"/>
      <c r="H91" s="23"/>
      <c r="I91" s="19"/>
      <c r="J91" s="19"/>
      <c r="K91" s="19"/>
      <c r="L91" s="19"/>
      <c r="M91" s="19"/>
      <c r="N91" s="19"/>
      <c r="O91" s="23"/>
      <c r="P91" s="32"/>
      <c r="Q91" s="32"/>
      <c r="R91" s="32"/>
      <c r="S91" s="32"/>
      <c r="T91" s="32"/>
      <c r="U91" s="32"/>
      <c r="V91" s="32"/>
      <c r="W91" s="38"/>
    </row>
    <row r="92" spans="1:23" x14ac:dyDescent="0.2">
      <c r="A92" s="38"/>
      <c r="B92" s="19"/>
      <c r="C92" s="19"/>
      <c r="D92" s="19"/>
      <c r="E92" s="19"/>
      <c r="F92" s="19"/>
      <c r="G92" s="19"/>
      <c r="H92" s="23"/>
      <c r="I92" s="19"/>
      <c r="J92" s="19"/>
      <c r="K92" s="19"/>
      <c r="L92" s="19"/>
      <c r="M92" s="19"/>
      <c r="N92" s="19"/>
      <c r="O92" s="23"/>
      <c r="P92" s="32"/>
      <c r="Q92" s="32"/>
      <c r="R92" s="32"/>
      <c r="S92" s="32"/>
      <c r="T92" s="32"/>
      <c r="U92" s="32"/>
      <c r="V92" s="32"/>
      <c r="W92" s="38"/>
    </row>
    <row r="93" spans="1:23" x14ac:dyDescent="0.2">
      <c r="A93" s="38"/>
      <c r="B93" s="19"/>
      <c r="C93" s="19"/>
      <c r="D93" s="19"/>
      <c r="E93" s="19"/>
      <c r="F93" s="19"/>
      <c r="G93" s="19"/>
      <c r="H93" s="23"/>
      <c r="I93" s="19"/>
      <c r="J93" s="19"/>
      <c r="K93" s="19"/>
      <c r="L93" s="19"/>
      <c r="M93" s="19"/>
      <c r="N93" s="19"/>
      <c r="O93" s="23"/>
      <c r="P93" s="32"/>
      <c r="Q93" s="32"/>
      <c r="R93" s="32"/>
      <c r="S93" s="32"/>
      <c r="T93" s="32"/>
      <c r="U93" s="32"/>
      <c r="V93" s="32"/>
      <c r="W93" s="38"/>
    </row>
    <row r="94" spans="1:23" x14ac:dyDescent="0.2">
      <c r="A94" s="38"/>
      <c r="B94" s="19"/>
      <c r="C94" s="19"/>
      <c r="D94" s="19"/>
      <c r="E94" s="19"/>
      <c r="F94" s="19"/>
      <c r="G94" s="19"/>
      <c r="H94" s="23"/>
      <c r="I94" s="19"/>
      <c r="J94" s="19"/>
      <c r="K94" s="19"/>
      <c r="L94" s="19"/>
      <c r="M94" s="19"/>
      <c r="N94" s="19"/>
      <c r="O94" s="23"/>
      <c r="P94" s="32"/>
      <c r="Q94" s="32"/>
      <c r="R94" s="32"/>
      <c r="S94" s="32"/>
      <c r="T94" s="32"/>
      <c r="U94" s="32"/>
      <c r="V94" s="32"/>
      <c r="W94" s="38"/>
    </row>
    <row r="95" spans="1:23" x14ac:dyDescent="0.2">
      <c r="A95" s="38"/>
      <c r="B95" s="19"/>
      <c r="C95" s="19"/>
      <c r="D95" s="19"/>
      <c r="E95" s="19"/>
      <c r="F95" s="19"/>
      <c r="G95" s="19"/>
      <c r="H95" s="23"/>
      <c r="I95" s="19"/>
      <c r="J95" s="19"/>
      <c r="K95" s="19"/>
      <c r="L95" s="19"/>
      <c r="M95" s="19"/>
      <c r="N95" s="19"/>
      <c r="O95" s="23"/>
      <c r="P95" s="32"/>
      <c r="Q95" s="32"/>
      <c r="R95" s="32"/>
      <c r="S95" s="32"/>
      <c r="T95" s="32"/>
      <c r="U95" s="32"/>
      <c r="V95" s="32"/>
      <c r="W95" s="38"/>
    </row>
    <row r="96" spans="1:23" x14ac:dyDescent="0.2">
      <c r="A96" s="38"/>
      <c r="B96" s="19"/>
      <c r="C96" s="19"/>
      <c r="D96" s="19"/>
      <c r="E96" s="19"/>
      <c r="F96" s="19"/>
      <c r="G96" s="19"/>
      <c r="H96" s="23"/>
      <c r="I96" s="19"/>
      <c r="J96" s="19"/>
      <c r="K96" s="19"/>
      <c r="L96" s="19"/>
      <c r="M96" s="19"/>
      <c r="N96" s="19"/>
      <c r="O96" s="23"/>
      <c r="P96" s="32"/>
      <c r="Q96" s="32"/>
      <c r="R96" s="32"/>
      <c r="S96" s="32"/>
      <c r="T96" s="32"/>
      <c r="U96" s="32"/>
      <c r="V96" s="32"/>
      <c r="W96" s="38"/>
    </row>
    <row r="97" spans="1:23" x14ac:dyDescent="0.2">
      <c r="A97" s="38"/>
      <c r="B97" s="19"/>
      <c r="C97" s="19"/>
      <c r="D97" s="19"/>
      <c r="E97" s="19"/>
      <c r="F97" s="19"/>
      <c r="G97" s="19"/>
      <c r="H97" s="23"/>
      <c r="I97" s="19"/>
      <c r="J97" s="19"/>
      <c r="K97" s="19"/>
      <c r="L97" s="19"/>
      <c r="M97" s="19"/>
      <c r="N97" s="19"/>
      <c r="O97" s="23"/>
      <c r="P97" s="32"/>
      <c r="Q97" s="32"/>
      <c r="R97" s="32"/>
      <c r="S97" s="32"/>
      <c r="T97" s="32"/>
      <c r="U97" s="32"/>
      <c r="V97" s="32"/>
      <c r="W97" s="38"/>
    </row>
    <row r="98" spans="1:23" x14ac:dyDescent="0.2">
      <c r="A98" s="38"/>
      <c r="B98" s="19"/>
      <c r="C98" s="19"/>
      <c r="D98" s="19"/>
      <c r="E98" s="19"/>
      <c r="F98" s="19"/>
      <c r="G98" s="19"/>
      <c r="H98" s="23"/>
      <c r="I98" s="19"/>
      <c r="J98" s="19"/>
      <c r="K98" s="19"/>
      <c r="L98" s="19"/>
      <c r="M98" s="19"/>
      <c r="N98" s="19"/>
      <c r="O98" s="23"/>
      <c r="P98" s="32"/>
      <c r="Q98" s="32"/>
      <c r="R98" s="32"/>
      <c r="S98" s="32"/>
      <c r="T98" s="32"/>
      <c r="U98" s="32"/>
      <c r="V98" s="32"/>
      <c r="W98" s="38"/>
    </row>
    <row r="99" spans="1:23" x14ac:dyDescent="0.2">
      <c r="A99" s="38"/>
      <c r="B99" s="19"/>
      <c r="C99" s="19"/>
      <c r="D99" s="19"/>
      <c r="E99" s="19"/>
      <c r="F99" s="19"/>
      <c r="G99" s="19"/>
      <c r="H99" s="23"/>
      <c r="I99" s="19"/>
      <c r="J99" s="19"/>
      <c r="K99" s="19"/>
      <c r="L99" s="19"/>
      <c r="M99" s="19"/>
      <c r="N99" s="19"/>
      <c r="O99" s="23"/>
      <c r="P99" s="32"/>
      <c r="Q99" s="32"/>
      <c r="R99" s="32"/>
      <c r="S99" s="32"/>
      <c r="T99" s="32"/>
      <c r="U99" s="32"/>
      <c r="V99" s="32"/>
      <c r="W99" s="38"/>
    </row>
    <row r="100" spans="1:23" x14ac:dyDescent="0.2">
      <c r="A100" s="38"/>
      <c r="B100" s="19"/>
      <c r="C100" s="19"/>
      <c r="D100" s="19"/>
      <c r="E100" s="19"/>
      <c r="F100" s="19"/>
      <c r="G100" s="19"/>
      <c r="H100" s="23"/>
      <c r="I100" s="19"/>
      <c r="J100" s="19"/>
      <c r="K100" s="19"/>
      <c r="L100" s="19"/>
      <c r="M100" s="19"/>
      <c r="N100" s="19"/>
      <c r="O100" s="23"/>
      <c r="P100" s="32"/>
      <c r="Q100" s="32"/>
      <c r="R100" s="32"/>
      <c r="S100" s="32"/>
      <c r="T100" s="32"/>
      <c r="U100" s="32"/>
      <c r="V100" s="32"/>
      <c r="W100" s="38"/>
    </row>
    <row r="101" spans="1:23" x14ac:dyDescent="0.2">
      <c r="A101" s="38"/>
      <c r="B101" s="19"/>
      <c r="C101" s="19"/>
      <c r="D101" s="19"/>
      <c r="E101" s="19"/>
      <c r="F101" s="19"/>
      <c r="G101" s="19"/>
      <c r="H101" s="23"/>
      <c r="I101" s="19"/>
      <c r="J101" s="19"/>
      <c r="K101" s="19"/>
      <c r="L101" s="19"/>
      <c r="M101" s="19"/>
      <c r="N101" s="19"/>
      <c r="O101" s="23"/>
      <c r="P101" s="32"/>
      <c r="Q101" s="32"/>
      <c r="R101" s="32"/>
      <c r="S101" s="32"/>
      <c r="T101" s="32"/>
      <c r="U101" s="32"/>
      <c r="V101" s="32"/>
      <c r="W101" s="38"/>
    </row>
    <row r="102" spans="1:23" x14ac:dyDescent="0.2">
      <c r="A102" s="38"/>
      <c r="B102" s="19"/>
      <c r="C102" s="19"/>
      <c r="D102" s="19"/>
      <c r="E102" s="19"/>
      <c r="F102" s="19"/>
      <c r="G102" s="19"/>
      <c r="H102" s="23"/>
      <c r="I102" s="19"/>
      <c r="J102" s="19"/>
      <c r="K102" s="19"/>
      <c r="L102" s="19"/>
      <c r="M102" s="19"/>
      <c r="N102" s="19"/>
      <c r="O102" s="23"/>
      <c r="P102" s="32"/>
      <c r="Q102" s="32"/>
      <c r="R102" s="32"/>
      <c r="S102" s="32"/>
      <c r="T102" s="32"/>
      <c r="U102" s="32"/>
      <c r="V102" s="32"/>
      <c r="W102" s="38"/>
    </row>
    <row r="103" spans="1:23" x14ac:dyDescent="0.2">
      <c r="A103" s="38"/>
      <c r="B103" s="19"/>
      <c r="C103" s="19"/>
      <c r="D103" s="19"/>
      <c r="E103" s="19"/>
      <c r="F103" s="19"/>
      <c r="G103" s="19"/>
      <c r="H103" s="23"/>
      <c r="I103" s="19"/>
      <c r="J103" s="19"/>
      <c r="K103" s="19"/>
      <c r="L103" s="19"/>
      <c r="M103" s="19"/>
      <c r="N103" s="19"/>
      <c r="O103" s="23"/>
      <c r="P103" s="32"/>
      <c r="Q103" s="32"/>
      <c r="R103" s="32"/>
      <c r="S103" s="32"/>
      <c r="T103" s="32"/>
      <c r="U103" s="32"/>
      <c r="V103" s="32"/>
      <c r="W103" s="38"/>
    </row>
    <row r="104" spans="1:23" x14ac:dyDescent="0.2">
      <c r="A104" s="38"/>
      <c r="B104" s="19"/>
      <c r="C104" s="19"/>
      <c r="D104" s="19"/>
      <c r="E104" s="19"/>
      <c r="F104" s="19"/>
      <c r="G104" s="19"/>
      <c r="H104" s="23"/>
      <c r="I104" s="19"/>
      <c r="J104" s="19"/>
      <c r="K104" s="19"/>
      <c r="L104" s="19"/>
      <c r="M104" s="19"/>
      <c r="N104" s="19"/>
      <c r="O104" s="23"/>
      <c r="P104" s="32"/>
      <c r="Q104" s="32"/>
      <c r="R104" s="32"/>
      <c r="S104" s="32"/>
      <c r="T104" s="32"/>
      <c r="U104" s="32"/>
      <c r="V104" s="32"/>
      <c r="W104" s="38"/>
    </row>
    <row r="105" spans="1:23" x14ac:dyDescent="0.2">
      <c r="A105" s="38"/>
      <c r="B105" s="19"/>
      <c r="C105" s="19"/>
      <c r="D105" s="19"/>
      <c r="E105" s="19"/>
      <c r="F105" s="19"/>
      <c r="G105" s="19"/>
      <c r="H105" s="23"/>
      <c r="I105" s="19"/>
      <c r="J105" s="19"/>
      <c r="K105" s="19"/>
      <c r="L105" s="19"/>
      <c r="M105" s="19"/>
      <c r="N105" s="19"/>
      <c r="O105" s="23"/>
      <c r="P105" s="32"/>
      <c r="Q105" s="32"/>
      <c r="R105" s="32"/>
      <c r="S105" s="32"/>
      <c r="T105" s="32"/>
      <c r="U105" s="32"/>
      <c r="V105" s="32"/>
      <c r="W105" s="38"/>
    </row>
    <row r="106" spans="1:23" x14ac:dyDescent="0.2">
      <c r="A106" s="38"/>
      <c r="B106" s="19"/>
      <c r="C106" s="19"/>
      <c r="D106" s="19"/>
      <c r="E106" s="19"/>
      <c r="F106" s="19"/>
      <c r="G106" s="19"/>
      <c r="H106" s="23"/>
      <c r="I106" s="19"/>
      <c r="J106" s="19"/>
      <c r="K106" s="19"/>
      <c r="L106" s="19"/>
      <c r="M106" s="19"/>
      <c r="N106" s="19"/>
      <c r="O106" s="23"/>
      <c r="P106" s="32"/>
      <c r="Q106" s="32"/>
      <c r="R106" s="32"/>
      <c r="S106" s="32"/>
      <c r="T106" s="32"/>
      <c r="U106" s="32"/>
      <c r="V106" s="32"/>
      <c r="W106" s="38"/>
    </row>
    <row r="107" spans="1:23" x14ac:dyDescent="0.2">
      <c r="A107" s="38"/>
      <c r="B107" s="19"/>
      <c r="C107" s="19"/>
      <c r="D107" s="19"/>
      <c r="E107" s="19"/>
      <c r="F107" s="19"/>
      <c r="G107" s="19"/>
      <c r="H107" s="23"/>
      <c r="I107" s="19"/>
      <c r="J107" s="19"/>
      <c r="K107" s="19"/>
      <c r="L107" s="19"/>
      <c r="M107" s="19"/>
      <c r="N107" s="19"/>
      <c r="O107" s="23"/>
      <c r="P107" s="32"/>
      <c r="Q107" s="32"/>
      <c r="R107" s="32"/>
      <c r="S107" s="32"/>
      <c r="T107" s="32"/>
      <c r="U107" s="32"/>
      <c r="V107" s="32"/>
      <c r="W107" s="38"/>
    </row>
    <row r="108" spans="1:23" ht="17" thickBot="1" x14ac:dyDescent="0.25">
      <c r="A108" s="38"/>
      <c r="B108" s="6">
        <v>0</v>
      </c>
      <c r="C108" s="15">
        <v>0</v>
      </c>
      <c r="D108" s="16">
        <v>0</v>
      </c>
      <c r="E108" s="17" t="e">
        <v>#DIV/0!</v>
      </c>
      <c r="F108" s="15">
        <v>0</v>
      </c>
      <c r="G108" s="15" t="e">
        <v>#DIV/0!</v>
      </c>
      <c r="H108" s="22" t="e">
        <v>#DIV/0!</v>
      </c>
      <c r="I108" s="6">
        <v>0</v>
      </c>
      <c r="J108" s="15">
        <v>0</v>
      </c>
      <c r="K108" s="16">
        <v>0</v>
      </c>
      <c r="L108" s="17" t="e">
        <v>#DIV/0!</v>
      </c>
      <c r="M108" s="15">
        <v>0</v>
      </c>
      <c r="N108" s="15" t="e">
        <v>#DIV/0!</v>
      </c>
      <c r="O108" s="22" t="e">
        <v>#DIV/0!</v>
      </c>
      <c r="P108" s="6">
        <f>COUNT(P84:P107)</f>
        <v>1</v>
      </c>
      <c r="Q108" s="15">
        <f>SUM(Q84:Q107)</f>
        <v>2.14</v>
      </c>
      <c r="R108" s="16">
        <f>SUM(R84:R107)</f>
        <v>5.4745370370370373E-3</v>
      </c>
      <c r="S108" s="17">
        <f>AVERAGE(S84:S107)</f>
        <v>16.3</v>
      </c>
      <c r="T108" s="15">
        <f>MAX(T84:T107)</f>
        <v>0</v>
      </c>
      <c r="U108" s="15">
        <f>AVERAGE(U84:U107)</f>
        <v>0</v>
      </c>
      <c r="V108" s="28">
        <f>AVERAGE(V84:V107)</f>
        <v>2.5581948771201107E-3</v>
      </c>
      <c r="W108" s="38"/>
    </row>
    <row r="109" spans="1:23" ht="17" thickTop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</sheetData>
  <mergeCells count="12">
    <mergeCell ref="B55:H55"/>
    <mergeCell ref="I55:O55"/>
    <mergeCell ref="P55:V55"/>
    <mergeCell ref="B82:H82"/>
    <mergeCell ref="I82:O82"/>
    <mergeCell ref="P82:V82"/>
    <mergeCell ref="B1:H1"/>
    <mergeCell ref="I1:O1"/>
    <mergeCell ref="P1:V1"/>
    <mergeCell ref="B28:H28"/>
    <mergeCell ref="I28:O28"/>
    <mergeCell ref="P28:V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D57F-F3D7-0A4B-8966-8E19016D302A}">
  <dimension ref="A1:W111"/>
  <sheetViews>
    <sheetView topLeftCell="A82" workbookViewId="0">
      <selection activeCell="B109" sqref="B109"/>
    </sheetView>
  </sheetViews>
  <sheetFormatPr baseColWidth="10" defaultRowHeight="16" x14ac:dyDescent="0.2"/>
  <sheetData>
    <row r="1" spans="1:23" ht="21" thickBot="1" x14ac:dyDescent="0.3">
      <c r="A1" s="39">
        <v>2018</v>
      </c>
      <c r="B1" s="98" t="s">
        <v>0</v>
      </c>
      <c r="C1" s="98"/>
      <c r="D1" s="98"/>
      <c r="E1" s="98"/>
      <c r="F1" s="98"/>
      <c r="G1" s="98"/>
      <c r="H1" s="98"/>
      <c r="I1" s="98" t="s">
        <v>18</v>
      </c>
      <c r="J1" s="98"/>
      <c r="K1" s="98"/>
      <c r="L1" s="98"/>
      <c r="M1" s="98"/>
      <c r="N1" s="98"/>
      <c r="O1" s="98"/>
      <c r="P1" s="98" t="s">
        <v>8</v>
      </c>
      <c r="Q1" s="98"/>
      <c r="R1" s="98"/>
      <c r="S1" s="98"/>
      <c r="T1" s="98"/>
      <c r="U1" s="98"/>
      <c r="V1" s="98"/>
      <c r="W1" s="38"/>
    </row>
    <row r="2" spans="1:23" ht="19" thickTop="1" thickBot="1" x14ac:dyDescent="0.25">
      <c r="A2" s="37"/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7</v>
      </c>
      <c r="I2" s="40" t="s">
        <v>1</v>
      </c>
      <c r="J2" s="40" t="s">
        <v>2</v>
      </c>
      <c r="K2" s="40" t="s">
        <v>3</v>
      </c>
      <c r="L2" s="40" t="s">
        <v>4</v>
      </c>
      <c r="M2" s="40" t="s">
        <v>5</v>
      </c>
      <c r="N2" s="40" t="s">
        <v>6</v>
      </c>
      <c r="O2" s="41" t="s">
        <v>7</v>
      </c>
      <c r="P2" s="40" t="s">
        <v>1</v>
      </c>
      <c r="Q2" s="40" t="s">
        <v>2</v>
      </c>
      <c r="R2" s="40" t="s">
        <v>3</v>
      </c>
      <c r="S2" s="40" t="s">
        <v>4</v>
      </c>
      <c r="T2" s="40" t="s">
        <v>5</v>
      </c>
      <c r="U2" s="40" t="s">
        <v>6</v>
      </c>
      <c r="V2" s="41" t="s">
        <v>7</v>
      </c>
      <c r="W2" s="38"/>
    </row>
    <row r="3" spans="1:23" ht="17" thickTop="1" x14ac:dyDescent="0.2">
      <c r="A3" s="38"/>
      <c r="B3" s="18"/>
      <c r="C3" s="19"/>
      <c r="D3" s="20"/>
      <c r="E3" s="21"/>
      <c r="F3" s="19"/>
      <c r="G3" s="19"/>
      <c r="H3" s="23"/>
      <c r="I3" s="18"/>
      <c r="J3" s="19"/>
      <c r="K3" s="20"/>
      <c r="L3" s="21"/>
      <c r="M3" s="19"/>
      <c r="N3" s="19"/>
      <c r="O3" s="23"/>
      <c r="P3" s="18"/>
      <c r="Q3" s="19"/>
      <c r="R3" s="20"/>
      <c r="S3" s="21"/>
      <c r="T3" s="19"/>
      <c r="U3" s="19"/>
      <c r="V3" s="23"/>
      <c r="W3" s="38"/>
    </row>
    <row r="4" spans="1:23" x14ac:dyDescent="0.2">
      <c r="A4" s="38"/>
      <c r="B4" s="18"/>
      <c r="C4" s="19"/>
      <c r="D4" s="20"/>
      <c r="E4" s="19"/>
      <c r="F4" s="19"/>
      <c r="G4" s="19"/>
      <c r="H4" s="23"/>
      <c r="I4" s="18"/>
      <c r="J4" s="19"/>
      <c r="K4" s="20"/>
      <c r="L4" s="19"/>
      <c r="M4" s="19"/>
      <c r="N4" s="19"/>
      <c r="O4" s="23"/>
      <c r="P4" s="18"/>
      <c r="Q4" s="19"/>
      <c r="R4" s="20"/>
      <c r="S4" s="19"/>
      <c r="T4" s="19"/>
      <c r="U4" s="19"/>
      <c r="V4" s="23"/>
      <c r="W4" s="38"/>
    </row>
    <row r="5" spans="1:23" x14ac:dyDescent="0.2">
      <c r="A5" s="38"/>
      <c r="B5" s="18"/>
      <c r="C5" s="19"/>
      <c r="D5" s="20"/>
      <c r="E5" s="19"/>
      <c r="F5" s="19"/>
      <c r="G5" s="19"/>
      <c r="H5" s="23"/>
      <c r="I5" s="18"/>
      <c r="J5" s="19"/>
      <c r="K5" s="20"/>
      <c r="L5" s="19"/>
      <c r="M5" s="19"/>
      <c r="N5" s="19"/>
      <c r="O5" s="23"/>
      <c r="P5" s="18"/>
      <c r="Q5" s="19"/>
      <c r="R5" s="20"/>
      <c r="S5" s="19"/>
      <c r="T5" s="19"/>
      <c r="U5" s="19"/>
      <c r="V5" s="23"/>
      <c r="W5" s="38"/>
    </row>
    <row r="6" spans="1:23" x14ac:dyDescent="0.2">
      <c r="A6" s="38"/>
      <c r="B6" s="18"/>
      <c r="C6" s="19"/>
      <c r="D6" s="20"/>
      <c r="E6" s="19"/>
      <c r="F6" s="19"/>
      <c r="G6" s="19"/>
      <c r="H6" s="23"/>
      <c r="I6" s="18"/>
      <c r="J6" s="19"/>
      <c r="K6" s="20"/>
      <c r="L6" s="19"/>
      <c r="M6" s="19"/>
      <c r="N6" s="19"/>
      <c r="O6" s="23"/>
      <c r="P6" s="18"/>
      <c r="Q6" s="19"/>
      <c r="R6" s="20"/>
      <c r="S6" s="19"/>
      <c r="T6" s="19"/>
      <c r="U6" s="19"/>
      <c r="V6" s="23"/>
      <c r="W6" s="38"/>
    </row>
    <row r="7" spans="1:23" x14ac:dyDescent="0.2">
      <c r="A7" s="38"/>
      <c r="B7" s="18"/>
      <c r="C7" s="19"/>
      <c r="D7" s="20"/>
      <c r="E7" s="21"/>
      <c r="F7" s="19"/>
      <c r="G7" s="19"/>
      <c r="H7" s="23"/>
      <c r="I7" s="18"/>
      <c r="J7" s="19"/>
      <c r="K7" s="20"/>
      <c r="L7" s="21"/>
      <c r="M7" s="19"/>
      <c r="N7" s="19"/>
      <c r="O7" s="23"/>
      <c r="P7" s="18"/>
      <c r="Q7" s="19"/>
      <c r="R7" s="20"/>
      <c r="S7" s="21"/>
      <c r="T7" s="19"/>
      <c r="U7" s="19"/>
      <c r="V7" s="23"/>
      <c r="W7" s="38"/>
    </row>
    <row r="8" spans="1:23" x14ac:dyDescent="0.2">
      <c r="A8" s="38"/>
      <c r="B8" s="19"/>
      <c r="C8" s="19"/>
      <c r="D8" s="19"/>
      <c r="E8" s="19"/>
      <c r="F8" s="19"/>
      <c r="G8" s="19"/>
      <c r="H8" s="23"/>
      <c r="I8" s="19"/>
      <c r="J8" s="19"/>
      <c r="K8" s="19"/>
      <c r="L8" s="19"/>
      <c r="M8" s="19"/>
      <c r="N8" s="19"/>
      <c r="O8" s="23"/>
      <c r="P8" s="19"/>
      <c r="Q8" s="19"/>
      <c r="R8" s="19"/>
      <c r="S8" s="19"/>
      <c r="T8" s="19"/>
      <c r="U8" s="19"/>
      <c r="V8" s="23"/>
      <c r="W8" s="38"/>
    </row>
    <row r="9" spans="1:23" x14ac:dyDescent="0.2">
      <c r="A9" s="38"/>
      <c r="B9" s="19"/>
      <c r="C9" s="19"/>
      <c r="D9" s="19"/>
      <c r="E9" s="19"/>
      <c r="F9" s="19"/>
      <c r="G9" s="19"/>
      <c r="H9" s="23"/>
      <c r="I9" s="19"/>
      <c r="J9" s="19"/>
      <c r="K9" s="19"/>
      <c r="L9" s="19"/>
      <c r="M9" s="19"/>
      <c r="N9" s="19"/>
      <c r="O9" s="23"/>
      <c r="P9" s="19"/>
      <c r="Q9" s="19"/>
      <c r="R9" s="19"/>
      <c r="S9" s="19"/>
      <c r="T9" s="19"/>
      <c r="U9" s="19"/>
      <c r="V9" s="23"/>
      <c r="W9" s="38"/>
    </row>
    <row r="10" spans="1:23" x14ac:dyDescent="0.2">
      <c r="A10" s="38"/>
      <c r="B10" s="19"/>
      <c r="C10" s="19"/>
      <c r="D10" s="19"/>
      <c r="E10" s="19"/>
      <c r="F10" s="19"/>
      <c r="G10" s="19"/>
      <c r="H10" s="23"/>
      <c r="I10" s="19"/>
      <c r="J10" s="19"/>
      <c r="K10" s="19"/>
      <c r="L10" s="19"/>
      <c r="M10" s="19"/>
      <c r="N10" s="19"/>
      <c r="O10" s="23"/>
      <c r="P10" s="19"/>
      <c r="Q10" s="19"/>
      <c r="R10" s="19"/>
      <c r="S10" s="19"/>
      <c r="T10" s="19"/>
      <c r="U10" s="19"/>
      <c r="V10" s="23"/>
      <c r="W10" s="38"/>
    </row>
    <row r="11" spans="1:23" x14ac:dyDescent="0.2">
      <c r="A11" s="38"/>
      <c r="B11" s="19"/>
      <c r="C11" s="19"/>
      <c r="D11" s="19"/>
      <c r="E11" s="19"/>
      <c r="F11" s="19"/>
      <c r="G11" s="19"/>
      <c r="H11" s="23"/>
      <c r="I11" s="19"/>
      <c r="J11" s="19"/>
      <c r="K11" s="19"/>
      <c r="L11" s="19"/>
      <c r="M11" s="19"/>
      <c r="N11" s="19"/>
      <c r="O11" s="23"/>
      <c r="P11" s="19"/>
      <c r="Q11" s="19"/>
      <c r="R11" s="19"/>
      <c r="S11" s="19"/>
      <c r="T11" s="19"/>
      <c r="U11" s="19"/>
      <c r="V11" s="23"/>
      <c r="W11" s="38"/>
    </row>
    <row r="12" spans="1:23" x14ac:dyDescent="0.2">
      <c r="A12" s="38"/>
      <c r="B12" s="19"/>
      <c r="C12" s="19"/>
      <c r="D12" s="19"/>
      <c r="E12" s="19"/>
      <c r="F12" s="19"/>
      <c r="G12" s="19"/>
      <c r="H12" s="23"/>
      <c r="I12" s="19"/>
      <c r="J12" s="19"/>
      <c r="K12" s="19"/>
      <c r="L12" s="19"/>
      <c r="M12" s="19"/>
      <c r="N12" s="19"/>
      <c r="O12" s="23"/>
      <c r="P12" s="19"/>
      <c r="Q12" s="19"/>
      <c r="R12" s="19"/>
      <c r="S12" s="19"/>
      <c r="T12" s="19"/>
      <c r="U12" s="19"/>
      <c r="V12" s="23"/>
      <c r="W12" s="38"/>
    </row>
    <row r="13" spans="1:23" x14ac:dyDescent="0.2">
      <c r="A13" s="38"/>
      <c r="B13" s="19"/>
      <c r="C13" s="19"/>
      <c r="D13" s="19"/>
      <c r="E13" s="19"/>
      <c r="F13" s="19"/>
      <c r="G13" s="19"/>
      <c r="H13" s="23"/>
      <c r="I13" s="19"/>
      <c r="J13" s="19"/>
      <c r="K13" s="19"/>
      <c r="L13" s="19"/>
      <c r="M13" s="19"/>
      <c r="N13" s="19"/>
      <c r="O13" s="23"/>
      <c r="P13" s="19"/>
      <c r="Q13" s="19"/>
      <c r="R13" s="19"/>
      <c r="S13" s="19"/>
      <c r="T13" s="19"/>
      <c r="U13" s="19"/>
      <c r="V13" s="23"/>
      <c r="W13" s="38"/>
    </row>
    <row r="14" spans="1:23" x14ac:dyDescent="0.2">
      <c r="A14" s="38"/>
      <c r="B14" s="19"/>
      <c r="C14" s="19"/>
      <c r="D14" s="19"/>
      <c r="E14" s="19"/>
      <c r="F14" s="19"/>
      <c r="G14" s="19"/>
      <c r="H14" s="23"/>
      <c r="I14" s="19"/>
      <c r="J14" s="19"/>
      <c r="K14" s="19"/>
      <c r="L14" s="19"/>
      <c r="M14" s="19"/>
      <c r="N14" s="19"/>
      <c r="O14" s="23"/>
      <c r="P14" s="19"/>
      <c r="Q14" s="19"/>
      <c r="R14" s="19"/>
      <c r="S14" s="19"/>
      <c r="T14" s="19"/>
      <c r="U14" s="19"/>
      <c r="V14" s="23"/>
      <c r="W14" s="38"/>
    </row>
    <row r="15" spans="1:23" x14ac:dyDescent="0.2">
      <c r="A15" s="38"/>
      <c r="B15" s="19"/>
      <c r="C15" s="19"/>
      <c r="D15" s="19"/>
      <c r="E15" s="19"/>
      <c r="F15" s="19"/>
      <c r="G15" s="19"/>
      <c r="H15" s="23"/>
      <c r="I15" s="19"/>
      <c r="J15" s="19"/>
      <c r="K15" s="19"/>
      <c r="L15" s="19"/>
      <c r="M15" s="19"/>
      <c r="N15" s="19"/>
      <c r="O15" s="23"/>
      <c r="P15" s="19"/>
      <c r="Q15" s="19"/>
      <c r="R15" s="19"/>
      <c r="S15" s="19"/>
      <c r="T15" s="19"/>
      <c r="U15" s="19"/>
      <c r="V15" s="23"/>
      <c r="W15" s="38"/>
    </row>
    <row r="16" spans="1:23" x14ac:dyDescent="0.2">
      <c r="A16" s="38"/>
      <c r="B16" s="19"/>
      <c r="C16" s="19"/>
      <c r="D16" s="19"/>
      <c r="E16" s="19"/>
      <c r="F16" s="19"/>
      <c r="G16" s="19"/>
      <c r="H16" s="23"/>
      <c r="I16" s="19"/>
      <c r="J16" s="19"/>
      <c r="K16" s="19"/>
      <c r="L16" s="19"/>
      <c r="M16" s="19"/>
      <c r="N16" s="19"/>
      <c r="O16" s="23"/>
      <c r="P16" s="19"/>
      <c r="Q16" s="19"/>
      <c r="R16" s="19"/>
      <c r="S16" s="19"/>
      <c r="T16" s="19"/>
      <c r="U16" s="19"/>
      <c r="V16" s="23"/>
      <c r="W16" s="38"/>
    </row>
    <row r="17" spans="1:23" x14ac:dyDescent="0.2">
      <c r="A17" s="38"/>
      <c r="B17" s="19"/>
      <c r="C17" s="19"/>
      <c r="D17" s="19"/>
      <c r="E17" s="19"/>
      <c r="F17" s="19"/>
      <c r="G17" s="19"/>
      <c r="H17" s="23"/>
      <c r="I17" s="19"/>
      <c r="J17" s="19"/>
      <c r="K17" s="19"/>
      <c r="L17" s="19"/>
      <c r="M17" s="19"/>
      <c r="N17" s="19"/>
      <c r="O17" s="23"/>
      <c r="P17" s="19"/>
      <c r="Q17" s="19"/>
      <c r="R17" s="19"/>
      <c r="S17" s="19"/>
      <c r="T17" s="19"/>
      <c r="U17" s="19"/>
      <c r="V17" s="23"/>
      <c r="W17" s="38"/>
    </row>
    <row r="18" spans="1:23" x14ac:dyDescent="0.2">
      <c r="A18" s="38"/>
      <c r="B18" s="19"/>
      <c r="C18" s="19"/>
      <c r="D18" s="19"/>
      <c r="E18" s="19"/>
      <c r="F18" s="19"/>
      <c r="G18" s="19"/>
      <c r="H18" s="23"/>
      <c r="I18" s="19"/>
      <c r="J18" s="19"/>
      <c r="K18" s="19"/>
      <c r="L18" s="19"/>
      <c r="M18" s="19"/>
      <c r="N18" s="19"/>
      <c r="O18" s="23"/>
      <c r="P18" s="19"/>
      <c r="Q18" s="19"/>
      <c r="R18" s="19"/>
      <c r="S18" s="19"/>
      <c r="T18" s="19"/>
      <c r="U18" s="19"/>
      <c r="V18" s="23"/>
      <c r="W18" s="38"/>
    </row>
    <row r="19" spans="1:23" x14ac:dyDescent="0.2">
      <c r="A19" s="38"/>
      <c r="B19" s="19"/>
      <c r="C19" s="19"/>
      <c r="D19" s="19"/>
      <c r="E19" s="19"/>
      <c r="F19" s="19"/>
      <c r="G19" s="19"/>
      <c r="H19" s="23"/>
      <c r="I19" s="19"/>
      <c r="J19" s="19"/>
      <c r="K19" s="19"/>
      <c r="L19" s="19"/>
      <c r="M19" s="19"/>
      <c r="N19" s="19"/>
      <c r="O19" s="23"/>
      <c r="P19" s="19"/>
      <c r="Q19" s="19"/>
      <c r="R19" s="19"/>
      <c r="S19" s="19"/>
      <c r="T19" s="19"/>
      <c r="U19" s="19"/>
      <c r="V19" s="23"/>
      <c r="W19" s="38"/>
    </row>
    <row r="20" spans="1:23" x14ac:dyDescent="0.2">
      <c r="A20" s="38"/>
      <c r="B20" s="19"/>
      <c r="C20" s="19"/>
      <c r="D20" s="19"/>
      <c r="E20" s="19"/>
      <c r="F20" s="19"/>
      <c r="G20" s="19"/>
      <c r="H20" s="23"/>
      <c r="I20" s="19"/>
      <c r="J20" s="19"/>
      <c r="K20" s="19"/>
      <c r="L20" s="19"/>
      <c r="M20" s="19"/>
      <c r="N20" s="19"/>
      <c r="O20" s="23"/>
      <c r="P20" s="19"/>
      <c r="Q20" s="19"/>
      <c r="R20" s="19"/>
      <c r="S20" s="19"/>
      <c r="T20" s="19"/>
      <c r="U20" s="19"/>
      <c r="V20" s="23"/>
      <c r="W20" s="38"/>
    </row>
    <row r="21" spans="1:23" x14ac:dyDescent="0.2">
      <c r="A21" s="38"/>
      <c r="B21" s="19"/>
      <c r="C21" s="19"/>
      <c r="D21" s="19"/>
      <c r="E21" s="19"/>
      <c r="F21" s="19"/>
      <c r="G21" s="19"/>
      <c r="H21" s="23"/>
      <c r="I21" s="19"/>
      <c r="J21" s="19"/>
      <c r="K21" s="19"/>
      <c r="L21" s="19"/>
      <c r="M21" s="19"/>
      <c r="N21" s="19"/>
      <c r="O21" s="23"/>
      <c r="P21" s="19"/>
      <c r="Q21" s="19"/>
      <c r="R21" s="19"/>
      <c r="S21" s="19"/>
      <c r="T21" s="19"/>
      <c r="U21" s="19"/>
      <c r="V21" s="23"/>
      <c r="W21" s="38"/>
    </row>
    <row r="22" spans="1:23" x14ac:dyDescent="0.2">
      <c r="A22" s="38"/>
      <c r="B22" s="19"/>
      <c r="C22" s="19"/>
      <c r="D22" s="19"/>
      <c r="E22" s="19"/>
      <c r="F22" s="19"/>
      <c r="G22" s="19"/>
      <c r="H22" s="23"/>
      <c r="I22" s="19"/>
      <c r="J22" s="19"/>
      <c r="K22" s="19"/>
      <c r="L22" s="19"/>
      <c r="M22" s="19"/>
      <c r="N22" s="19"/>
      <c r="O22" s="23"/>
      <c r="P22" s="19"/>
      <c r="Q22" s="19"/>
      <c r="R22" s="19"/>
      <c r="S22" s="19"/>
      <c r="T22" s="19"/>
      <c r="U22" s="19"/>
      <c r="V22" s="23"/>
      <c r="W22" s="38"/>
    </row>
    <row r="23" spans="1:23" x14ac:dyDescent="0.2">
      <c r="A23" s="38"/>
      <c r="B23" s="19"/>
      <c r="C23" s="19"/>
      <c r="D23" s="19"/>
      <c r="E23" s="19"/>
      <c r="F23" s="19"/>
      <c r="G23" s="19"/>
      <c r="H23" s="23"/>
      <c r="I23" s="19"/>
      <c r="J23" s="19"/>
      <c r="K23" s="19"/>
      <c r="L23" s="19"/>
      <c r="M23" s="19"/>
      <c r="N23" s="19"/>
      <c r="O23" s="23"/>
      <c r="P23" s="19"/>
      <c r="Q23" s="19"/>
      <c r="R23" s="19"/>
      <c r="S23" s="19"/>
      <c r="T23" s="19"/>
      <c r="U23" s="19"/>
      <c r="V23" s="23"/>
      <c r="W23" s="38"/>
    </row>
    <row r="24" spans="1:23" x14ac:dyDescent="0.2">
      <c r="A24" s="38"/>
      <c r="B24" s="19"/>
      <c r="C24" s="19"/>
      <c r="D24" s="19"/>
      <c r="E24" s="19"/>
      <c r="F24" s="19"/>
      <c r="G24" s="19"/>
      <c r="H24" s="23"/>
      <c r="I24" s="19"/>
      <c r="J24" s="19"/>
      <c r="K24" s="19"/>
      <c r="L24" s="19"/>
      <c r="M24" s="19"/>
      <c r="N24" s="19"/>
      <c r="O24" s="23"/>
      <c r="P24" s="19"/>
      <c r="Q24" s="19"/>
      <c r="R24" s="19"/>
      <c r="S24" s="19"/>
      <c r="T24" s="19"/>
      <c r="U24" s="19"/>
      <c r="V24" s="23"/>
      <c r="W24" s="38"/>
    </row>
    <row r="25" spans="1:23" x14ac:dyDescent="0.2">
      <c r="A25" s="38"/>
      <c r="B25" s="19"/>
      <c r="C25" s="19"/>
      <c r="D25" s="19"/>
      <c r="E25" s="19"/>
      <c r="F25" s="19"/>
      <c r="G25" s="19"/>
      <c r="H25" s="23"/>
      <c r="I25" s="19"/>
      <c r="J25" s="19"/>
      <c r="K25" s="19"/>
      <c r="L25" s="19"/>
      <c r="M25" s="19"/>
      <c r="N25" s="19"/>
      <c r="O25" s="23"/>
      <c r="P25" s="19"/>
      <c r="Q25" s="19"/>
      <c r="R25" s="19"/>
      <c r="S25" s="19"/>
      <c r="T25" s="19"/>
      <c r="U25" s="19"/>
      <c r="V25" s="23"/>
      <c r="W25" s="38"/>
    </row>
    <row r="26" spans="1:23" x14ac:dyDescent="0.2">
      <c r="A26" s="38"/>
      <c r="B26" s="19"/>
      <c r="C26" s="19"/>
      <c r="D26" s="19"/>
      <c r="E26" s="19"/>
      <c r="F26" s="19"/>
      <c r="G26" s="19"/>
      <c r="H26" s="23"/>
      <c r="I26" s="19"/>
      <c r="J26" s="19"/>
      <c r="K26" s="19"/>
      <c r="L26" s="19"/>
      <c r="M26" s="19"/>
      <c r="N26" s="19"/>
      <c r="O26" s="23"/>
      <c r="P26" s="19"/>
      <c r="Q26" s="19"/>
      <c r="R26" s="19"/>
      <c r="S26" s="19"/>
      <c r="T26" s="19"/>
      <c r="U26" s="19"/>
      <c r="V26" s="23"/>
      <c r="W26" s="38"/>
    </row>
    <row r="27" spans="1:23" ht="17" thickBot="1" x14ac:dyDescent="0.25">
      <c r="A27" s="38"/>
      <c r="B27" s="6">
        <v>0</v>
      </c>
      <c r="C27" s="15">
        <v>0</v>
      </c>
      <c r="D27" s="16">
        <v>0</v>
      </c>
      <c r="E27" s="17" t="e">
        <v>#DIV/0!</v>
      </c>
      <c r="F27" s="15">
        <v>0</v>
      </c>
      <c r="G27" s="15" t="e">
        <v>#DIV/0!</v>
      </c>
      <c r="H27" s="22" t="e">
        <v>#DIV/0!</v>
      </c>
      <c r="I27" s="6">
        <v>0</v>
      </c>
      <c r="J27" s="15">
        <v>0</v>
      </c>
      <c r="K27" s="16">
        <v>0</v>
      </c>
      <c r="L27" s="17" t="e">
        <v>#DIV/0!</v>
      </c>
      <c r="M27" s="15">
        <v>0</v>
      </c>
      <c r="N27" s="15" t="e">
        <v>#DIV/0!</v>
      </c>
      <c r="O27" s="22" t="e">
        <v>#DIV/0!</v>
      </c>
      <c r="P27" s="6">
        <v>0</v>
      </c>
      <c r="Q27" s="15">
        <v>0</v>
      </c>
      <c r="R27" s="16">
        <v>0</v>
      </c>
      <c r="S27" s="17" t="e">
        <v>#DIV/0!</v>
      </c>
      <c r="T27" s="15">
        <v>0</v>
      </c>
      <c r="U27" s="15" t="e">
        <v>#DIV/0!</v>
      </c>
      <c r="V27" s="22" t="e">
        <v>#DIV/0!</v>
      </c>
      <c r="W27" s="38"/>
    </row>
    <row r="28" spans="1:23" ht="19" thickTop="1" thickBot="1" x14ac:dyDescent="0.25">
      <c r="A28" s="38"/>
      <c r="B28" s="98" t="s">
        <v>9</v>
      </c>
      <c r="C28" s="98"/>
      <c r="D28" s="98"/>
      <c r="E28" s="98"/>
      <c r="F28" s="98"/>
      <c r="G28" s="98"/>
      <c r="H28" s="98"/>
      <c r="I28" s="98" t="s">
        <v>10</v>
      </c>
      <c r="J28" s="98"/>
      <c r="K28" s="98"/>
      <c r="L28" s="98"/>
      <c r="M28" s="98"/>
      <c r="N28" s="98"/>
      <c r="O28" s="98"/>
      <c r="P28" s="98" t="s">
        <v>11</v>
      </c>
      <c r="Q28" s="98"/>
      <c r="R28" s="98"/>
      <c r="S28" s="98"/>
      <c r="T28" s="98"/>
      <c r="U28" s="98"/>
      <c r="V28" s="98"/>
      <c r="W28" s="38"/>
    </row>
    <row r="29" spans="1:23" ht="19" thickTop="1" thickBot="1" x14ac:dyDescent="0.25">
      <c r="A29" s="38"/>
      <c r="B29" s="40" t="s">
        <v>1</v>
      </c>
      <c r="C29" s="40" t="s">
        <v>2</v>
      </c>
      <c r="D29" s="40" t="s">
        <v>3</v>
      </c>
      <c r="E29" s="40" t="s">
        <v>4</v>
      </c>
      <c r="F29" s="40" t="s">
        <v>5</v>
      </c>
      <c r="G29" s="40" t="s">
        <v>6</v>
      </c>
      <c r="H29" s="41" t="s">
        <v>7</v>
      </c>
      <c r="I29" s="40" t="s">
        <v>1</v>
      </c>
      <c r="J29" s="40" t="s">
        <v>2</v>
      </c>
      <c r="K29" s="40" t="s">
        <v>3</v>
      </c>
      <c r="L29" s="40" t="s">
        <v>4</v>
      </c>
      <c r="M29" s="40" t="s">
        <v>5</v>
      </c>
      <c r="N29" s="40" t="s">
        <v>6</v>
      </c>
      <c r="O29" s="41" t="s">
        <v>7</v>
      </c>
      <c r="P29" s="40" t="s">
        <v>1</v>
      </c>
      <c r="Q29" s="40" t="s">
        <v>2</v>
      </c>
      <c r="R29" s="40" t="s">
        <v>3</v>
      </c>
      <c r="S29" s="40" t="s">
        <v>4</v>
      </c>
      <c r="T29" s="40" t="s">
        <v>5</v>
      </c>
      <c r="U29" s="40" t="s">
        <v>6</v>
      </c>
      <c r="V29" s="41" t="s">
        <v>7</v>
      </c>
      <c r="W29" s="38"/>
    </row>
    <row r="30" spans="1:23" ht="17" thickTop="1" x14ac:dyDescent="0.2">
      <c r="A30" s="38"/>
      <c r="B30" s="18"/>
      <c r="C30" s="19"/>
      <c r="D30" s="20"/>
      <c r="E30" s="21"/>
      <c r="F30" s="19"/>
      <c r="G30" s="19"/>
      <c r="H30" s="23"/>
      <c r="I30" s="18"/>
      <c r="J30" s="19"/>
      <c r="K30" s="20"/>
      <c r="L30" s="21"/>
      <c r="M30" s="19"/>
      <c r="N30" s="19"/>
      <c r="O30" s="23"/>
      <c r="P30" s="18"/>
      <c r="Q30" s="19"/>
      <c r="R30" s="20"/>
      <c r="S30" s="21"/>
      <c r="T30" s="19"/>
      <c r="U30" s="19"/>
      <c r="V30" s="23"/>
      <c r="W30" s="38"/>
    </row>
    <row r="31" spans="1:23" x14ac:dyDescent="0.2">
      <c r="A31" s="38"/>
      <c r="B31" s="18"/>
      <c r="C31" s="19"/>
      <c r="D31" s="20"/>
      <c r="E31" s="19"/>
      <c r="F31" s="19"/>
      <c r="G31" s="19"/>
      <c r="H31" s="23"/>
      <c r="I31" s="18"/>
      <c r="J31" s="19"/>
      <c r="K31" s="20"/>
      <c r="L31" s="19"/>
      <c r="M31" s="19"/>
      <c r="N31" s="19"/>
      <c r="O31" s="23"/>
      <c r="P31" s="18"/>
      <c r="Q31" s="19"/>
      <c r="R31" s="20"/>
      <c r="S31" s="19"/>
      <c r="T31" s="19"/>
      <c r="U31" s="19"/>
      <c r="V31" s="23"/>
      <c r="W31" s="38"/>
    </row>
    <row r="32" spans="1:23" x14ac:dyDescent="0.2">
      <c r="A32" s="38"/>
      <c r="B32" s="18"/>
      <c r="C32" s="19"/>
      <c r="D32" s="20"/>
      <c r="E32" s="19"/>
      <c r="F32" s="19"/>
      <c r="G32" s="19"/>
      <c r="H32" s="23"/>
      <c r="I32" s="18"/>
      <c r="J32" s="19"/>
      <c r="K32" s="20"/>
      <c r="L32" s="19"/>
      <c r="M32" s="19"/>
      <c r="N32" s="19"/>
      <c r="O32" s="23"/>
      <c r="P32" s="18"/>
      <c r="Q32" s="19"/>
      <c r="R32" s="20"/>
      <c r="S32" s="19"/>
      <c r="T32" s="19"/>
      <c r="U32" s="19"/>
      <c r="V32" s="23"/>
      <c r="W32" s="38"/>
    </row>
    <row r="33" spans="1:23" x14ac:dyDescent="0.2">
      <c r="A33" s="38"/>
      <c r="B33" s="18"/>
      <c r="C33" s="19"/>
      <c r="D33" s="20"/>
      <c r="E33" s="19"/>
      <c r="F33" s="19"/>
      <c r="G33" s="19"/>
      <c r="H33" s="23"/>
      <c r="I33" s="18"/>
      <c r="J33" s="19"/>
      <c r="K33" s="20"/>
      <c r="L33" s="19"/>
      <c r="M33" s="19"/>
      <c r="N33" s="19"/>
      <c r="O33" s="23"/>
      <c r="P33" s="18"/>
      <c r="Q33" s="19"/>
      <c r="R33" s="20"/>
      <c r="S33" s="19"/>
      <c r="T33" s="19"/>
      <c r="U33" s="19"/>
      <c r="V33" s="23"/>
      <c r="W33" s="38"/>
    </row>
    <row r="34" spans="1:23" x14ac:dyDescent="0.2">
      <c r="A34" s="38"/>
      <c r="B34" s="18"/>
      <c r="C34" s="19"/>
      <c r="D34" s="20"/>
      <c r="E34" s="21"/>
      <c r="F34" s="19"/>
      <c r="G34" s="19"/>
      <c r="H34" s="23"/>
      <c r="I34" s="18"/>
      <c r="J34" s="19"/>
      <c r="K34" s="20"/>
      <c r="L34" s="21"/>
      <c r="M34" s="19"/>
      <c r="N34" s="19"/>
      <c r="O34" s="23"/>
      <c r="P34" s="18"/>
      <c r="Q34" s="19"/>
      <c r="R34" s="20"/>
      <c r="S34" s="21"/>
      <c r="T34" s="19"/>
      <c r="U34" s="19"/>
      <c r="V34" s="23"/>
      <c r="W34" s="38"/>
    </row>
    <row r="35" spans="1:23" x14ac:dyDescent="0.2">
      <c r="A35" s="38"/>
      <c r="B35" s="19"/>
      <c r="C35" s="19"/>
      <c r="D35" s="19"/>
      <c r="E35" s="19"/>
      <c r="F35" s="19"/>
      <c r="G35" s="19"/>
      <c r="H35" s="23"/>
      <c r="I35" s="19"/>
      <c r="J35" s="19"/>
      <c r="K35" s="19"/>
      <c r="L35" s="19"/>
      <c r="M35" s="19"/>
      <c r="N35" s="19"/>
      <c r="O35" s="23"/>
      <c r="P35" s="19"/>
      <c r="Q35" s="19"/>
      <c r="R35" s="19"/>
      <c r="S35" s="19"/>
      <c r="T35" s="19"/>
      <c r="U35" s="19"/>
      <c r="V35" s="23"/>
      <c r="W35" s="38"/>
    </row>
    <row r="36" spans="1:23" x14ac:dyDescent="0.2">
      <c r="A36" s="38"/>
      <c r="B36" s="19"/>
      <c r="C36" s="19"/>
      <c r="D36" s="19"/>
      <c r="E36" s="19"/>
      <c r="F36" s="19"/>
      <c r="G36" s="19"/>
      <c r="H36" s="23"/>
      <c r="I36" s="19"/>
      <c r="J36" s="19"/>
      <c r="K36" s="19"/>
      <c r="L36" s="19"/>
      <c r="M36" s="19"/>
      <c r="N36" s="19"/>
      <c r="O36" s="23"/>
      <c r="P36" s="19"/>
      <c r="Q36" s="19"/>
      <c r="R36" s="19"/>
      <c r="S36" s="19"/>
      <c r="T36" s="19"/>
      <c r="U36" s="19"/>
      <c r="V36" s="23"/>
      <c r="W36" s="38"/>
    </row>
    <row r="37" spans="1:23" x14ac:dyDescent="0.2">
      <c r="A37" s="38"/>
      <c r="B37" s="19"/>
      <c r="C37" s="19"/>
      <c r="D37" s="19"/>
      <c r="E37" s="19"/>
      <c r="F37" s="19"/>
      <c r="G37" s="19"/>
      <c r="H37" s="23"/>
      <c r="I37" s="19"/>
      <c r="J37" s="19"/>
      <c r="K37" s="19"/>
      <c r="L37" s="19"/>
      <c r="M37" s="19"/>
      <c r="N37" s="19"/>
      <c r="O37" s="23"/>
      <c r="P37" s="19"/>
      <c r="Q37" s="19"/>
      <c r="R37" s="19"/>
      <c r="S37" s="19"/>
      <c r="T37" s="19"/>
      <c r="U37" s="19"/>
      <c r="V37" s="23"/>
      <c r="W37" s="38"/>
    </row>
    <row r="38" spans="1:23" x14ac:dyDescent="0.2">
      <c r="A38" s="38"/>
      <c r="B38" s="19"/>
      <c r="C38" s="19"/>
      <c r="D38" s="19"/>
      <c r="E38" s="19"/>
      <c r="F38" s="19"/>
      <c r="G38" s="19"/>
      <c r="H38" s="23"/>
      <c r="I38" s="19"/>
      <c r="J38" s="19"/>
      <c r="K38" s="19"/>
      <c r="L38" s="19"/>
      <c r="M38" s="19"/>
      <c r="N38" s="19"/>
      <c r="O38" s="23"/>
      <c r="P38" s="19"/>
      <c r="Q38" s="19"/>
      <c r="R38" s="19"/>
      <c r="S38" s="19"/>
      <c r="T38" s="19"/>
      <c r="U38" s="19"/>
      <c r="V38" s="23"/>
      <c r="W38" s="38"/>
    </row>
    <row r="39" spans="1:23" x14ac:dyDescent="0.2">
      <c r="A39" s="38"/>
      <c r="B39" s="19"/>
      <c r="C39" s="19"/>
      <c r="D39" s="19"/>
      <c r="E39" s="19"/>
      <c r="F39" s="19"/>
      <c r="G39" s="19"/>
      <c r="H39" s="23"/>
      <c r="I39" s="19"/>
      <c r="J39" s="19"/>
      <c r="K39" s="19"/>
      <c r="L39" s="19"/>
      <c r="M39" s="19"/>
      <c r="N39" s="19"/>
      <c r="O39" s="23"/>
      <c r="P39" s="19"/>
      <c r="Q39" s="19"/>
      <c r="R39" s="19"/>
      <c r="S39" s="19"/>
      <c r="T39" s="19"/>
      <c r="U39" s="19"/>
      <c r="V39" s="23"/>
      <c r="W39" s="38"/>
    </row>
    <row r="40" spans="1:23" x14ac:dyDescent="0.2">
      <c r="A40" s="38"/>
      <c r="B40" s="19"/>
      <c r="C40" s="19"/>
      <c r="D40" s="19"/>
      <c r="E40" s="19"/>
      <c r="F40" s="19"/>
      <c r="G40" s="19"/>
      <c r="H40" s="23"/>
      <c r="I40" s="19"/>
      <c r="J40" s="19"/>
      <c r="K40" s="19"/>
      <c r="L40" s="19"/>
      <c r="M40" s="19"/>
      <c r="N40" s="19"/>
      <c r="O40" s="23"/>
      <c r="P40" s="19"/>
      <c r="Q40" s="19"/>
      <c r="R40" s="19"/>
      <c r="S40" s="19"/>
      <c r="T40" s="19"/>
      <c r="U40" s="19"/>
      <c r="V40" s="23"/>
      <c r="W40" s="38"/>
    </row>
    <row r="41" spans="1:23" x14ac:dyDescent="0.2">
      <c r="A41" s="38"/>
      <c r="B41" s="19"/>
      <c r="C41" s="19"/>
      <c r="D41" s="19"/>
      <c r="E41" s="19"/>
      <c r="F41" s="19"/>
      <c r="G41" s="19"/>
      <c r="H41" s="23"/>
      <c r="I41" s="19"/>
      <c r="J41" s="19"/>
      <c r="K41" s="19"/>
      <c r="L41" s="19"/>
      <c r="M41" s="19"/>
      <c r="N41" s="19"/>
      <c r="O41" s="23"/>
      <c r="P41" s="19"/>
      <c r="Q41" s="19"/>
      <c r="R41" s="19"/>
      <c r="S41" s="19"/>
      <c r="T41" s="19"/>
      <c r="U41" s="19"/>
      <c r="V41" s="23"/>
      <c r="W41" s="38"/>
    </row>
    <row r="42" spans="1:23" x14ac:dyDescent="0.2">
      <c r="A42" s="38"/>
      <c r="B42" s="19"/>
      <c r="C42" s="19"/>
      <c r="D42" s="19"/>
      <c r="E42" s="19"/>
      <c r="F42" s="19"/>
      <c r="G42" s="19"/>
      <c r="H42" s="23"/>
      <c r="I42" s="19"/>
      <c r="J42" s="19"/>
      <c r="K42" s="19"/>
      <c r="L42" s="19"/>
      <c r="M42" s="19"/>
      <c r="N42" s="19"/>
      <c r="O42" s="23"/>
      <c r="P42" s="19"/>
      <c r="Q42" s="19"/>
      <c r="R42" s="19"/>
      <c r="S42" s="19"/>
      <c r="T42" s="19"/>
      <c r="U42" s="19"/>
      <c r="V42" s="23"/>
      <c r="W42" s="38"/>
    </row>
    <row r="43" spans="1:23" x14ac:dyDescent="0.2">
      <c r="A43" s="38"/>
      <c r="B43" s="19"/>
      <c r="C43" s="19"/>
      <c r="D43" s="19"/>
      <c r="E43" s="19"/>
      <c r="F43" s="19"/>
      <c r="G43" s="19"/>
      <c r="H43" s="23"/>
      <c r="I43" s="19"/>
      <c r="J43" s="19"/>
      <c r="K43" s="19"/>
      <c r="L43" s="19"/>
      <c r="M43" s="19"/>
      <c r="N43" s="19"/>
      <c r="O43" s="23"/>
      <c r="P43" s="19"/>
      <c r="Q43" s="19"/>
      <c r="R43" s="19"/>
      <c r="S43" s="19"/>
      <c r="T43" s="19"/>
      <c r="U43" s="19"/>
      <c r="V43" s="23"/>
      <c r="W43" s="38"/>
    </row>
    <row r="44" spans="1:23" x14ac:dyDescent="0.2">
      <c r="A44" s="38"/>
      <c r="B44" s="19"/>
      <c r="C44" s="19"/>
      <c r="D44" s="19"/>
      <c r="E44" s="19"/>
      <c r="F44" s="19"/>
      <c r="G44" s="19"/>
      <c r="H44" s="23"/>
      <c r="I44" s="19"/>
      <c r="J44" s="19"/>
      <c r="K44" s="19"/>
      <c r="L44" s="19"/>
      <c r="M44" s="19"/>
      <c r="N44" s="19"/>
      <c r="O44" s="23"/>
      <c r="P44" s="19"/>
      <c r="Q44" s="19"/>
      <c r="R44" s="19"/>
      <c r="S44" s="19"/>
      <c r="T44" s="19"/>
      <c r="U44" s="19"/>
      <c r="V44" s="23"/>
      <c r="W44" s="38"/>
    </row>
    <row r="45" spans="1:23" x14ac:dyDescent="0.2">
      <c r="A45" s="38"/>
      <c r="B45" s="19"/>
      <c r="C45" s="19"/>
      <c r="D45" s="19"/>
      <c r="E45" s="19"/>
      <c r="F45" s="19"/>
      <c r="G45" s="19"/>
      <c r="H45" s="23"/>
      <c r="I45" s="19"/>
      <c r="J45" s="19"/>
      <c r="K45" s="19"/>
      <c r="L45" s="19"/>
      <c r="M45" s="19"/>
      <c r="N45" s="19"/>
      <c r="O45" s="23"/>
      <c r="P45" s="19"/>
      <c r="Q45" s="19"/>
      <c r="R45" s="19"/>
      <c r="S45" s="19"/>
      <c r="T45" s="19"/>
      <c r="U45" s="19"/>
      <c r="V45" s="23"/>
      <c r="W45" s="38"/>
    </row>
    <row r="46" spans="1:23" x14ac:dyDescent="0.2">
      <c r="A46" s="38"/>
      <c r="B46" s="19"/>
      <c r="C46" s="19"/>
      <c r="D46" s="19"/>
      <c r="E46" s="19"/>
      <c r="F46" s="19"/>
      <c r="G46" s="19"/>
      <c r="H46" s="23"/>
      <c r="I46" s="19"/>
      <c r="J46" s="19"/>
      <c r="K46" s="19"/>
      <c r="L46" s="19"/>
      <c r="M46" s="19"/>
      <c r="N46" s="19"/>
      <c r="O46" s="23"/>
      <c r="P46" s="19"/>
      <c r="Q46" s="19"/>
      <c r="R46" s="19"/>
      <c r="S46" s="19"/>
      <c r="T46" s="19"/>
      <c r="U46" s="19"/>
      <c r="V46" s="23"/>
      <c r="W46" s="38"/>
    </row>
    <row r="47" spans="1:23" x14ac:dyDescent="0.2">
      <c r="A47" s="38"/>
      <c r="B47" s="19"/>
      <c r="C47" s="19"/>
      <c r="D47" s="19"/>
      <c r="E47" s="19"/>
      <c r="F47" s="19"/>
      <c r="G47" s="19"/>
      <c r="H47" s="23"/>
      <c r="I47" s="19"/>
      <c r="J47" s="19"/>
      <c r="K47" s="19"/>
      <c r="L47" s="19"/>
      <c r="M47" s="19"/>
      <c r="N47" s="19"/>
      <c r="O47" s="23"/>
      <c r="P47" s="19"/>
      <c r="Q47" s="19"/>
      <c r="R47" s="19"/>
      <c r="S47" s="19"/>
      <c r="T47" s="19"/>
      <c r="U47" s="19"/>
      <c r="V47" s="23"/>
      <c r="W47" s="38"/>
    </row>
    <row r="48" spans="1:23" x14ac:dyDescent="0.2">
      <c r="A48" s="38"/>
      <c r="B48" s="19"/>
      <c r="C48" s="19"/>
      <c r="D48" s="19"/>
      <c r="E48" s="19"/>
      <c r="F48" s="19"/>
      <c r="G48" s="19"/>
      <c r="H48" s="23"/>
      <c r="I48" s="19"/>
      <c r="J48" s="19"/>
      <c r="K48" s="19"/>
      <c r="L48" s="19"/>
      <c r="M48" s="19"/>
      <c r="N48" s="19"/>
      <c r="O48" s="23"/>
      <c r="P48" s="19"/>
      <c r="Q48" s="19"/>
      <c r="R48" s="19"/>
      <c r="S48" s="19"/>
      <c r="T48" s="19"/>
      <c r="U48" s="19"/>
      <c r="V48" s="23"/>
      <c r="W48" s="38"/>
    </row>
    <row r="49" spans="1:23" x14ac:dyDescent="0.2">
      <c r="A49" s="38"/>
      <c r="B49" s="19"/>
      <c r="C49" s="19"/>
      <c r="D49" s="19"/>
      <c r="E49" s="19"/>
      <c r="F49" s="19"/>
      <c r="G49" s="19"/>
      <c r="H49" s="23"/>
      <c r="I49" s="19"/>
      <c r="J49" s="19"/>
      <c r="K49" s="19"/>
      <c r="L49" s="19"/>
      <c r="M49" s="19"/>
      <c r="N49" s="19"/>
      <c r="O49" s="23"/>
      <c r="P49" s="19"/>
      <c r="Q49" s="19"/>
      <c r="R49" s="19"/>
      <c r="S49" s="19"/>
      <c r="T49" s="19"/>
      <c r="U49" s="19"/>
      <c r="V49" s="23"/>
      <c r="W49" s="38"/>
    </row>
    <row r="50" spans="1:23" x14ac:dyDescent="0.2">
      <c r="A50" s="38"/>
      <c r="B50" s="19"/>
      <c r="C50" s="19"/>
      <c r="D50" s="19"/>
      <c r="E50" s="19"/>
      <c r="F50" s="19"/>
      <c r="G50" s="19"/>
      <c r="H50" s="23"/>
      <c r="I50" s="19"/>
      <c r="J50" s="19"/>
      <c r="K50" s="19"/>
      <c r="L50" s="19"/>
      <c r="M50" s="19"/>
      <c r="N50" s="19"/>
      <c r="O50" s="23"/>
      <c r="P50" s="19"/>
      <c r="Q50" s="19"/>
      <c r="R50" s="19"/>
      <c r="S50" s="19"/>
      <c r="T50" s="19"/>
      <c r="U50" s="19"/>
      <c r="V50" s="23"/>
      <c r="W50" s="38"/>
    </row>
    <row r="51" spans="1:23" x14ac:dyDescent="0.2">
      <c r="A51" s="38"/>
      <c r="B51" s="19"/>
      <c r="C51" s="19"/>
      <c r="D51" s="19"/>
      <c r="E51" s="19"/>
      <c r="F51" s="19"/>
      <c r="G51" s="19"/>
      <c r="H51" s="23"/>
      <c r="I51" s="19"/>
      <c r="J51" s="19"/>
      <c r="K51" s="19"/>
      <c r="L51" s="19"/>
      <c r="M51" s="19"/>
      <c r="N51" s="19"/>
      <c r="O51" s="23"/>
      <c r="P51" s="19"/>
      <c r="Q51" s="19"/>
      <c r="R51" s="19"/>
      <c r="S51" s="19"/>
      <c r="T51" s="19"/>
      <c r="U51" s="19"/>
      <c r="V51" s="23"/>
      <c r="W51" s="38"/>
    </row>
    <row r="52" spans="1:23" x14ac:dyDescent="0.2">
      <c r="A52" s="38"/>
      <c r="B52" s="19"/>
      <c r="C52" s="19"/>
      <c r="D52" s="19"/>
      <c r="E52" s="19"/>
      <c r="F52" s="19"/>
      <c r="G52" s="19"/>
      <c r="H52" s="23"/>
      <c r="I52" s="19"/>
      <c r="J52" s="19"/>
      <c r="K52" s="19"/>
      <c r="L52" s="19"/>
      <c r="M52" s="19"/>
      <c r="N52" s="19"/>
      <c r="O52" s="23"/>
      <c r="P52" s="19"/>
      <c r="Q52" s="19"/>
      <c r="R52" s="19"/>
      <c r="S52" s="19"/>
      <c r="T52" s="19"/>
      <c r="U52" s="19"/>
      <c r="V52" s="23"/>
      <c r="W52" s="38"/>
    </row>
    <row r="53" spans="1:23" x14ac:dyDescent="0.2">
      <c r="A53" s="38"/>
      <c r="B53" s="19"/>
      <c r="C53" s="19"/>
      <c r="D53" s="19"/>
      <c r="E53" s="19"/>
      <c r="F53" s="19"/>
      <c r="G53" s="19"/>
      <c r="H53" s="23"/>
      <c r="I53" s="19"/>
      <c r="J53" s="19"/>
      <c r="K53" s="19"/>
      <c r="L53" s="19"/>
      <c r="M53" s="19"/>
      <c r="N53" s="19"/>
      <c r="O53" s="23"/>
      <c r="P53" s="19"/>
      <c r="Q53" s="19"/>
      <c r="R53" s="19"/>
      <c r="S53" s="19"/>
      <c r="T53" s="19"/>
      <c r="U53" s="19"/>
      <c r="V53" s="23"/>
      <c r="W53" s="38"/>
    </row>
    <row r="54" spans="1:23" ht="17" thickBot="1" x14ac:dyDescent="0.25">
      <c r="A54" s="38"/>
      <c r="B54" s="6">
        <v>0</v>
      </c>
      <c r="C54" s="15">
        <v>0</v>
      </c>
      <c r="D54" s="16">
        <v>0</v>
      </c>
      <c r="E54" s="17" t="e">
        <v>#DIV/0!</v>
      </c>
      <c r="F54" s="15">
        <v>0</v>
      </c>
      <c r="G54" s="15" t="e">
        <v>#DIV/0!</v>
      </c>
      <c r="H54" s="22" t="e">
        <v>#DIV/0!</v>
      </c>
      <c r="I54" s="6">
        <v>0</v>
      </c>
      <c r="J54" s="15">
        <v>0</v>
      </c>
      <c r="K54" s="16">
        <v>0</v>
      </c>
      <c r="L54" s="17" t="e">
        <v>#DIV/0!</v>
      </c>
      <c r="M54" s="15">
        <v>0</v>
      </c>
      <c r="N54" s="15" t="e">
        <v>#DIV/0!</v>
      </c>
      <c r="O54" s="22" t="e">
        <v>#DIV/0!</v>
      </c>
      <c r="P54" s="6">
        <v>0</v>
      </c>
      <c r="Q54" s="15">
        <v>0</v>
      </c>
      <c r="R54" s="16">
        <v>0</v>
      </c>
      <c r="S54" s="17" t="e">
        <v>#DIV/0!</v>
      </c>
      <c r="T54" s="15">
        <v>0</v>
      </c>
      <c r="U54" s="15" t="e">
        <v>#DIV/0!</v>
      </c>
      <c r="V54" s="22" t="e">
        <v>#DIV/0!</v>
      </c>
      <c r="W54" s="38"/>
    </row>
    <row r="55" spans="1:23" ht="19" thickTop="1" thickBot="1" x14ac:dyDescent="0.25">
      <c r="A55" s="38"/>
      <c r="B55" s="98" t="s">
        <v>12</v>
      </c>
      <c r="C55" s="98"/>
      <c r="D55" s="98"/>
      <c r="E55" s="98"/>
      <c r="F55" s="98"/>
      <c r="G55" s="98"/>
      <c r="H55" s="98"/>
      <c r="I55" s="98" t="s">
        <v>13</v>
      </c>
      <c r="J55" s="98"/>
      <c r="K55" s="98"/>
      <c r="L55" s="98"/>
      <c r="M55" s="98"/>
      <c r="N55" s="98"/>
      <c r="O55" s="98"/>
      <c r="P55" s="98" t="s">
        <v>14</v>
      </c>
      <c r="Q55" s="98"/>
      <c r="R55" s="98"/>
      <c r="S55" s="98"/>
      <c r="T55" s="98"/>
      <c r="U55" s="98"/>
      <c r="V55" s="98"/>
      <c r="W55" s="38"/>
    </row>
    <row r="56" spans="1:23" ht="19" thickTop="1" thickBot="1" x14ac:dyDescent="0.25">
      <c r="A56" s="38"/>
      <c r="B56" s="40" t="s">
        <v>1</v>
      </c>
      <c r="C56" s="40" t="s">
        <v>2</v>
      </c>
      <c r="D56" s="40" t="s">
        <v>3</v>
      </c>
      <c r="E56" s="40" t="s">
        <v>4</v>
      </c>
      <c r="F56" s="40" t="s">
        <v>5</v>
      </c>
      <c r="G56" s="40" t="s">
        <v>6</v>
      </c>
      <c r="H56" s="41" t="s">
        <v>7</v>
      </c>
      <c r="I56" s="40" t="s">
        <v>1</v>
      </c>
      <c r="J56" s="40" t="s">
        <v>2</v>
      </c>
      <c r="K56" s="40" t="s">
        <v>3</v>
      </c>
      <c r="L56" s="40" t="s">
        <v>4</v>
      </c>
      <c r="M56" s="40" t="s">
        <v>5</v>
      </c>
      <c r="N56" s="40" t="s">
        <v>6</v>
      </c>
      <c r="O56" s="41" t="s">
        <v>7</v>
      </c>
      <c r="P56" s="40" t="s">
        <v>1</v>
      </c>
      <c r="Q56" s="40" t="s">
        <v>2</v>
      </c>
      <c r="R56" s="40" t="s">
        <v>3</v>
      </c>
      <c r="S56" s="40" t="s">
        <v>4</v>
      </c>
      <c r="T56" s="40" t="s">
        <v>5</v>
      </c>
      <c r="U56" s="40" t="s">
        <v>6</v>
      </c>
      <c r="V56" s="41" t="s">
        <v>7</v>
      </c>
      <c r="W56" s="38"/>
    </row>
    <row r="57" spans="1:23" ht="17" thickTop="1" x14ac:dyDescent="0.2">
      <c r="A57" s="38"/>
      <c r="B57" s="18"/>
      <c r="C57" s="19"/>
      <c r="D57" s="20"/>
      <c r="E57" s="21"/>
      <c r="F57" s="19"/>
      <c r="G57" s="19"/>
      <c r="H57" s="23"/>
      <c r="I57" s="18"/>
      <c r="J57" s="19"/>
      <c r="K57" s="20"/>
      <c r="L57" s="21"/>
      <c r="M57" s="19"/>
      <c r="N57" s="19"/>
      <c r="O57" s="23"/>
      <c r="P57" s="18"/>
      <c r="Q57" s="19"/>
      <c r="R57" s="20"/>
      <c r="S57" s="21"/>
      <c r="T57" s="19"/>
      <c r="U57" s="19"/>
      <c r="V57" s="23"/>
      <c r="W57" s="38"/>
    </row>
    <row r="58" spans="1:23" x14ac:dyDescent="0.2">
      <c r="A58" s="38"/>
      <c r="B58" s="18"/>
      <c r="C58" s="19"/>
      <c r="D58" s="20"/>
      <c r="E58" s="19"/>
      <c r="F58" s="19"/>
      <c r="G58" s="19"/>
      <c r="H58" s="23"/>
      <c r="I58" s="18"/>
      <c r="J58" s="19"/>
      <c r="K58" s="20"/>
      <c r="L58" s="19"/>
      <c r="M58" s="19"/>
      <c r="N58" s="19"/>
      <c r="O58" s="23"/>
      <c r="P58" s="18"/>
      <c r="Q58" s="19"/>
      <c r="R58" s="20"/>
      <c r="S58" s="19"/>
      <c r="T58" s="19"/>
      <c r="U58" s="19"/>
      <c r="V58" s="23"/>
      <c r="W58" s="38"/>
    </row>
    <row r="59" spans="1:23" x14ac:dyDescent="0.2">
      <c r="A59" s="38"/>
      <c r="B59" s="18"/>
      <c r="C59" s="19"/>
      <c r="D59" s="20"/>
      <c r="E59" s="19"/>
      <c r="F59" s="19"/>
      <c r="G59" s="19"/>
      <c r="H59" s="23"/>
      <c r="I59" s="18"/>
      <c r="J59" s="19"/>
      <c r="K59" s="20"/>
      <c r="L59" s="19"/>
      <c r="M59" s="19"/>
      <c r="N59" s="19"/>
      <c r="O59" s="23"/>
      <c r="P59" s="18"/>
      <c r="Q59" s="19"/>
      <c r="R59" s="20"/>
      <c r="S59" s="19"/>
      <c r="T59" s="19"/>
      <c r="U59" s="19"/>
      <c r="V59" s="23"/>
      <c r="W59" s="38"/>
    </row>
    <row r="60" spans="1:23" x14ac:dyDescent="0.2">
      <c r="A60" s="38"/>
      <c r="B60" s="18"/>
      <c r="C60" s="19"/>
      <c r="D60" s="20"/>
      <c r="E60" s="19"/>
      <c r="F60" s="19"/>
      <c r="G60" s="19"/>
      <c r="H60" s="23"/>
      <c r="I60" s="18"/>
      <c r="J60" s="19"/>
      <c r="K60" s="20"/>
      <c r="L60" s="19"/>
      <c r="M60" s="19"/>
      <c r="N60" s="19"/>
      <c r="O60" s="23"/>
      <c r="P60" s="18"/>
      <c r="Q60" s="19"/>
      <c r="R60" s="20"/>
      <c r="S60" s="19"/>
      <c r="T60" s="19"/>
      <c r="U60" s="19"/>
      <c r="V60" s="23"/>
      <c r="W60" s="38"/>
    </row>
    <row r="61" spans="1:23" x14ac:dyDescent="0.2">
      <c r="A61" s="38"/>
      <c r="B61" s="18"/>
      <c r="C61" s="19"/>
      <c r="D61" s="20"/>
      <c r="E61" s="21"/>
      <c r="F61" s="19"/>
      <c r="G61" s="19"/>
      <c r="H61" s="23"/>
      <c r="I61" s="18"/>
      <c r="J61" s="19"/>
      <c r="K61" s="20"/>
      <c r="L61" s="21"/>
      <c r="M61" s="19"/>
      <c r="N61" s="19"/>
      <c r="O61" s="23"/>
      <c r="P61" s="18"/>
      <c r="Q61" s="19"/>
      <c r="R61" s="20"/>
      <c r="S61" s="21"/>
      <c r="T61" s="19"/>
      <c r="U61" s="19"/>
      <c r="V61" s="23"/>
      <c r="W61" s="38"/>
    </row>
    <row r="62" spans="1:23" x14ac:dyDescent="0.2">
      <c r="A62" s="38"/>
      <c r="B62" s="19"/>
      <c r="C62" s="19"/>
      <c r="D62" s="19"/>
      <c r="E62" s="19"/>
      <c r="F62" s="19"/>
      <c r="G62" s="19"/>
      <c r="H62" s="23"/>
      <c r="I62" s="19"/>
      <c r="J62" s="19"/>
      <c r="K62" s="19"/>
      <c r="L62" s="19"/>
      <c r="M62" s="19"/>
      <c r="N62" s="19"/>
      <c r="O62" s="23"/>
      <c r="P62" s="19"/>
      <c r="Q62" s="19"/>
      <c r="R62" s="19"/>
      <c r="S62" s="19"/>
      <c r="T62" s="19"/>
      <c r="U62" s="19"/>
      <c r="V62" s="23"/>
      <c r="W62" s="38"/>
    </row>
    <row r="63" spans="1:23" x14ac:dyDescent="0.2">
      <c r="A63" s="38"/>
      <c r="B63" s="19"/>
      <c r="C63" s="19"/>
      <c r="D63" s="19"/>
      <c r="E63" s="19"/>
      <c r="F63" s="19"/>
      <c r="G63" s="19"/>
      <c r="H63" s="23"/>
      <c r="I63" s="19"/>
      <c r="J63" s="19"/>
      <c r="K63" s="19"/>
      <c r="L63" s="19"/>
      <c r="M63" s="19"/>
      <c r="N63" s="19"/>
      <c r="O63" s="23"/>
      <c r="P63" s="19"/>
      <c r="Q63" s="19"/>
      <c r="R63" s="19"/>
      <c r="S63" s="19"/>
      <c r="T63" s="19"/>
      <c r="U63" s="19"/>
      <c r="V63" s="23"/>
      <c r="W63" s="38"/>
    </row>
    <row r="64" spans="1:23" x14ac:dyDescent="0.2">
      <c r="A64" s="38"/>
      <c r="B64" s="19"/>
      <c r="C64" s="19"/>
      <c r="D64" s="19"/>
      <c r="E64" s="19"/>
      <c r="F64" s="19"/>
      <c r="G64" s="19"/>
      <c r="H64" s="23"/>
      <c r="I64" s="19"/>
      <c r="J64" s="19"/>
      <c r="K64" s="19"/>
      <c r="L64" s="19"/>
      <c r="M64" s="19"/>
      <c r="N64" s="19"/>
      <c r="O64" s="23"/>
      <c r="P64" s="19"/>
      <c r="Q64" s="19"/>
      <c r="R64" s="19"/>
      <c r="S64" s="19"/>
      <c r="T64" s="19"/>
      <c r="U64" s="19"/>
      <c r="V64" s="23"/>
      <c r="W64" s="38"/>
    </row>
    <row r="65" spans="1:23" x14ac:dyDescent="0.2">
      <c r="A65" s="38"/>
      <c r="B65" s="19"/>
      <c r="C65" s="19"/>
      <c r="D65" s="19"/>
      <c r="E65" s="19"/>
      <c r="F65" s="19"/>
      <c r="G65" s="19"/>
      <c r="H65" s="23"/>
      <c r="I65" s="19"/>
      <c r="J65" s="19"/>
      <c r="K65" s="19"/>
      <c r="L65" s="19"/>
      <c r="M65" s="19"/>
      <c r="N65" s="19"/>
      <c r="O65" s="23"/>
      <c r="P65" s="19"/>
      <c r="Q65" s="19"/>
      <c r="R65" s="19"/>
      <c r="S65" s="19"/>
      <c r="T65" s="19"/>
      <c r="U65" s="19"/>
      <c r="V65" s="23"/>
      <c r="W65" s="38"/>
    </row>
    <row r="66" spans="1:23" x14ac:dyDescent="0.2">
      <c r="A66" s="38"/>
      <c r="B66" s="19"/>
      <c r="C66" s="19"/>
      <c r="D66" s="19"/>
      <c r="E66" s="19"/>
      <c r="F66" s="19"/>
      <c r="G66" s="19"/>
      <c r="H66" s="23"/>
      <c r="I66" s="19"/>
      <c r="J66" s="19"/>
      <c r="K66" s="19"/>
      <c r="L66" s="19"/>
      <c r="M66" s="19"/>
      <c r="N66" s="19"/>
      <c r="O66" s="23"/>
      <c r="P66" s="19"/>
      <c r="Q66" s="19"/>
      <c r="R66" s="19"/>
      <c r="S66" s="19"/>
      <c r="T66" s="19"/>
      <c r="U66" s="19"/>
      <c r="V66" s="23"/>
      <c r="W66" s="38"/>
    </row>
    <row r="67" spans="1:23" x14ac:dyDescent="0.2">
      <c r="A67" s="38"/>
      <c r="B67" s="19"/>
      <c r="C67" s="19"/>
      <c r="D67" s="19"/>
      <c r="E67" s="19"/>
      <c r="F67" s="19"/>
      <c r="G67" s="19"/>
      <c r="H67" s="23"/>
      <c r="I67" s="19"/>
      <c r="J67" s="19"/>
      <c r="K67" s="19"/>
      <c r="L67" s="19"/>
      <c r="M67" s="19"/>
      <c r="N67" s="19"/>
      <c r="O67" s="23"/>
      <c r="P67" s="19"/>
      <c r="Q67" s="19"/>
      <c r="R67" s="19"/>
      <c r="S67" s="19"/>
      <c r="T67" s="19"/>
      <c r="U67" s="19"/>
      <c r="V67" s="23"/>
      <c r="W67" s="38"/>
    </row>
    <row r="68" spans="1:23" x14ac:dyDescent="0.2">
      <c r="A68" s="38"/>
      <c r="B68" s="19"/>
      <c r="C68" s="19"/>
      <c r="D68" s="19"/>
      <c r="E68" s="19"/>
      <c r="F68" s="19"/>
      <c r="G68" s="19"/>
      <c r="H68" s="23"/>
      <c r="I68" s="19"/>
      <c r="J68" s="19"/>
      <c r="K68" s="19"/>
      <c r="L68" s="19"/>
      <c r="M68" s="19"/>
      <c r="N68" s="19"/>
      <c r="O68" s="23"/>
      <c r="P68" s="19"/>
      <c r="Q68" s="19"/>
      <c r="R68" s="19"/>
      <c r="S68" s="19"/>
      <c r="T68" s="19"/>
      <c r="U68" s="19"/>
      <c r="V68" s="23"/>
      <c r="W68" s="38"/>
    </row>
    <row r="69" spans="1:23" x14ac:dyDescent="0.2">
      <c r="A69" s="38"/>
      <c r="B69" s="19"/>
      <c r="C69" s="19"/>
      <c r="D69" s="19"/>
      <c r="E69" s="19"/>
      <c r="F69" s="19"/>
      <c r="G69" s="19"/>
      <c r="H69" s="23"/>
      <c r="I69" s="19"/>
      <c r="J69" s="19"/>
      <c r="K69" s="19"/>
      <c r="L69" s="19"/>
      <c r="M69" s="19"/>
      <c r="N69" s="19"/>
      <c r="O69" s="23"/>
      <c r="P69" s="19"/>
      <c r="Q69" s="19"/>
      <c r="R69" s="19"/>
      <c r="S69" s="19"/>
      <c r="T69" s="19"/>
      <c r="U69" s="19"/>
      <c r="V69" s="23"/>
      <c r="W69" s="38"/>
    </row>
    <row r="70" spans="1:23" x14ac:dyDescent="0.2">
      <c r="A70" s="38"/>
      <c r="B70" s="19"/>
      <c r="C70" s="19"/>
      <c r="D70" s="19"/>
      <c r="E70" s="19"/>
      <c r="F70" s="19"/>
      <c r="G70" s="19"/>
      <c r="H70" s="23"/>
      <c r="I70" s="19"/>
      <c r="J70" s="19"/>
      <c r="K70" s="19"/>
      <c r="L70" s="19"/>
      <c r="M70" s="19"/>
      <c r="N70" s="19"/>
      <c r="O70" s="23"/>
      <c r="P70" s="19"/>
      <c r="Q70" s="19"/>
      <c r="R70" s="19"/>
      <c r="S70" s="19"/>
      <c r="T70" s="19"/>
      <c r="U70" s="19"/>
      <c r="V70" s="23"/>
      <c r="W70" s="38"/>
    </row>
    <row r="71" spans="1:23" x14ac:dyDescent="0.2">
      <c r="A71" s="38"/>
      <c r="B71" s="19"/>
      <c r="C71" s="19"/>
      <c r="D71" s="19"/>
      <c r="E71" s="19"/>
      <c r="F71" s="19"/>
      <c r="G71" s="19"/>
      <c r="H71" s="23"/>
      <c r="I71" s="19"/>
      <c r="J71" s="19"/>
      <c r="K71" s="19"/>
      <c r="L71" s="19"/>
      <c r="M71" s="19"/>
      <c r="N71" s="19"/>
      <c r="O71" s="23"/>
      <c r="P71" s="19"/>
      <c r="Q71" s="19"/>
      <c r="R71" s="19"/>
      <c r="S71" s="19"/>
      <c r="T71" s="19"/>
      <c r="U71" s="19"/>
      <c r="V71" s="23"/>
      <c r="W71" s="38"/>
    </row>
    <row r="72" spans="1:23" x14ac:dyDescent="0.2">
      <c r="A72" s="38"/>
      <c r="B72" s="19"/>
      <c r="C72" s="19"/>
      <c r="D72" s="19"/>
      <c r="E72" s="19"/>
      <c r="F72" s="19"/>
      <c r="G72" s="19"/>
      <c r="H72" s="23"/>
      <c r="I72" s="19"/>
      <c r="J72" s="19"/>
      <c r="K72" s="19"/>
      <c r="L72" s="19"/>
      <c r="M72" s="19"/>
      <c r="N72" s="19"/>
      <c r="O72" s="23"/>
      <c r="P72" s="19"/>
      <c r="Q72" s="19"/>
      <c r="R72" s="19"/>
      <c r="S72" s="19"/>
      <c r="T72" s="19"/>
      <c r="U72" s="19"/>
      <c r="V72" s="23"/>
      <c r="W72" s="38"/>
    </row>
    <row r="73" spans="1:23" x14ac:dyDescent="0.2">
      <c r="A73" s="38"/>
      <c r="B73" s="19"/>
      <c r="C73" s="19"/>
      <c r="D73" s="19"/>
      <c r="E73" s="19"/>
      <c r="F73" s="19"/>
      <c r="G73" s="19"/>
      <c r="H73" s="23"/>
      <c r="I73" s="19"/>
      <c r="J73" s="19"/>
      <c r="K73" s="19"/>
      <c r="L73" s="19"/>
      <c r="M73" s="19"/>
      <c r="N73" s="19"/>
      <c r="O73" s="23"/>
      <c r="P73" s="19"/>
      <c r="Q73" s="19"/>
      <c r="R73" s="19"/>
      <c r="S73" s="19"/>
      <c r="T73" s="19"/>
      <c r="U73" s="19"/>
      <c r="V73" s="23"/>
      <c r="W73" s="38"/>
    </row>
    <row r="74" spans="1:23" x14ac:dyDescent="0.2">
      <c r="A74" s="38"/>
      <c r="B74" s="19"/>
      <c r="C74" s="19"/>
      <c r="D74" s="19"/>
      <c r="E74" s="19"/>
      <c r="F74" s="19"/>
      <c r="G74" s="19"/>
      <c r="H74" s="23"/>
      <c r="I74" s="19"/>
      <c r="J74" s="19"/>
      <c r="K74" s="19"/>
      <c r="L74" s="19"/>
      <c r="M74" s="19"/>
      <c r="N74" s="19"/>
      <c r="O74" s="23"/>
      <c r="P74" s="19"/>
      <c r="Q74" s="19"/>
      <c r="R74" s="19"/>
      <c r="S74" s="19"/>
      <c r="T74" s="19"/>
      <c r="U74" s="19"/>
      <c r="V74" s="23"/>
      <c r="W74" s="38"/>
    </row>
    <row r="75" spans="1:23" x14ac:dyDescent="0.2">
      <c r="A75" s="38"/>
      <c r="B75" s="19"/>
      <c r="C75" s="19"/>
      <c r="D75" s="19"/>
      <c r="E75" s="19"/>
      <c r="F75" s="19"/>
      <c r="G75" s="19"/>
      <c r="H75" s="23"/>
      <c r="I75" s="19"/>
      <c r="J75" s="19"/>
      <c r="K75" s="19"/>
      <c r="L75" s="19"/>
      <c r="M75" s="19"/>
      <c r="N75" s="19"/>
      <c r="O75" s="23"/>
      <c r="P75" s="19"/>
      <c r="Q75" s="19"/>
      <c r="R75" s="19"/>
      <c r="S75" s="19"/>
      <c r="T75" s="19"/>
      <c r="U75" s="19"/>
      <c r="V75" s="23"/>
      <c r="W75" s="38"/>
    </row>
    <row r="76" spans="1:23" x14ac:dyDescent="0.2">
      <c r="A76" s="38"/>
      <c r="B76" s="19"/>
      <c r="C76" s="19"/>
      <c r="D76" s="19"/>
      <c r="E76" s="19"/>
      <c r="F76" s="19"/>
      <c r="G76" s="19"/>
      <c r="H76" s="23"/>
      <c r="I76" s="19"/>
      <c r="J76" s="19"/>
      <c r="K76" s="19"/>
      <c r="L76" s="19"/>
      <c r="M76" s="19"/>
      <c r="N76" s="19"/>
      <c r="O76" s="23"/>
      <c r="P76" s="19"/>
      <c r="Q76" s="19"/>
      <c r="R76" s="19"/>
      <c r="S76" s="19"/>
      <c r="T76" s="19"/>
      <c r="U76" s="19"/>
      <c r="V76" s="23"/>
      <c r="W76" s="38"/>
    </row>
    <row r="77" spans="1:23" x14ac:dyDescent="0.2">
      <c r="A77" s="38"/>
      <c r="B77" s="19"/>
      <c r="C77" s="19"/>
      <c r="D77" s="19"/>
      <c r="E77" s="19"/>
      <c r="F77" s="19"/>
      <c r="G77" s="19"/>
      <c r="H77" s="23"/>
      <c r="I77" s="19"/>
      <c r="J77" s="19"/>
      <c r="K77" s="19"/>
      <c r="L77" s="19"/>
      <c r="M77" s="19"/>
      <c r="N77" s="19"/>
      <c r="O77" s="23"/>
      <c r="P77" s="19"/>
      <c r="Q77" s="19"/>
      <c r="R77" s="19"/>
      <c r="S77" s="19"/>
      <c r="T77" s="19"/>
      <c r="U77" s="19"/>
      <c r="V77" s="23"/>
      <c r="W77" s="38"/>
    </row>
    <row r="78" spans="1:23" x14ac:dyDescent="0.2">
      <c r="A78" s="38"/>
      <c r="B78" s="19"/>
      <c r="C78" s="19"/>
      <c r="D78" s="19"/>
      <c r="E78" s="19"/>
      <c r="F78" s="19"/>
      <c r="G78" s="19"/>
      <c r="H78" s="23"/>
      <c r="I78" s="19"/>
      <c r="J78" s="19"/>
      <c r="K78" s="19"/>
      <c r="L78" s="19"/>
      <c r="M78" s="19"/>
      <c r="N78" s="19"/>
      <c r="O78" s="23"/>
      <c r="P78" s="19"/>
      <c r="Q78" s="19"/>
      <c r="R78" s="19"/>
      <c r="S78" s="19"/>
      <c r="T78" s="19"/>
      <c r="U78" s="19"/>
      <c r="V78" s="23"/>
      <c r="W78" s="38"/>
    </row>
    <row r="79" spans="1:23" x14ac:dyDescent="0.2">
      <c r="A79" s="38"/>
      <c r="B79" s="19"/>
      <c r="C79" s="19"/>
      <c r="D79" s="19"/>
      <c r="E79" s="19"/>
      <c r="F79" s="19"/>
      <c r="G79" s="19"/>
      <c r="H79" s="23"/>
      <c r="I79" s="19"/>
      <c r="J79" s="19"/>
      <c r="K79" s="19"/>
      <c r="L79" s="19"/>
      <c r="M79" s="19"/>
      <c r="N79" s="19"/>
      <c r="O79" s="23"/>
      <c r="P79" s="19"/>
      <c r="Q79" s="19"/>
      <c r="R79" s="19"/>
      <c r="S79" s="19"/>
      <c r="T79" s="19"/>
      <c r="U79" s="19"/>
      <c r="V79" s="23"/>
      <c r="W79" s="38"/>
    </row>
    <row r="80" spans="1:23" x14ac:dyDescent="0.2">
      <c r="A80" s="38"/>
      <c r="B80" s="19"/>
      <c r="C80" s="19"/>
      <c r="D80" s="19"/>
      <c r="E80" s="19"/>
      <c r="F80" s="19"/>
      <c r="G80" s="19"/>
      <c r="H80" s="23"/>
      <c r="I80" s="19"/>
      <c r="J80" s="19"/>
      <c r="K80" s="19"/>
      <c r="L80" s="19"/>
      <c r="M80" s="19"/>
      <c r="N80" s="19"/>
      <c r="O80" s="23"/>
      <c r="P80" s="19"/>
      <c r="Q80" s="19"/>
      <c r="R80" s="19"/>
      <c r="S80" s="19"/>
      <c r="T80" s="19"/>
      <c r="U80" s="19"/>
      <c r="V80" s="23"/>
      <c r="W80" s="38"/>
    </row>
    <row r="81" spans="1:23" ht="17" thickBot="1" x14ac:dyDescent="0.25">
      <c r="A81" s="38"/>
      <c r="B81" s="6">
        <v>0</v>
      </c>
      <c r="C81" s="15">
        <v>0</v>
      </c>
      <c r="D81" s="16">
        <v>0</v>
      </c>
      <c r="E81" s="17" t="e">
        <v>#DIV/0!</v>
      </c>
      <c r="F81" s="15">
        <v>0</v>
      </c>
      <c r="G81" s="15" t="e">
        <v>#DIV/0!</v>
      </c>
      <c r="H81" s="22" t="e">
        <v>#DIV/0!</v>
      </c>
      <c r="I81" s="6">
        <v>0</v>
      </c>
      <c r="J81" s="15">
        <v>0</v>
      </c>
      <c r="K81" s="16">
        <v>0</v>
      </c>
      <c r="L81" s="17" t="e">
        <v>#DIV/0!</v>
      </c>
      <c r="M81" s="15">
        <v>0</v>
      </c>
      <c r="N81" s="15" t="e">
        <v>#DIV/0!</v>
      </c>
      <c r="O81" s="22" t="e">
        <v>#DIV/0!</v>
      </c>
      <c r="P81" s="6">
        <v>0</v>
      </c>
      <c r="Q81" s="15">
        <v>0</v>
      </c>
      <c r="R81" s="16">
        <v>0</v>
      </c>
      <c r="S81" s="17" t="e">
        <v>#DIV/0!</v>
      </c>
      <c r="T81" s="15">
        <v>0</v>
      </c>
      <c r="U81" s="15" t="e">
        <v>#DIV/0!</v>
      </c>
      <c r="V81" s="22" t="e">
        <v>#DIV/0!</v>
      </c>
      <c r="W81" s="38"/>
    </row>
    <row r="82" spans="1:23" ht="19" thickTop="1" thickBot="1" x14ac:dyDescent="0.25">
      <c r="A82" s="38"/>
      <c r="B82" s="98" t="s">
        <v>15</v>
      </c>
      <c r="C82" s="98"/>
      <c r="D82" s="98"/>
      <c r="E82" s="98"/>
      <c r="F82" s="98"/>
      <c r="G82" s="98"/>
      <c r="H82" s="98"/>
      <c r="I82" s="98" t="s">
        <v>16</v>
      </c>
      <c r="J82" s="98"/>
      <c r="K82" s="98"/>
      <c r="L82" s="98"/>
      <c r="M82" s="98"/>
      <c r="N82" s="98"/>
      <c r="O82" s="98"/>
      <c r="P82" s="98" t="s">
        <v>17</v>
      </c>
      <c r="Q82" s="98"/>
      <c r="R82" s="98"/>
      <c r="S82" s="98"/>
      <c r="T82" s="98"/>
      <c r="U82" s="98"/>
      <c r="V82" s="98"/>
      <c r="W82" s="38"/>
    </row>
    <row r="83" spans="1:23" ht="19" thickTop="1" thickBot="1" x14ac:dyDescent="0.25">
      <c r="A83" s="38"/>
      <c r="B83" s="40" t="s">
        <v>1</v>
      </c>
      <c r="C83" s="40" t="s">
        <v>2</v>
      </c>
      <c r="D83" s="40" t="s">
        <v>3</v>
      </c>
      <c r="E83" s="40" t="s">
        <v>4</v>
      </c>
      <c r="F83" s="40" t="s">
        <v>5</v>
      </c>
      <c r="G83" s="40" t="s">
        <v>6</v>
      </c>
      <c r="H83" s="41" t="s">
        <v>7</v>
      </c>
      <c r="I83" s="40" t="s">
        <v>1</v>
      </c>
      <c r="J83" s="40" t="s">
        <v>2</v>
      </c>
      <c r="K83" s="40" t="s">
        <v>3</v>
      </c>
      <c r="L83" s="40" t="s">
        <v>4</v>
      </c>
      <c r="M83" s="40" t="s">
        <v>5</v>
      </c>
      <c r="N83" s="40" t="s">
        <v>6</v>
      </c>
      <c r="O83" s="41" t="s">
        <v>7</v>
      </c>
      <c r="P83" s="40" t="s">
        <v>1</v>
      </c>
      <c r="Q83" s="40" t="s">
        <v>2</v>
      </c>
      <c r="R83" s="40" t="s">
        <v>3</v>
      </c>
      <c r="S83" s="40" t="s">
        <v>4</v>
      </c>
      <c r="T83" s="40" t="s">
        <v>5</v>
      </c>
      <c r="U83" s="40" t="s">
        <v>6</v>
      </c>
      <c r="V83" s="41" t="s">
        <v>7</v>
      </c>
      <c r="W83" s="38"/>
    </row>
    <row r="84" spans="1:23" ht="17" thickTop="1" x14ac:dyDescent="0.2">
      <c r="A84" s="38"/>
      <c r="B84" s="12">
        <v>43393</v>
      </c>
      <c r="C84" s="11">
        <v>5.21</v>
      </c>
      <c r="D84" s="13">
        <v>1.5960648148148151E-2</v>
      </c>
      <c r="E84" s="14">
        <v>13.6</v>
      </c>
      <c r="F84" s="14">
        <v>19</v>
      </c>
      <c r="G84" s="11">
        <v>84</v>
      </c>
      <c r="H84" s="25">
        <f>D84/C84</f>
        <v>3.0634641359209504E-3</v>
      </c>
      <c r="I84" s="18"/>
      <c r="J84" s="19"/>
      <c r="K84" s="20"/>
      <c r="L84" s="21"/>
      <c r="M84" s="19"/>
      <c r="N84" s="19"/>
      <c r="O84" s="23"/>
      <c r="P84" s="18"/>
      <c r="Q84" s="19"/>
      <c r="R84" s="20"/>
      <c r="S84" s="21"/>
      <c r="T84" s="19"/>
      <c r="U84" s="19"/>
      <c r="V84" s="23"/>
      <c r="W84" s="38"/>
    </row>
    <row r="85" spans="1:23" x14ac:dyDescent="0.2">
      <c r="A85" s="38"/>
      <c r="B85" s="31"/>
      <c r="C85" s="32"/>
      <c r="D85" s="33"/>
      <c r="E85" s="32"/>
      <c r="F85" s="32"/>
      <c r="G85" s="32"/>
      <c r="H85" s="34"/>
      <c r="I85" s="18"/>
      <c r="J85" s="19"/>
      <c r="K85" s="20"/>
      <c r="L85" s="19"/>
      <c r="M85" s="19"/>
      <c r="N85" s="19"/>
      <c r="O85" s="23"/>
      <c r="P85" s="18"/>
      <c r="Q85" s="19"/>
      <c r="R85" s="20"/>
      <c r="S85" s="19"/>
      <c r="T85" s="19"/>
      <c r="U85" s="19"/>
      <c r="V85" s="23"/>
      <c r="W85" s="38"/>
    </row>
    <row r="86" spans="1:23" x14ac:dyDescent="0.2">
      <c r="A86" s="38"/>
      <c r="B86" s="31"/>
      <c r="C86" s="32"/>
      <c r="D86" s="33"/>
      <c r="E86" s="32"/>
      <c r="F86" s="32"/>
      <c r="G86" s="32"/>
      <c r="H86" s="34"/>
      <c r="I86" s="18"/>
      <c r="J86" s="19"/>
      <c r="K86" s="20"/>
      <c r="L86" s="19"/>
      <c r="M86" s="19"/>
      <c r="N86" s="19"/>
      <c r="O86" s="23"/>
      <c r="P86" s="18"/>
      <c r="Q86" s="19"/>
      <c r="R86" s="20"/>
      <c r="S86" s="19"/>
      <c r="T86" s="19"/>
      <c r="U86" s="19"/>
      <c r="V86" s="23"/>
      <c r="W86" s="38"/>
    </row>
    <row r="87" spans="1:23" x14ac:dyDescent="0.2">
      <c r="A87" s="38"/>
      <c r="B87" s="31"/>
      <c r="C87" s="32"/>
      <c r="D87" s="33"/>
      <c r="E87" s="32"/>
      <c r="F87" s="32"/>
      <c r="G87" s="32"/>
      <c r="H87" s="34"/>
      <c r="I87" s="18"/>
      <c r="J87" s="19"/>
      <c r="K87" s="20"/>
      <c r="L87" s="19"/>
      <c r="M87" s="19"/>
      <c r="N87" s="19"/>
      <c r="O87" s="23"/>
      <c r="P87" s="18"/>
      <c r="Q87" s="19"/>
      <c r="R87" s="20"/>
      <c r="S87" s="19"/>
      <c r="T87" s="19"/>
      <c r="U87" s="19"/>
      <c r="V87" s="23"/>
      <c r="W87" s="38"/>
    </row>
    <row r="88" spans="1:23" x14ac:dyDescent="0.2">
      <c r="A88" s="38"/>
      <c r="B88" s="31"/>
      <c r="C88" s="32"/>
      <c r="D88" s="33"/>
      <c r="E88" s="35"/>
      <c r="F88" s="32"/>
      <c r="G88" s="32"/>
      <c r="H88" s="34"/>
      <c r="I88" s="18"/>
      <c r="J88" s="19"/>
      <c r="K88" s="20"/>
      <c r="L88" s="21"/>
      <c r="M88" s="19"/>
      <c r="N88" s="19"/>
      <c r="O88" s="23"/>
      <c r="P88" s="18"/>
      <c r="Q88" s="19"/>
      <c r="R88" s="20"/>
      <c r="S88" s="21"/>
      <c r="T88" s="19"/>
      <c r="U88" s="19"/>
      <c r="V88" s="23"/>
      <c r="W88" s="38"/>
    </row>
    <row r="89" spans="1:23" x14ac:dyDescent="0.2">
      <c r="A89" s="38"/>
      <c r="B89" s="32"/>
      <c r="C89" s="32"/>
      <c r="D89" s="32"/>
      <c r="E89" s="32"/>
      <c r="F89" s="32"/>
      <c r="G89" s="32"/>
      <c r="H89" s="34"/>
      <c r="I89" s="19"/>
      <c r="J89" s="19"/>
      <c r="K89" s="19"/>
      <c r="L89" s="19"/>
      <c r="M89" s="19"/>
      <c r="N89" s="19"/>
      <c r="O89" s="23"/>
      <c r="P89" s="19"/>
      <c r="Q89" s="19"/>
      <c r="R89" s="19"/>
      <c r="S89" s="19"/>
      <c r="T89" s="19"/>
      <c r="U89" s="19"/>
      <c r="V89" s="23"/>
      <c r="W89" s="38"/>
    </row>
    <row r="90" spans="1:23" x14ac:dyDescent="0.2">
      <c r="A90" s="38"/>
      <c r="B90" s="32"/>
      <c r="C90" s="32"/>
      <c r="D90" s="32"/>
      <c r="E90" s="32"/>
      <c r="F90" s="32"/>
      <c r="G90" s="32"/>
      <c r="H90" s="34"/>
      <c r="I90" s="19"/>
      <c r="J90" s="19"/>
      <c r="K90" s="19"/>
      <c r="L90" s="19"/>
      <c r="M90" s="19"/>
      <c r="N90" s="19"/>
      <c r="O90" s="23"/>
      <c r="P90" s="19"/>
      <c r="Q90" s="19"/>
      <c r="R90" s="19"/>
      <c r="S90" s="19"/>
      <c r="T90" s="19"/>
      <c r="U90" s="19"/>
      <c r="V90" s="23"/>
      <c r="W90" s="38"/>
    </row>
    <row r="91" spans="1:23" x14ac:dyDescent="0.2">
      <c r="A91" s="38"/>
      <c r="B91" s="32"/>
      <c r="C91" s="32"/>
      <c r="D91" s="32"/>
      <c r="E91" s="32"/>
      <c r="F91" s="32"/>
      <c r="G91" s="32"/>
      <c r="H91" s="34"/>
      <c r="I91" s="19"/>
      <c r="J91" s="19"/>
      <c r="K91" s="19"/>
      <c r="L91" s="19"/>
      <c r="M91" s="19"/>
      <c r="N91" s="19"/>
      <c r="O91" s="23"/>
      <c r="P91" s="19"/>
      <c r="Q91" s="19"/>
      <c r="R91" s="19"/>
      <c r="S91" s="19"/>
      <c r="T91" s="19"/>
      <c r="U91" s="19"/>
      <c r="V91" s="23"/>
      <c r="W91" s="38"/>
    </row>
    <row r="92" spans="1:23" x14ac:dyDescent="0.2">
      <c r="A92" s="38"/>
      <c r="B92" s="32"/>
      <c r="C92" s="32"/>
      <c r="D92" s="32"/>
      <c r="E92" s="32"/>
      <c r="F92" s="32"/>
      <c r="G92" s="32"/>
      <c r="H92" s="34"/>
      <c r="I92" s="19"/>
      <c r="J92" s="19"/>
      <c r="K92" s="19"/>
      <c r="L92" s="19"/>
      <c r="M92" s="19"/>
      <c r="N92" s="19"/>
      <c r="O92" s="23"/>
      <c r="P92" s="19"/>
      <c r="Q92" s="19"/>
      <c r="R92" s="19"/>
      <c r="S92" s="19"/>
      <c r="T92" s="19"/>
      <c r="U92" s="19"/>
      <c r="V92" s="23"/>
      <c r="W92" s="38"/>
    </row>
    <row r="93" spans="1:23" x14ac:dyDescent="0.2">
      <c r="A93" s="38"/>
      <c r="B93" s="32"/>
      <c r="C93" s="32"/>
      <c r="D93" s="32"/>
      <c r="E93" s="32"/>
      <c r="F93" s="32"/>
      <c r="G93" s="32"/>
      <c r="H93" s="34"/>
      <c r="I93" s="19"/>
      <c r="J93" s="19"/>
      <c r="K93" s="19"/>
      <c r="L93" s="19"/>
      <c r="M93" s="19"/>
      <c r="N93" s="19"/>
      <c r="O93" s="23"/>
      <c r="P93" s="19"/>
      <c r="Q93" s="19"/>
      <c r="R93" s="19"/>
      <c r="S93" s="19"/>
      <c r="T93" s="19"/>
      <c r="U93" s="19"/>
      <c r="V93" s="23"/>
      <c r="W93" s="38"/>
    </row>
    <row r="94" spans="1:23" x14ac:dyDescent="0.2">
      <c r="A94" s="38"/>
      <c r="B94" s="32"/>
      <c r="C94" s="32"/>
      <c r="D94" s="32"/>
      <c r="E94" s="32"/>
      <c r="F94" s="32"/>
      <c r="G94" s="32"/>
      <c r="H94" s="34"/>
      <c r="I94" s="19"/>
      <c r="J94" s="19"/>
      <c r="K94" s="19"/>
      <c r="L94" s="19"/>
      <c r="M94" s="19"/>
      <c r="N94" s="19"/>
      <c r="O94" s="23"/>
      <c r="P94" s="19"/>
      <c r="Q94" s="19"/>
      <c r="R94" s="19"/>
      <c r="S94" s="19"/>
      <c r="T94" s="19"/>
      <c r="U94" s="19"/>
      <c r="V94" s="23"/>
      <c r="W94" s="38"/>
    </row>
    <row r="95" spans="1:23" x14ac:dyDescent="0.2">
      <c r="A95" s="38"/>
      <c r="B95" s="32"/>
      <c r="C95" s="32"/>
      <c r="D95" s="32"/>
      <c r="E95" s="32"/>
      <c r="F95" s="32"/>
      <c r="G95" s="32"/>
      <c r="H95" s="34"/>
      <c r="I95" s="19"/>
      <c r="J95" s="19"/>
      <c r="K95" s="19"/>
      <c r="L95" s="19"/>
      <c r="M95" s="19"/>
      <c r="N95" s="19"/>
      <c r="O95" s="23"/>
      <c r="P95" s="19"/>
      <c r="Q95" s="19"/>
      <c r="R95" s="19"/>
      <c r="S95" s="19"/>
      <c r="T95" s="19"/>
      <c r="U95" s="19"/>
      <c r="V95" s="23"/>
      <c r="W95" s="38"/>
    </row>
    <row r="96" spans="1:23" x14ac:dyDescent="0.2">
      <c r="A96" s="38"/>
      <c r="B96" s="32"/>
      <c r="C96" s="32"/>
      <c r="D96" s="32"/>
      <c r="E96" s="32"/>
      <c r="F96" s="32"/>
      <c r="G96" s="32"/>
      <c r="H96" s="34"/>
      <c r="I96" s="19"/>
      <c r="J96" s="19"/>
      <c r="K96" s="19"/>
      <c r="L96" s="19"/>
      <c r="M96" s="19"/>
      <c r="N96" s="19"/>
      <c r="O96" s="23"/>
      <c r="P96" s="19"/>
      <c r="Q96" s="19"/>
      <c r="R96" s="19"/>
      <c r="S96" s="19"/>
      <c r="T96" s="19"/>
      <c r="U96" s="19"/>
      <c r="V96" s="23"/>
      <c r="W96" s="38"/>
    </row>
    <row r="97" spans="1:23" x14ac:dyDescent="0.2">
      <c r="A97" s="38"/>
      <c r="B97" s="32"/>
      <c r="C97" s="32"/>
      <c r="D97" s="32"/>
      <c r="E97" s="32"/>
      <c r="F97" s="32"/>
      <c r="G97" s="32"/>
      <c r="H97" s="34"/>
      <c r="I97" s="19"/>
      <c r="J97" s="19"/>
      <c r="K97" s="19"/>
      <c r="L97" s="19"/>
      <c r="M97" s="19"/>
      <c r="N97" s="19"/>
      <c r="O97" s="23"/>
      <c r="P97" s="19"/>
      <c r="Q97" s="19"/>
      <c r="R97" s="19"/>
      <c r="S97" s="19"/>
      <c r="T97" s="19"/>
      <c r="U97" s="19"/>
      <c r="V97" s="23"/>
      <c r="W97" s="38"/>
    </row>
    <row r="98" spans="1:23" x14ac:dyDescent="0.2">
      <c r="A98" s="38"/>
      <c r="B98" s="32"/>
      <c r="C98" s="32"/>
      <c r="D98" s="32"/>
      <c r="E98" s="32"/>
      <c r="F98" s="32"/>
      <c r="G98" s="32"/>
      <c r="H98" s="34"/>
      <c r="I98" s="19"/>
      <c r="J98" s="19"/>
      <c r="K98" s="19"/>
      <c r="L98" s="19"/>
      <c r="M98" s="19"/>
      <c r="N98" s="19"/>
      <c r="O98" s="23"/>
      <c r="P98" s="19"/>
      <c r="Q98" s="19"/>
      <c r="R98" s="19"/>
      <c r="S98" s="19"/>
      <c r="T98" s="19"/>
      <c r="U98" s="19"/>
      <c r="V98" s="23"/>
      <c r="W98" s="38"/>
    </row>
    <row r="99" spans="1:23" x14ac:dyDescent="0.2">
      <c r="A99" s="38"/>
      <c r="B99" s="32"/>
      <c r="C99" s="32"/>
      <c r="D99" s="32"/>
      <c r="E99" s="32"/>
      <c r="F99" s="32"/>
      <c r="G99" s="32"/>
      <c r="H99" s="34"/>
      <c r="I99" s="19"/>
      <c r="J99" s="19"/>
      <c r="K99" s="19"/>
      <c r="L99" s="19"/>
      <c r="M99" s="19"/>
      <c r="N99" s="19"/>
      <c r="O99" s="23"/>
      <c r="P99" s="19"/>
      <c r="Q99" s="19"/>
      <c r="R99" s="19"/>
      <c r="S99" s="19"/>
      <c r="T99" s="19"/>
      <c r="U99" s="19"/>
      <c r="V99" s="23"/>
      <c r="W99" s="38"/>
    </row>
    <row r="100" spans="1:23" x14ac:dyDescent="0.2">
      <c r="A100" s="38"/>
      <c r="B100" s="32"/>
      <c r="C100" s="32"/>
      <c r="D100" s="32"/>
      <c r="E100" s="32"/>
      <c r="F100" s="32"/>
      <c r="G100" s="32"/>
      <c r="H100" s="34"/>
      <c r="I100" s="19"/>
      <c r="J100" s="19"/>
      <c r="K100" s="19"/>
      <c r="L100" s="19"/>
      <c r="M100" s="19"/>
      <c r="N100" s="19"/>
      <c r="O100" s="23"/>
      <c r="P100" s="19"/>
      <c r="Q100" s="19"/>
      <c r="R100" s="19"/>
      <c r="S100" s="19"/>
      <c r="T100" s="19"/>
      <c r="U100" s="19"/>
      <c r="V100" s="23"/>
      <c r="W100" s="38"/>
    </row>
    <row r="101" spans="1:23" x14ac:dyDescent="0.2">
      <c r="A101" s="38"/>
      <c r="B101" s="32"/>
      <c r="C101" s="32"/>
      <c r="D101" s="32"/>
      <c r="E101" s="32"/>
      <c r="F101" s="32"/>
      <c r="G101" s="32"/>
      <c r="H101" s="34"/>
      <c r="I101" s="19"/>
      <c r="J101" s="19"/>
      <c r="K101" s="19"/>
      <c r="L101" s="19"/>
      <c r="M101" s="19"/>
      <c r="N101" s="19"/>
      <c r="O101" s="23"/>
      <c r="P101" s="19"/>
      <c r="Q101" s="19"/>
      <c r="R101" s="19"/>
      <c r="S101" s="19"/>
      <c r="T101" s="19"/>
      <c r="U101" s="19"/>
      <c r="V101" s="23"/>
      <c r="W101" s="38"/>
    </row>
    <row r="102" spans="1:23" x14ac:dyDescent="0.2">
      <c r="A102" s="38"/>
      <c r="B102" s="32"/>
      <c r="C102" s="32"/>
      <c r="D102" s="32"/>
      <c r="E102" s="32"/>
      <c r="F102" s="32"/>
      <c r="G102" s="32"/>
      <c r="H102" s="34"/>
      <c r="I102" s="19"/>
      <c r="J102" s="19"/>
      <c r="K102" s="19"/>
      <c r="L102" s="19"/>
      <c r="M102" s="19"/>
      <c r="N102" s="19"/>
      <c r="O102" s="23"/>
      <c r="P102" s="19"/>
      <c r="Q102" s="19"/>
      <c r="R102" s="19"/>
      <c r="S102" s="19"/>
      <c r="T102" s="19"/>
      <c r="U102" s="19"/>
      <c r="V102" s="23"/>
      <c r="W102" s="38"/>
    </row>
    <row r="103" spans="1:23" x14ac:dyDescent="0.2">
      <c r="A103" s="38"/>
      <c r="B103" s="32"/>
      <c r="C103" s="32"/>
      <c r="D103" s="32"/>
      <c r="E103" s="32"/>
      <c r="F103" s="32"/>
      <c r="G103" s="32"/>
      <c r="H103" s="34"/>
      <c r="I103" s="19"/>
      <c r="J103" s="19"/>
      <c r="K103" s="19"/>
      <c r="L103" s="19"/>
      <c r="M103" s="19"/>
      <c r="N103" s="19"/>
      <c r="O103" s="23"/>
      <c r="P103" s="19"/>
      <c r="Q103" s="19"/>
      <c r="R103" s="19"/>
      <c r="S103" s="19"/>
      <c r="T103" s="19"/>
      <c r="U103" s="19"/>
      <c r="V103" s="23"/>
      <c r="W103" s="38"/>
    </row>
    <row r="104" spans="1:23" x14ac:dyDescent="0.2">
      <c r="A104" s="38"/>
      <c r="B104" s="32"/>
      <c r="C104" s="32"/>
      <c r="D104" s="32"/>
      <c r="E104" s="32"/>
      <c r="F104" s="32"/>
      <c r="G104" s="32"/>
      <c r="H104" s="34"/>
      <c r="I104" s="19"/>
      <c r="J104" s="19"/>
      <c r="K104" s="19"/>
      <c r="L104" s="19"/>
      <c r="M104" s="19"/>
      <c r="N104" s="19"/>
      <c r="O104" s="23"/>
      <c r="P104" s="19"/>
      <c r="Q104" s="19"/>
      <c r="R104" s="19"/>
      <c r="S104" s="19"/>
      <c r="T104" s="19"/>
      <c r="U104" s="19"/>
      <c r="V104" s="23"/>
      <c r="W104" s="38"/>
    </row>
    <row r="105" spans="1:23" x14ac:dyDescent="0.2">
      <c r="A105" s="38"/>
      <c r="B105" s="32"/>
      <c r="C105" s="32"/>
      <c r="D105" s="32"/>
      <c r="E105" s="32"/>
      <c r="F105" s="32"/>
      <c r="G105" s="32"/>
      <c r="H105" s="34"/>
      <c r="I105" s="19"/>
      <c r="J105" s="19"/>
      <c r="K105" s="19"/>
      <c r="L105" s="19"/>
      <c r="M105" s="19"/>
      <c r="N105" s="19"/>
      <c r="O105" s="23"/>
      <c r="P105" s="19"/>
      <c r="Q105" s="19"/>
      <c r="R105" s="19"/>
      <c r="S105" s="19"/>
      <c r="T105" s="19"/>
      <c r="U105" s="19"/>
      <c r="V105" s="23"/>
      <c r="W105" s="38"/>
    </row>
    <row r="106" spans="1:23" x14ac:dyDescent="0.2">
      <c r="A106" s="38"/>
      <c r="B106" s="32"/>
      <c r="C106" s="32"/>
      <c r="D106" s="32"/>
      <c r="E106" s="32"/>
      <c r="F106" s="32"/>
      <c r="G106" s="32"/>
      <c r="H106" s="34"/>
      <c r="I106" s="19"/>
      <c r="J106" s="19"/>
      <c r="K106" s="19"/>
      <c r="L106" s="19"/>
      <c r="M106" s="19"/>
      <c r="N106" s="19"/>
      <c r="O106" s="23"/>
      <c r="P106" s="19"/>
      <c r="Q106" s="19"/>
      <c r="R106" s="19"/>
      <c r="S106" s="19"/>
      <c r="T106" s="19"/>
      <c r="U106" s="19"/>
      <c r="V106" s="23"/>
      <c r="W106" s="38"/>
    </row>
    <row r="107" spans="1:23" x14ac:dyDescent="0.2">
      <c r="A107" s="38"/>
      <c r="B107" s="32"/>
      <c r="C107" s="32"/>
      <c r="D107" s="32"/>
      <c r="E107" s="32"/>
      <c r="F107" s="32"/>
      <c r="G107" s="32"/>
      <c r="H107" s="34"/>
      <c r="I107" s="19"/>
      <c r="J107" s="19"/>
      <c r="K107" s="19"/>
      <c r="L107" s="19"/>
      <c r="M107" s="19"/>
      <c r="N107" s="19"/>
      <c r="O107" s="23"/>
      <c r="P107" s="19"/>
      <c r="Q107" s="19"/>
      <c r="R107" s="19"/>
      <c r="S107" s="19"/>
      <c r="T107" s="19"/>
      <c r="U107" s="19"/>
      <c r="V107" s="23"/>
      <c r="W107" s="38"/>
    </row>
    <row r="108" spans="1:23" ht="17" thickBot="1" x14ac:dyDescent="0.25">
      <c r="A108" s="38"/>
      <c r="B108" s="6">
        <f>COUNT(B84:B107)</f>
        <v>1</v>
      </c>
      <c r="C108" s="15">
        <f>SUM(C84:C107)</f>
        <v>5.21</v>
      </c>
      <c r="D108" s="16">
        <f>SUM(D84:D107)</f>
        <v>1.5960648148148151E-2</v>
      </c>
      <c r="E108" s="17">
        <f>AVERAGE(E84:E107)</f>
        <v>13.6</v>
      </c>
      <c r="F108" s="17">
        <f>MAX(F84:F107)</f>
        <v>19</v>
      </c>
      <c r="G108" s="15">
        <f>AVERAGE(G84:G107)</f>
        <v>84</v>
      </c>
      <c r="H108" s="26">
        <f>AVERAGE(H84:H107)</f>
        <v>3.0634641359209504E-3</v>
      </c>
      <c r="I108" s="6">
        <v>0</v>
      </c>
      <c r="J108" s="15">
        <v>0</v>
      </c>
      <c r="K108" s="16">
        <v>0</v>
      </c>
      <c r="L108" s="17" t="e">
        <v>#DIV/0!</v>
      </c>
      <c r="M108" s="15">
        <v>0</v>
      </c>
      <c r="N108" s="15" t="e">
        <v>#DIV/0!</v>
      </c>
      <c r="O108" s="22" t="e">
        <v>#DIV/0!</v>
      </c>
      <c r="P108" s="6">
        <v>0</v>
      </c>
      <c r="Q108" s="15">
        <v>0</v>
      </c>
      <c r="R108" s="16">
        <v>0</v>
      </c>
      <c r="S108" s="17" t="e">
        <v>#DIV/0!</v>
      </c>
      <c r="T108" s="15">
        <v>0</v>
      </c>
      <c r="U108" s="15" t="e">
        <v>#DIV/0!</v>
      </c>
      <c r="V108" s="22" t="e">
        <v>#DIV/0!</v>
      </c>
      <c r="W108" s="38"/>
    </row>
    <row r="109" spans="1:23" ht="17" thickTop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</sheetData>
  <mergeCells count="12">
    <mergeCell ref="B55:H55"/>
    <mergeCell ref="I55:O55"/>
    <mergeCell ref="P55:V55"/>
    <mergeCell ref="B82:H82"/>
    <mergeCell ref="I82:O82"/>
    <mergeCell ref="P82:V82"/>
    <mergeCell ref="B1:H1"/>
    <mergeCell ref="I1:O1"/>
    <mergeCell ref="P1:V1"/>
    <mergeCell ref="B28:H28"/>
    <mergeCell ref="I28:O28"/>
    <mergeCell ref="P28:V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1A29-F624-2843-A412-D9F97F1502AE}">
  <dimension ref="A1:W111"/>
  <sheetViews>
    <sheetView zoomScale="98" workbookViewId="0">
      <selection activeCell="P109" sqref="P109"/>
    </sheetView>
  </sheetViews>
  <sheetFormatPr baseColWidth="10" defaultRowHeight="16" x14ac:dyDescent="0.2"/>
  <sheetData>
    <row r="1" spans="1:23" ht="21" thickBot="1" x14ac:dyDescent="0.3">
      <c r="A1" s="39">
        <v>2017</v>
      </c>
      <c r="B1" s="98" t="s">
        <v>0</v>
      </c>
      <c r="C1" s="98"/>
      <c r="D1" s="98"/>
      <c r="E1" s="98"/>
      <c r="F1" s="98"/>
      <c r="G1" s="98"/>
      <c r="H1" s="98"/>
      <c r="I1" s="98" t="s">
        <v>18</v>
      </c>
      <c r="J1" s="98"/>
      <c r="K1" s="98"/>
      <c r="L1" s="98"/>
      <c r="M1" s="98"/>
      <c r="N1" s="98"/>
      <c r="O1" s="98"/>
      <c r="P1" s="98" t="s">
        <v>8</v>
      </c>
      <c r="Q1" s="98"/>
      <c r="R1" s="98"/>
      <c r="S1" s="98"/>
      <c r="T1" s="98"/>
      <c r="U1" s="98"/>
      <c r="V1" s="98"/>
      <c r="W1" s="38"/>
    </row>
    <row r="2" spans="1:23" ht="19" thickTop="1" thickBot="1" x14ac:dyDescent="0.25">
      <c r="A2" s="37"/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7</v>
      </c>
      <c r="I2" s="40" t="s">
        <v>1</v>
      </c>
      <c r="J2" s="40" t="s">
        <v>2</v>
      </c>
      <c r="K2" s="40" t="s">
        <v>3</v>
      </c>
      <c r="L2" s="40" t="s">
        <v>4</v>
      </c>
      <c r="M2" s="40" t="s">
        <v>5</v>
      </c>
      <c r="N2" s="40" t="s">
        <v>6</v>
      </c>
      <c r="O2" s="41" t="s">
        <v>7</v>
      </c>
      <c r="P2" s="40" t="s">
        <v>1</v>
      </c>
      <c r="Q2" s="40" t="s">
        <v>2</v>
      </c>
      <c r="R2" s="40" t="s">
        <v>3</v>
      </c>
      <c r="S2" s="40" t="s">
        <v>4</v>
      </c>
      <c r="T2" s="40" t="s">
        <v>5</v>
      </c>
      <c r="U2" s="40" t="s">
        <v>6</v>
      </c>
      <c r="V2" s="41" t="s">
        <v>7</v>
      </c>
      <c r="W2" s="38"/>
    </row>
    <row r="3" spans="1:23" ht="17" thickTop="1" x14ac:dyDescent="0.2">
      <c r="A3" s="38"/>
      <c r="B3" s="12">
        <v>42752</v>
      </c>
      <c r="C3" s="11">
        <v>5.92</v>
      </c>
      <c r="D3" s="13">
        <v>1.7754629629629631E-2</v>
      </c>
      <c r="E3" s="14">
        <v>13.9</v>
      </c>
      <c r="F3" s="11">
        <v>25.7</v>
      </c>
      <c r="G3" s="11">
        <v>0</v>
      </c>
      <c r="H3" s="25">
        <f>D3/C3</f>
        <v>2.9990928428428429E-3</v>
      </c>
      <c r="I3" s="12">
        <v>42768</v>
      </c>
      <c r="J3" s="11">
        <v>8.33</v>
      </c>
      <c r="K3" s="13">
        <v>2.6192129629629631E-2</v>
      </c>
      <c r="L3" s="14">
        <v>13.3</v>
      </c>
      <c r="M3" s="11">
        <v>17.2</v>
      </c>
      <c r="N3" s="11">
        <v>68</v>
      </c>
      <c r="O3" s="25">
        <f>K3/J3</f>
        <v>3.1443132808679029E-3</v>
      </c>
      <c r="P3" s="18"/>
      <c r="Q3" s="19"/>
      <c r="R3" s="20"/>
      <c r="S3" s="21"/>
      <c r="T3" s="19"/>
      <c r="U3" s="19"/>
      <c r="V3" s="23"/>
      <c r="W3" s="38"/>
    </row>
    <row r="4" spans="1:23" x14ac:dyDescent="0.2">
      <c r="A4" s="38"/>
      <c r="B4" s="12">
        <v>42754</v>
      </c>
      <c r="C4" s="11">
        <v>7.23</v>
      </c>
      <c r="D4" s="13">
        <v>2.2881944444444444E-2</v>
      </c>
      <c r="E4" s="11">
        <v>13.2</v>
      </c>
      <c r="F4" s="11">
        <v>18.8</v>
      </c>
      <c r="G4" s="11">
        <v>65</v>
      </c>
      <c r="H4" s="25">
        <f t="shared" ref="H4:H8" si="0">D4/C4</f>
        <v>3.1648609190102965E-3</v>
      </c>
      <c r="I4" s="31"/>
      <c r="J4" s="32"/>
      <c r="K4" s="33"/>
      <c r="L4" s="32"/>
      <c r="M4" s="32"/>
      <c r="N4" s="32"/>
      <c r="O4" s="34"/>
      <c r="P4" s="18"/>
      <c r="Q4" s="19"/>
      <c r="R4" s="20"/>
      <c r="S4" s="19"/>
      <c r="T4" s="19"/>
      <c r="U4" s="19"/>
      <c r="V4" s="23"/>
      <c r="W4" s="38"/>
    </row>
    <row r="5" spans="1:23" x14ac:dyDescent="0.2">
      <c r="A5" s="38"/>
      <c r="B5" s="12">
        <v>42756</v>
      </c>
      <c r="C5" s="11">
        <v>8.08</v>
      </c>
      <c r="D5" s="13">
        <v>2.4965277777777781E-2</v>
      </c>
      <c r="E5" s="11">
        <v>13.5</v>
      </c>
      <c r="F5" s="11">
        <v>19.2</v>
      </c>
      <c r="G5" s="11">
        <v>69</v>
      </c>
      <c r="H5" s="25">
        <f t="shared" si="0"/>
        <v>3.0897621012101213E-3</v>
      </c>
      <c r="I5" s="31"/>
      <c r="J5" s="32"/>
      <c r="K5" s="33"/>
      <c r="L5" s="32"/>
      <c r="M5" s="32"/>
      <c r="N5" s="32"/>
      <c r="O5" s="34"/>
      <c r="P5" s="18"/>
      <c r="Q5" s="19"/>
      <c r="R5" s="20"/>
      <c r="S5" s="19"/>
      <c r="T5" s="19"/>
      <c r="U5" s="19"/>
      <c r="V5" s="23"/>
      <c r="W5" s="38"/>
    </row>
    <row r="6" spans="1:23" x14ac:dyDescent="0.2">
      <c r="A6" s="38"/>
      <c r="B6" s="12">
        <v>42758</v>
      </c>
      <c r="C6" s="11">
        <v>4.78</v>
      </c>
      <c r="D6" s="13">
        <v>1.462962962962963E-2</v>
      </c>
      <c r="E6" s="11">
        <v>13.6</v>
      </c>
      <c r="F6" s="11">
        <v>21.3</v>
      </c>
      <c r="G6" s="11">
        <v>73</v>
      </c>
      <c r="H6" s="25">
        <f t="shared" si="0"/>
        <v>3.0605919727258639E-3</v>
      </c>
      <c r="I6" s="31"/>
      <c r="J6" s="32"/>
      <c r="K6" s="33"/>
      <c r="L6" s="32"/>
      <c r="M6" s="32"/>
      <c r="N6" s="32"/>
      <c r="O6" s="34"/>
      <c r="P6" s="18"/>
      <c r="Q6" s="19"/>
      <c r="R6" s="20"/>
      <c r="S6" s="19"/>
      <c r="T6" s="19"/>
      <c r="U6" s="19"/>
      <c r="V6" s="23"/>
      <c r="W6" s="38"/>
    </row>
    <row r="7" spans="1:23" x14ac:dyDescent="0.2">
      <c r="A7" s="38"/>
      <c r="B7" s="12">
        <v>42760</v>
      </c>
      <c r="C7" s="11">
        <v>7.03</v>
      </c>
      <c r="D7" s="13">
        <v>2.1111111111111108E-2</v>
      </c>
      <c r="E7" s="14">
        <v>13.9</v>
      </c>
      <c r="F7" s="11">
        <v>18.600000000000001</v>
      </c>
      <c r="G7" s="11">
        <v>72</v>
      </c>
      <c r="H7" s="25">
        <f t="shared" si="0"/>
        <v>3.0030030030030025E-3</v>
      </c>
      <c r="I7" s="31"/>
      <c r="J7" s="32"/>
      <c r="K7" s="33"/>
      <c r="L7" s="35"/>
      <c r="M7" s="32"/>
      <c r="N7" s="32"/>
      <c r="O7" s="34"/>
      <c r="P7" s="18"/>
      <c r="Q7" s="19"/>
      <c r="R7" s="20"/>
      <c r="S7" s="21"/>
      <c r="T7" s="19"/>
      <c r="U7" s="19"/>
      <c r="V7" s="23"/>
      <c r="W7" s="38"/>
    </row>
    <row r="8" spans="1:23" x14ac:dyDescent="0.2">
      <c r="A8" s="38"/>
      <c r="B8" s="12">
        <v>42762</v>
      </c>
      <c r="C8" s="24">
        <v>5.0999999999999996</v>
      </c>
      <c r="D8" s="13">
        <v>1.6423611111111111E-2</v>
      </c>
      <c r="E8" s="11">
        <v>12.9</v>
      </c>
      <c r="F8" s="11">
        <v>17.399999999999999</v>
      </c>
      <c r="G8" s="11">
        <v>64</v>
      </c>
      <c r="H8" s="25">
        <f t="shared" si="0"/>
        <v>3.220315904139434E-3</v>
      </c>
      <c r="I8" s="32"/>
      <c r="J8" s="32"/>
      <c r="K8" s="32"/>
      <c r="L8" s="32"/>
      <c r="M8" s="32"/>
      <c r="N8" s="32"/>
      <c r="O8" s="34"/>
      <c r="P8" s="19"/>
      <c r="Q8" s="19"/>
      <c r="R8" s="19"/>
      <c r="S8" s="19"/>
      <c r="T8" s="19"/>
      <c r="U8" s="19"/>
      <c r="V8" s="23"/>
      <c r="W8" s="38"/>
    </row>
    <row r="9" spans="1:23" x14ac:dyDescent="0.2">
      <c r="A9" s="38"/>
      <c r="B9" s="32"/>
      <c r="C9" s="32"/>
      <c r="D9" s="32"/>
      <c r="E9" s="32"/>
      <c r="F9" s="32"/>
      <c r="G9" s="32"/>
      <c r="H9" s="36"/>
      <c r="I9" s="32"/>
      <c r="J9" s="32"/>
      <c r="K9" s="32"/>
      <c r="L9" s="32"/>
      <c r="M9" s="32"/>
      <c r="N9" s="32"/>
      <c r="O9" s="34"/>
      <c r="P9" s="19"/>
      <c r="Q9" s="19"/>
      <c r="R9" s="19"/>
      <c r="S9" s="19"/>
      <c r="T9" s="19"/>
      <c r="U9" s="19"/>
      <c r="V9" s="23"/>
      <c r="W9" s="38"/>
    </row>
    <row r="10" spans="1:23" x14ac:dyDescent="0.2">
      <c r="A10" s="38"/>
      <c r="B10" s="32"/>
      <c r="C10" s="32"/>
      <c r="D10" s="32"/>
      <c r="E10" s="32"/>
      <c r="F10" s="32"/>
      <c r="G10" s="32"/>
      <c r="H10" s="36"/>
      <c r="I10" s="32"/>
      <c r="J10" s="32"/>
      <c r="K10" s="32"/>
      <c r="L10" s="32"/>
      <c r="M10" s="32"/>
      <c r="N10" s="32"/>
      <c r="O10" s="34"/>
      <c r="P10" s="19"/>
      <c r="Q10" s="19"/>
      <c r="R10" s="19"/>
      <c r="S10" s="19"/>
      <c r="T10" s="19"/>
      <c r="U10" s="19"/>
      <c r="V10" s="23"/>
      <c r="W10" s="38"/>
    </row>
    <row r="11" spans="1:23" x14ac:dyDescent="0.2">
      <c r="A11" s="38"/>
      <c r="B11" s="32"/>
      <c r="C11" s="32"/>
      <c r="D11" s="32"/>
      <c r="E11" s="32"/>
      <c r="F11" s="32"/>
      <c r="G11" s="32"/>
      <c r="H11" s="36"/>
      <c r="I11" s="32"/>
      <c r="J11" s="32"/>
      <c r="K11" s="32"/>
      <c r="L11" s="32"/>
      <c r="M11" s="32"/>
      <c r="N11" s="32"/>
      <c r="O11" s="34"/>
      <c r="P11" s="19"/>
      <c r="Q11" s="19"/>
      <c r="R11" s="19"/>
      <c r="S11" s="19"/>
      <c r="T11" s="19"/>
      <c r="U11" s="19"/>
      <c r="V11" s="23"/>
      <c r="W11" s="38"/>
    </row>
    <row r="12" spans="1:23" x14ac:dyDescent="0.2">
      <c r="A12" s="38"/>
      <c r="B12" s="32"/>
      <c r="C12" s="32"/>
      <c r="D12" s="32"/>
      <c r="E12" s="32"/>
      <c r="F12" s="32"/>
      <c r="G12" s="32"/>
      <c r="H12" s="36"/>
      <c r="I12" s="32"/>
      <c r="J12" s="32"/>
      <c r="K12" s="32"/>
      <c r="L12" s="32"/>
      <c r="M12" s="32"/>
      <c r="N12" s="32"/>
      <c r="O12" s="34"/>
      <c r="P12" s="19"/>
      <c r="Q12" s="19"/>
      <c r="R12" s="19"/>
      <c r="S12" s="19"/>
      <c r="T12" s="19"/>
      <c r="U12" s="19"/>
      <c r="V12" s="23"/>
      <c r="W12" s="38"/>
    </row>
    <row r="13" spans="1:23" x14ac:dyDescent="0.2">
      <c r="A13" s="38"/>
      <c r="B13" s="32"/>
      <c r="C13" s="32"/>
      <c r="D13" s="32"/>
      <c r="E13" s="32"/>
      <c r="F13" s="32"/>
      <c r="G13" s="32"/>
      <c r="H13" s="36"/>
      <c r="I13" s="32"/>
      <c r="J13" s="32"/>
      <c r="K13" s="32"/>
      <c r="L13" s="32"/>
      <c r="M13" s="32"/>
      <c r="N13" s="32"/>
      <c r="O13" s="34"/>
      <c r="P13" s="19"/>
      <c r="Q13" s="19"/>
      <c r="R13" s="19"/>
      <c r="S13" s="19"/>
      <c r="T13" s="19"/>
      <c r="U13" s="19"/>
      <c r="V13" s="23"/>
      <c r="W13" s="38"/>
    </row>
    <row r="14" spans="1:23" x14ac:dyDescent="0.2">
      <c r="A14" s="38"/>
      <c r="B14" s="32"/>
      <c r="C14" s="32"/>
      <c r="D14" s="32"/>
      <c r="E14" s="32"/>
      <c r="F14" s="32"/>
      <c r="G14" s="32"/>
      <c r="H14" s="36"/>
      <c r="I14" s="32"/>
      <c r="J14" s="32"/>
      <c r="K14" s="32"/>
      <c r="L14" s="32"/>
      <c r="M14" s="32"/>
      <c r="N14" s="32"/>
      <c r="O14" s="34"/>
      <c r="P14" s="19"/>
      <c r="Q14" s="19"/>
      <c r="R14" s="19"/>
      <c r="S14" s="19"/>
      <c r="T14" s="19"/>
      <c r="U14" s="19"/>
      <c r="V14" s="23"/>
      <c r="W14" s="38"/>
    </row>
    <row r="15" spans="1:23" x14ac:dyDescent="0.2">
      <c r="A15" s="38"/>
      <c r="B15" s="32"/>
      <c r="C15" s="32"/>
      <c r="D15" s="32"/>
      <c r="E15" s="32"/>
      <c r="F15" s="32"/>
      <c r="G15" s="32"/>
      <c r="H15" s="36"/>
      <c r="I15" s="32"/>
      <c r="J15" s="32"/>
      <c r="K15" s="32"/>
      <c r="L15" s="32"/>
      <c r="M15" s="32"/>
      <c r="N15" s="32"/>
      <c r="O15" s="34"/>
      <c r="P15" s="19"/>
      <c r="Q15" s="19"/>
      <c r="R15" s="19"/>
      <c r="S15" s="19"/>
      <c r="T15" s="19"/>
      <c r="U15" s="19"/>
      <c r="V15" s="23"/>
      <c r="W15" s="38"/>
    </row>
    <row r="16" spans="1:23" x14ac:dyDescent="0.2">
      <c r="A16" s="38"/>
      <c r="B16" s="32"/>
      <c r="C16" s="32"/>
      <c r="D16" s="32"/>
      <c r="E16" s="32"/>
      <c r="F16" s="32"/>
      <c r="G16" s="32"/>
      <c r="H16" s="36"/>
      <c r="I16" s="32"/>
      <c r="J16" s="32"/>
      <c r="K16" s="32"/>
      <c r="L16" s="32"/>
      <c r="M16" s="32"/>
      <c r="N16" s="32"/>
      <c r="O16" s="34"/>
      <c r="P16" s="19"/>
      <c r="Q16" s="19"/>
      <c r="R16" s="19"/>
      <c r="S16" s="19"/>
      <c r="T16" s="19"/>
      <c r="U16" s="19"/>
      <c r="V16" s="23"/>
      <c r="W16" s="38"/>
    </row>
    <row r="17" spans="1:23" x14ac:dyDescent="0.2">
      <c r="A17" s="38"/>
      <c r="B17" s="32"/>
      <c r="C17" s="32"/>
      <c r="D17" s="32"/>
      <c r="E17" s="32"/>
      <c r="F17" s="32"/>
      <c r="G17" s="32"/>
      <c r="H17" s="36"/>
      <c r="I17" s="32"/>
      <c r="J17" s="32"/>
      <c r="K17" s="32"/>
      <c r="L17" s="32"/>
      <c r="M17" s="32"/>
      <c r="N17" s="32"/>
      <c r="O17" s="34"/>
      <c r="P17" s="19"/>
      <c r="Q17" s="19"/>
      <c r="R17" s="19"/>
      <c r="S17" s="19"/>
      <c r="T17" s="19"/>
      <c r="U17" s="19"/>
      <c r="V17" s="23"/>
      <c r="W17" s="38"/>
    </row>
    <row r="18" spans="1:23" x14ac:dyDescent="0.2">
      <c r="A18" s="38"/>
      <c r="B18" s="32"/>
      <c r="C18" s="32"/>
      <c r="D18" s="32"/>
      <c r="E18" s="32"/>
      <c r="F18" s="32"/>
      <c r="G18" s="32"/>
      <c r="H18" s="36"/>
      <c r="I18" s="32"/>
      <c r="J18" s="32"/>
      <c r="K18" s="32"/>
      <c r="L18" s="32"/>
      <c r="M18" s="32"/>
      <c r="N18" s="32"/>
      <c r="O18" s="34"/>
      <c r="P18" s="19"/>
      <c r="Q18" s="19"/>
      <c r="R18" s="19"/>
      <c r="S18" s="19"/>
      <c r="T18" s="19"/>
      <c r="U18" s="19"/>
      <c r="V18" s="23"/>
      <c r="W18" s="38"/>
    </row>
    <row r="19" spans="1:23" x14ac:dyDescent="0.2">
      <c r="A19" s="38"/>
      <c r="B19" s="32"/>
      <c r="C19" s="32"/>
      <c r="D19" s="32"/>
      <c r="E19" s="32"/>
      <c r="F19" s="32"/>
      <c r="G19" s="32"/>
      <c r="H19" s="36"/>
      <c r="I19" s="32"/>
      <c r="J19" s="32"/>
      <c r="K19" s="32"/>
      <c r="L19" s="32"/>
      <c r="M19" s="32"/>
      <c r="N19" s="32"/>
      <c r="O19" s="34"/>
      <c r="P19" s="19"/>
      <c r="Q19" s="19"/>
      <c r="R19" s="19"/>
      <c r="S19" s="19"/>
      <c r="T19" s="19"/>
      <c r="U19" s="19"/>
      <c r="V19" s="23"/>
      <c r="W19" s="38"/>
    </row>
    <row r="20" spans="1:23" x14ac:dyDescent="0.2">
      <c r="A20" s="38"/>
      <c r="B20" s="32"/>
      <c r="C20" s="32"/>
      <c r="D20" s="32"/>
      <c r="E20" s="32"/>
      <c r="F20" s="32"/>
      <c r="G20" s="32"/>
      <c r="H20" s="36"/>
      <c r="I20" s="32"/>
      <c r="J20" s="32"/>
      <c r="K20" s="32"/>
      <c r="L20" s="32"/>
      <c r="M20" s="32"/>
      <c r="N20" s="32"/>
      <c r="O20" s="34"/>
      <c r="P20" s="19"/>
      <c r="Q20" s="19"/>
      <c r="R20" s="19"/>
      <c r="S20" s="19"/>
      <c r="T20" s="19"/>
      <c r="U20" s="19"/>
      <c r="V20" s="23"/>
      <c r="W20" s="38"/>
    </row>
    <row r="21" spans="1:23" x14ac:dyDescent="0.2">
      <c r="A21" s="38"/>
      <c r="B21" s="32"/>
      <c r="C21" s="32"/>
      <c r="D21" s="32"/>
      <c r="E21" s="32"/>
      <c r="F21" s="32"/>
      <c r="G21" s="32"/>
      <c r="H21" s="36"/>
      <c r="I21" s="32"/>
      <c r="J21" s="32"/>
      <c r="K21" s="32"/>
      <c r="L21" s="32"/>
      <c r="M21" s="32"/>
      <c r="N21" s="32"/>
      <c r="O21" s="34"/>
      <c r="P21" s="19"/>
      <c r="Q21" s="19"/>
      <c r="R21" s="19"/>
      <c r="S21" s="19"/>
      <c r="T21" s="19"/>
      <c r="U21" s="19"/>
      <c r="V21" s="23"/>
      <c r="W21" s="38"/>
    </row>
    <row r="22" spans="1:23" x14ac:dyDescent="0.2">
      <c r="A22" s="38"/>
      <c r="B22" s="32"/>
      <c r="C22" s="32"/>
      <c r="D22" s="32"/>
      <c r="E22" s="32"/>
      <c r="F22" s="32"/>
      <c r="G22" s="32"/>
      <c r="H22" s="36"/>
      <c r="I22" s="32"/>
      <c r="J22" s="32"/>
      <c r="K22" s="32"/>
      <c r="L22" s="32"/>
      <c r="M22" s="32"/>
      <c r="N22" s="32"/>
      <c r="O22" s="34"/>
      <c r="P22" s="19"/>
      <c r="Q22" s="19"/>
      <c r="R22" s="19"/>
      <c r="S22" s="19"/>
      <c r="T22" s="19"/>
      <c r="U22" s="19"/>
      <c r="V22" s="23"/>
      <c r="W22" s="38"/>
    </row>
    <row r="23" spans="1:23" x14ac:dyDescent="0.2">
      <c r="A23" s="38"/>
      <c r="B23" s="32"/>
      <c r="C23" s="32"/>
      <c r="D23" s="32"/>
      <c r="E23" s="32"/>
      <c r="F23" s="32"/>
      <c r="G23" s="32"/>
      <c r="H23" s="36"/>
      <c r="I23" s="32"/>
      <c r="J23" s="32"/>
      <c r="K23" s="32"/>
      <c r="L23" s="32"/>
      <c r="M23" s="32"/>
      <c r="N23" s="32"/>
      <c r="O23" s="34"/>
      <c r="P23" s="19"/>
      <c r="Q23" s="19"/>
      <c r="R23" s="19"/>
      <c r="S23" s="19"/>
      <c r="T23" s="19"/>
      <c r="U23" s="19"/>
      <c r="V23" s="23"/>
      <c r="W23" s="38"/>
    </row>
    <row r="24" spans="1:23" x14ac:dyDescent="0.2">
      <c r="A24" s="38"/>
      <c r="B24" s="32"/>
      <c r="C24" s="32"/>
      <c r="D24" s="32"/>
      <c r="E24" s="32"/>
      <c r="F24" s="32"/>
      <c r="G24" s="32"/>
      <c r="H24" s="36"/>
      <c r="I24" s="32"/>
      <c r="J24" s="32"/>
      <c r="K24" s="32"/>
      <c r="L24" s="32"/>
      <c r="M24" s="32"/>
      <c r="N24" s="32"/>
      <c r="O24" s="34"/>
      <c r="P24" s="19"/>
      <c r="Q24" s="19"/>
      <c r="R24" s="19"/>
      <c r="S24" s="19"/>
      <c r="T24" s="19"/>
      <c r="U24" s="19"/>
      <c r="V24" s="23"/>
      <c r="W24" s="38"/>
    </row>
    <row r="25" spans="1:23" x14ac:dyDescent="0.2">
      <c r="A25" s="38"/>
      <c r="B25" s="32"/>
      <c r="C25" s="32"/>
      <c r="D25" s="32"/>
      <c r="E25" s="32"/>
      <c r="F25" s="32"/>
      <c r="G25" s="32"/>
      <c r="H25" s="36"/>
      <c r="I25" s="32"/>
      <c r="J25" s="32"/>
      <c r="K25" s="32"/>
      <c r="L25" s="32"/>
      <c r="M25" s="32"/>
      <c r="N25" s="32"/>
      <c r="O25" s="34"/>
      <c r="P25" s="19"/>
      <c r="Q25" s="19"/>
      <c r="R25" s="19"/>
      <c r="S25" s="19"/>
      <c r="T25" s="19"/>
      <c r="U25" s="19"/>
      <c r="V25" s="23"/>
      <c r="W25" s="38"/>
    </row>
    <row r="26" spans="1:23" x14ac:dyDescent="0.2">
      <c r="A26" s="38"/>
      <c r="B26" s="32"/>
      <c r="C26" s="32"/>
      <c r="D26" s="32"/>
      <c r="E26" s="32"/>
      <c r="F26" s="32"/>
      <c r="G26" s="32"/>
      <c r="H26" s="36"/>
      <c r="I26" s="32"/>
      <c r="J26" s="32"/>
      <c r="K26" s="32"/>
      <c r="L26" s="32"/>
      <c r="M26" s="32"/>
      <c r="N26" s="32"/>
      <c r="O26" s="34"/>
      <c r="P26" s="19"/>
      <c r="Q26" s="19"/>
      <c r="R26" s="19"/>
      <c r="S26" s="19"/>
      <c r="T26" s="19"/>
      <c r="U26" s="19"/>
      <c r="V26" s="23"/>
      <c r="W26" s="38"/>
    </row>
    <row r="27" spans="1:23" ht="17" thickBot="1" x14ac:dyDescent="0.25">
      <c r="A27" s="38"/>
      <c r="B27" s="6">
        <f>COUNT(B3:B26)</f>
        <v>6</v>
      </c>
      <c r="C27" s="15">
        <f>SUM(C3:C26)</f>
        <v>38.14</v>
      </c>
      <c r="D27" s="16">
        <f>SUM(D3:D26)</f>
        <v>0.11776620370370371</v>
      </c>
      <c r="E27" s="17">
        <f>AVERAGE(E3:E26)</f>
        <v>13.500000000000002</v>
      </c>
      <c r="F27" s="15">
        <f>MAX(F3:F26)</f>
        <v>25.7</v>
      </c>
      <c r="G27" s="17">
        <f>AVERAGE(G3:G26)</f>
        <v>57.166666666666664</v>
      </c>
      <c r="H27" s="26">
        <f>AVERAGE(H3:H26)</f>
        <v>3.0896044571552604E-3</v>
      </c>
      <c r="I27" s="6">
        <f>COUNT(I3:I26)</f>
        <v>1</v>
      </c>
      <c r="J27" s="15">
        <f>SUM(J3:J26)</f>
        <v>8.33</v>
      </c>
      <c r="K27" s="16">
        <f>SUM(K3:K26)</f>
        <v>2.6192129629629631E-2</v>
      </c>
      <c r="L27" s="17">
        <f>AVERAGE(L3:L26)</f>
        <v>13.3</v>
      </c>
      <c r="M27" s="15">
        <f>MAX(M3:M26)</f>
        <v>17.2</v>
      </c>
      <c r="N27" s="15">
        <f>AVERAGE(N3:N26)</f>
        <v>68</v>
      </c>
      <c r="O27" s="26">
        <f>AVERAGE(O3:O26)</f>
        <v>3.1443132808679029E-3</v>
      </c>
      <c r="P27" s="6">
        <f>COUNT(P3:P26)</f>
        <v>0</v>
      </c>
      <c r="Q27" s="15">
        <v>0</v>
      </c>
      <c r="R27" s="16">
        <v>0</v>
      </c>
      <c r="S27" s="17" t="e">
        <v>#DIV/0!</v>
      </c>
      <c r="T27" s="15">
        <v>0</v>
      </c>
      <c r="U27" s="15" t="e">
        <f>AVERAGE(U3:U26)</f>
        <v>#DIV/0!</v>
      </c>
      <c r="V27" s="22" t="e">
        <f>AVERAGE(V3:V26)</f>
        <v>#DIV/0!</v>
      </c>
      <c r="W27" s="38"/>
    </row>
    <row r="28" spans="1:23" ht="19" thickTop="1" thickBot="1" x14ac:dyDescent="0.25">
      <c r="A28" s="38"/>
      <c r="B28" s="98" t="s">
        <v>9</v>
      </c>
      <c r="C28" s="98"/>
      <c r="D28" s="98"/>
      <c r="E28" s="98"/>
      <c r="F28" s="98"/>
      <c r="G28" s="98"/>
      <c r="H28" s="98"/>
      <c r="I28" s="98" t="s">
        <v>10</v>
      </c>
      <c r="J28" s="98"/>
      <c r="K28" s="98"/>
      <c r="L28" s="98"/>
      <c r="M28" s="98"/>
      <c r="N28" s="98"/>
      <c r="O28" s="98"/>
      <c r="P28" s="98" t="s">
        <v>11</v>
      </c>
      <c r="Q28" s="98"/>
      <c r="R28" s="98"/>
      <c r="S28" s="98"/>
      <c r="T28" s="98"/>
      <c r="U28" s="98"/>
      <c r="V28" s="98"/>
      <c r="W28" s="38"/>
    </row>
    <row r="29" spans="1:23" ht="19" thickTop="1" thickBot="1" x14ac:dyDescent="0.25">
      <c r="A29" s="38"/>
      <c r="B29" s="40" t="s">
        <v>1</v>
      </c>
      <c r="C29" s="40" t="s">
        <v>2</v>
      </c>
      <c r="D29" s="40" t="s">
        <v>3</v>
      </c>
      <c r="E29" s="40" t="s">
        <v>4</v>
      </c>
      <c r="F29" s="40" t="s">
        <v>5</v>
      </c>
      <c r="G29" s="40" t="s">
        <v>6</v>
      </c>
      <c r="H29" s="41" t="s">
        <v>7</v>
      </c>
      <c r="I29" s="40" t="s">
        <v>1</v>
      </c>
      <c r="J29" s="40" t="s">
        <v>2</v>
      </c>
      <c r="K29" s="40" t="s">
        <v>3</v>
      </c>
      <c r="L29" s="40" t="s">
        <v>4</v>
      </c>
      <c r="M29" s="40" t="s">
        <v>5</v>
      </c>
      <c r="N29" s="40" t="s">
        <v>6</v>
      </c>
      <c r="O29" s="41" t="s">
        <v>7</v>
      </c>
      <c r="P29" s="40" t="s">
        <v>1</v>
      </c>
      <c r="Q29" s="40" t="s">
        <v>2</v>
      </c>
      <c r="R29" s="40" t="s">
        <v>3</v>
      </c>
      <c r="S29" s="40" t="s">
        <v>4</v>
      </c>
      <c r="T29" s="40" t="s">
        <v>5</v>
      </c>
      <c r="U29" s="40" t="s">
        <v>6</v>
      </c>
      <c r="V29" s="41" t="s">
        <v>7</v>
      </c>
      <c r="W29" s="38"/>
    </row>
    <row r="30" spans="1:23" ht="17" thickTop="1" x14ac:dyDescent="0.2">
      <c r="A30" s="38"/>
      <c r="B30" s="18"/>
      <c r="C30" s="19"/>
      <c r="D30" s="20"/>
      <c r="E30" s="21"/>
      <c r="F30" s="19"/>
      <c r="G30" s="19"/>
      <c r="H30" s="23"/>
      <c r="I30" s="18"/>
      <c r="J30" s="19"/>
      <c r="K30" s="20"/>
      <c r="L30" s="21"/>
      <c r="M30" s="19"/>
      <c r="N30" s="19"/>
      <c r="O30" s="23"/>
      <c r="P30" s="18"/>
      <c r="Q30" s="19"/>
      <c r="R30" s="20"/>
      <c r="S30" s="21"/>
      <c r="T30" s="19"/>
      <c r="U30" s="19"/>
      <c r="V30" s="23"/>
      <c r="W30" s="38"/>
    </row>
    <row r="31" spans="1:23" x14ac:dyDescent="0.2">
      <c r="A31" s="38"/>
      <c r="B31" s="18"/>
      <c r="C31" s="19"/>
      <c r="D31" s="20"/>
      <c r="E31" s="19"/>
      <c r="F31" s="19"/>
      <c r="G31" s="19"/>
      <c r="H31" s="23"/>
      <c r="I31" s="18"/>
      <c r="J31" s="19"/>
      <c r="K31" s="20"/>
      <c r="L31" s="19"/>
      <c r="M31" s="19"/>
      <c r="N31" s="19"/>
      <c r="O31" s="23"/>
      <c r="P31" s="18"/>
      <c r="Q31" s="19"/>
      <c r="R31" s="20"/>
      <c r="S31" s="19"/>
      <c r="T31" s="19"/>
      <c r="U31" s="19"/>
      <c r="V31" s="23"/>
      <c r="W31" s="38"/>
    </row>
    <row r="32" spans="1:23" x14ac:dyDescent="0.2">
      <c r="A32" s="38"/>
      <c r="B32" s="18"/>
      <c r="C32" s="19"/>
      <c r="D32" s="20"/>
      <c r="E32" s="19"/>
      <c r="F32" s="19"/>
      <c r="G32" s="19"/>
      <c r="H32" s="23"/>
      <c r="I32" s="18"/>
      <c r="J32" s="19"/>
      <c r="K32" s="20"/>
      <c r="L32" s="19"/>
      <c r="M32" s="19"/>
      <c r="N32" s="19"/>
      <c r="O32" s="23"/>
      <c r="P32" s="18"/>
      <c r="Q32" s="19"/>
      <c r="R32" s="20"/>
      <c r="S32" s="19"/>
      <c r="T32" s="19"/>
      <c r="U32" s="19"/>
      <c r="V32" s="23"/>
      <c r="W32" s="38"/>
    </row>
    <row r="33" spans="1:23" x14ac:dyDescent="0.2">
      <c r="A33" s="38"/>
      <c r="B33" s="18"/>
      <c r="C33" s="19"/>
      <c r="D33" s="20"/>
      <c r="E33" s="19"/>
      <c r="F33" s="19"/>
      <c r="G33" s="19"/>
      <c r="H33" s="23"/>
      <c r="I33" s="18"/>
      <c r="J33" s="19"/>
      <c r="K33" s="20"/>
      <c r="L33" s="19"/>
      <c r="M33" s="19"/>
      <c r="N33" s="19"/>
      <c r="O33" s="23"/>
      <c r="P33" s="18"/>
      <c r="Q33" s="19"/>
      <c r="R33" s="20"/>
      <c r="S33" s="19"/>
      <c r="T33" s="19"/>
      <c r="U33" s="19"/>
      <c r="V33" s="23"/>
      <c r="W33" s="38"/>
    </row>
    <row r="34" spans="1:23" x14ac:dyDescent="0.2">
      <c r="A34" s="38"/>
      <c r="B34" s="18"/>
      <c r="C34" s="19"/>
      <c r="D34" s="20"/>
      <c r="E34" s="21"/>
      <c r="F34" s="19"/>
      <c r="G34" s="19"/>
      <c r="H34" s="23"/>
      <c r="I34" s="18"/>
      <c r="J34" s="19"/>
      <c r="K34" s="20"/>
      <c r="L34" s="21"/>
      <c r="M34" s="19"/>
      <c r="N34" s="19"/>
      <c r="O34" s="23"/>
      <c r="P34" s="18"/>
      <c r="Q34" s="19"/>
      <c r="R34" s="20"/>
      <c r="S34" s="21"/>
      <c r="T34" s="19"/>
      <c r="U34" s="19"/>
      <c r="V34" s="23"/>
      <c r="W34" s="38"/>
    </row>
    <row r="35" spans="1:23" x14ac:dyDescent="0.2">
      <c r="A35" s="38"/>
      <c r="B35" s="19"/>
      <c r="C35" s="19"/>
      <c r="D35" s="19"/>
      <c r="E35" s="19"/>
      <c r="F35" s="19"/>
      <c r="G35" s="19"/>
      <c r="H35" s="23"/>
      <c r="I35" s="19"/>
      <c r="J35" s="19"/>
      <c r="K35" s="19"/>
      <c r="L35" s="19"/>
      <c r="M35" s="19"/>
      <c r="N35" s="19"/>
      <c r="O35" s="23"/>
      <c r="P35" s="19"/>
      <c r="Q35" s="19"/>
      <c r="R35" s="19"/>
      <c r="S35" s="19"/>
      <c r="T35" s="19"/>
      <c r="U35" s="19"/>
      <c r="V35" s="23"/>
      <c r="W35" s="38"/>
    </row>
    <row r="36" spans="1:23" x14ac:dyDescent="0.2">
      <c r="A36" s="38"/>
      <c r="B36" s="19"/>
      <c r="C36" s="19"/>
      <c r="D36" s="19"/>
      <c r="E36" s="19"/>
      <c r="F36" s="19"/>
      <c r="G36" s="19"/>
      <c r="H36" s="23"/>
      <c r="I36" s="19"/>
      <c r="J36" s="19"/>
      <c r="K36" s="19"/>
      <c r="L36" s="19"/>
      <c r="M36" s="19"/>
      <c r="N36" s="19"/>
      <c r="O36" s="23"/>
      <c r="P36" s="19"/>
      <c r="Q36" s="19"/>
      <c r="R36" s="19"/>
      <c r="S36" s="19"/>
      <c r="T36" s="19"/>
      <c r="U36" s="19"/>
      <c r="V36" s="23"/>
      <c r="W36" s="38"/>
    </row>
    <row r="37" spans="1:23" x14ac:dyDescent="0.2">
      <c r="A37" s="38"/>
      <c r="B37" s="19"/>
      <c r="C37" s="19"/>
      <c r="D37" s="19"/>
      <c r="E37" s="19"/>
      <c r="F37" s="19"/>
      <c r="G37" s="19"/>
      <c r="H37" s="23"/>
      <c r="I37" s="19"/>
      <c r="J37" s="19"/>
      <c r="K37" s="19"/>
      <c r="L37" s="19"/>
      <c r="M37" s="19"/>
      <c r="N37" s="19"/>
      <c r="O37" s="23"/>
      <c r="P37" s="19"/>
      <c r="Q37" s="19"/>
      <c r="R37" s="19"/>
      <c r="S37" s="19"/>
      <c r="T37" s="19"/>
      <c r="U37" s="19"/>
      <c r="V37" s="23"/>
      <c r="W37" s="38"/>
    </row>
    <row r="38" spans="1:23" x14ac:dyDescent="0.2">
      <c r="A38" s="38"/>
      <c r="B38" s="19"/>
      <c r="C38" s="19"/>
      <c r="D38" s="19"/>
      <c r="E38" s="19"/>
      <c r="F38" s="19"/>
      <c r="G38" s="19"/>
      <c r="H38" s="23"/>
      <c r="I38" s="19"/>
      <c r="J38" s="19"/>
      <c r="K38" s="19"/>
      <c r="L38" s="19"/>
      <c r="M38" s="19"/>
      <c r="N38" s="19"/>
      <c r="O38" s="23"/>
      <c r="P38" s="19"/>
      <c r="Q38" s="19"/>
      <c r="R38" s="19"/>
      <c r="S38" s="19"/>
      <c r="T38" s="19"/>
      <c r="U38" s="19"/>
      <c r="V38" s="23"/>
      <c r="W38" s="38"/>
    </row>
    <row r="39" spans="1:23" x14ac:dyDescent="0.2">
      <c r="A39" s="38"/>
      <c r="B39" s="19"/>
      <c r="C39" s="19"/>
      <c r="D39" s="19"/>
      <c r="E39" s="19"/>
      <c r="F39" s="19"/>
      <c r="G39" s="19"/>
      <c r="H39" s="23"/>
      <c r="I39" s="19"/>
      <c r="J39" s="19"/>
      <c r="K39" s="19"/>
      <c r="L39" s="19"/>
      <c r="M39" s="19"/>
      <c r="N39" s="19"/>
      <c r="O39" s="23"/>
      <c r="P39" s="19"/>
      <c r="Q39" s="19"/>
      <c r="R39" s="19"/>
      <c r="S39" s="19"/>
      <c r="T39" s="19"/>
      <c r="U39" s="19"/>
      <c r="V39" s="23"/>
      <c r="W39" s="38"/>
    </row>
    <row r="40" spans="1:23" x14ac:dyDescent="0.2">
      <c r="A40" s="38"/>
      <c r="B40" s="19"/>
      <c r="C40" s="19"/>
      <c r="D40" s="19"/>
      <c r="E40" s="19"/>
      <c r="F40" s="19"/>
      <c r="G40" s="19"/>
      <c r="H40" s="23"/>
      <c r="I40" s="19"/>
      <c r="J40" s="19"/>
      <c r="K40" s="19"/>
      <c r="L40" s="19"/>
      <c r="M40" s="19"/>
      <c r="N40" s="19"/>
      <c r="O40" s="23"/>
      <c r="P40" s="19"/>
      <c r="Q40" s="19"/>
      <c r="R40" s="19"/>
      <c r="S40" s="19"/>
      <c r="T40" s="19"/>
      <c r="U40" s="19"/>
      <c r="V40" s="23"/>
      <c r="W40" s="38"/>
    </row>
    <row r="41" spans="1:23" x14ac:dyDescent="0.2">
      <c r="A41" s="38"/>
      <c r="B41" s="19"/>
      <c r="C41" s="19"/>
      <c r="D41" s="19"/>
      <c r="E41" s="19"/>
      <c r="F41" s="19"/>
      <c r="G41" s="19"/>
      <c r="H41" s="23"/>
      <c r="I41" s="19"/>
      <c r="J41" s="19"/>
      <c r="K41" s="19"/>
      <c r="L41" s="19"/>
      <c r="M41" s="19"/>
      <c r="N41" s="19"/>
      <c r="O41" s="23"/>
      <c r="P41" s="19"/>
      <c r="Q41" s="19"/>
      <c r="R41" s="19"/>
      <c r="S41" s="19"/>
      <c r="T41" s="19"/>
      <c r="U41" s="19"/>
      <c r="V41" s="23"/>
      <c r="W41" s="38"/>
    </row>
    <row r="42" spans="1:23" x14ac:dyDescent="0.2">
      <c r="A42" s="38"/>
      <c r="B42" s="19"/>
      <c r="C42" s="19"/>
      <c r="D42" s="19"/>
      <c r="E42" s="19"/>
      <c r="F42" s="19"/>
      <c r="G42" s="19"/>
      <c r="H42" s="23"/>
      <c r="I42" s="19"/>
      <c r="J42" s="19"/>
      <c r="K42" s="19"/>
      <c r="L42" s="19"/>
      <c r="M42" s="19"/>
      <c r="N42" s="19"/>
      <c r="O42" s="23"/>
      <c r="P42" s="19"/>
      <c r="Q42" s="19"/>
      <c r="R42" s="19"/>
      <c r="S42" s="19"/>
      <c r="T42" s="19"/>
      <c r="U42" s="19"/>
      <c r="V42" s="23"/>
      <c r="W42" s="38"/>
    </row>
    <row r="43" spans="1:23" x14ac:dyDescent="0.2">
      <c r="A43" s="38"/>
      <c r="B43" s="19"/>
      <c r="C43" s="19"/>
      <c r="D43" s="19"/>
      <c r="E43" s="19"/>
      <c r="F43" s="19"/>
      <c r="G43" s="19"/>
      <c r="H43" s="23"/>
      <c r="I43" s="19"/>
      <c r="J43" s="19"/>
      <c r="K43" s="19"/>
      <c r="L43" s="19"/>
      <c r="M43" s="19"/>
      <c r="N43" s="19"/>
      <c r="O43" s="23"/>
      <c r="P43" s="19"/>
      <c r="Q43" s="19"/>
      <c r="R43" s="19"/>
      <c r="S43" s="19"/>
      <c r="T43" s="19"/>
      <c r="U43" s="19"/>
      <c r="V43" s="23"/>
      <c r="W43" s="38"/>
    </row>
    <row r="44" spans="1:23" x14ac:dyDescent="0.2">
      <c r="A44" s="38"/>
      <c r="B44" s="19"/>
      <c r="C44" s="19"/>
      <c r="D44" s="19"/>
      <c r="E44" s="19"/>
      <c r="F44" s="19"/>
      <c r="G44" s="19"/>
      <c r="H44" s="23"/>
      <c r="I44" s="19"/>
      <c r="J44" s="19"/>
      <c r="K44" s="19"/>
      <c r="L44" s="19"/>
      <c r="M44" s="19"/>
      <c r="N44" s="19"/>
      <c r="O44" s="23"/>
      <c r="P44" s="19"/>
      <c r="Q44" s="19"/>
      <c r="R44" s="19"/>
      <c r="S44" s="19"/>
      <c r="T44" s="19"/>
      <c r="U44" s="19"/>
      <c r="V44" s="23"/>
      <c r="W44" s="38"/>
    </row>
    <row r="45" spans="1:23" x14ac:dyDescent="0.2">
      <c r="A45" s="38"/>
      <c r="B45" s="19"/>
      <c r="C45" s="19"/>
      <c r="D45" s="19"/>
      <c r="E45" s="19"/>
      <c r="F45" s="19"/>
      <c r="G45" s="19"/>
      <c r="H45" s="23"/>
      <c r="I45" s="19"/>
      <c r="J45" s="19"/>
      <c r="K45" s="19"/>
      <c r="L45" s="19"/>
      <c r="M45" s="19"/>
      <c r="N45" s="19"/>
      <c r="O45" s="23"/>
      <c r="P45" s="19"/>
      <c r="Q45" s="19"/>
      <c r="R45" s="19"/>
      <c r="S45" s="19"/>
      <c r="T45" s="19"/>
      <c r="U45" s="19"/>
      <c r="V45" s="23"/>
      <c r="W45" s="38"/>
    </row>
    <row r="46" spans="1:23" x14ac:dyDescent="0.2">
      <c r="A46" s="38"/>
      <c r="B46" s="19"/>
      <c r="C46" s="19"/>
      <c r="D46" s="19"/>
      <c r="E46" s="19"/>
      <c r="F46" s="19"/>
      <c r="G46" s="19"/>
      <c r="H46" s="23"/>
      <c r="I46" s="19"/>
      <c r="J46" s="19"/>
      <c r="K46" s="19"/>
      <c r="L46" s="19"/>
      <c r="M46" s="19"/>
      <c r="N46" s="19"/>
      <c r="O46" s="23"/>
      <c r="P46" s="19"/>
      <c r="Q46" s="19"/>
      <c r="R46" s="19"/>
      <c r="S46" s="19"/>
      <c r="T46" s="19"/>
      <c r="U46" s="19"/>
      <c r="V46" s="23"/>
      <c r="W46" s="38"/>
    </row>
    <row r="47" spans="1:23" x14ac:dyDescent="0.2">
      <c r="A47" s="38"/>
      <c r="B47" s="19"/>
      <c r="C47" s="19"/>
      <c r="D47" s="19"/>
      <c r="E47" s="19"/>
      <c r="F47" s="19"/>
      <c r="G47" s="19"/>
      <c r="H47" s="23"/>
      <c r="I47" s="19"/>
      <c r="J47" s="19"/>
      <c r="K47" s="19"/>
      <c r="L47" s="19"/>
      <c r="M47" s="19"/>
      <c r="N47" s="19"/>
      <c r="O47" s="23"/>
      <c r="P47" s="19"/>
      <c r="Q47" s="19"/>
      <c r="R47" s="19"/>
      <c r="S47" s="19"/>
      <c r="T47" s="19"/>
      <c r="U47" s="19"/>
      <c r="V47" s="23"/>
      <c r="W47" s="38"/>
    </row>
    <row r="48" spans="1:23" x14ac:dyDescent="0.2">
      <c r="A48" s="38"/>
      <c r="B48" s="19"/>
      <c r="C48" s="19"/>
      <c r="D48" s="19"/>
      <c r="E48" s="19"/>
      <c r="F48" s="19"/>
      <c r="G48" s="19"/>
      <c r="H48" s="23"/>
      <c r="I48" s="19"/>
      <c r="J48" s="19"/>
      <c r="K48" s="19"/>
      <c r="L48" s="19"/>
      <c r="M48" s="19"/>
      <c r="N48" s="19"/>
      <c r="O48" s="23"/>
      <c r="P48" s="19"/>
      <c r="Q48" s="19"/>
      <c r="R48" s="19"/>
      <c r="S48" s="19"/>
      <c r="T48" s="19"/>
      <c r="U48" s="19"/>
      <c r="V48" s="23"/>
      <c r="W48" s="38"/>
    </row>
    <row r="49" spans="1:23" x14ac:dyDescent="0.2">
      <c r="A49" s="38"/>
      <c r="B49" s="19"/>
      <c r="C49" s="19"/>
      <c r="D49" s="19"/>
      <c r="E49" s="19"/>
      <c r="F49" s="19"/>
      <c r="G49" s="19"/>
      <c r="H49" s="23"/>
      <c r="I49" s="19"/>
      <c r="J49" s="19"/>
      <c r="K49" s="19"/>
      <c r="L49" s="19"/>
      <c r="M49" s="19"/>
      <c r="N49" s="19"/>
      <c r="O49" s="23"/>
      <c r="P49" s="19"/>
      <c r="Q49" s="19"/>
      <c r="R49" s="19"/>
      <c r="S49" s="19"/>
      <c r="T49" s="19"/>
      <c r="U49" s="19"/>
      <c r="V49" s="23"/>
      <c r="W49" s="38"/>
    </row>
    <row r="50" spans="1:23" x14ac:dyDescent="0.2">
      <c r="A50" s="38"/>
      <c r="B50" s="19"/>
      <c r="C50" s="19"/>
      <c r="D50" s="19"/>
      <c r="E50" s="19"/>
      <c r="F50" s="19"/>
      <c r="G50" s="19"/>
      <c r="H50" s="23"/>
      <c r="I50" s="19"/>
      <c r="J50" s="19"/>
      <c r="K50" s="19"/>
      <c r="L50" s="19"/>
      <c r="M50" s="19"/>
      <c r="N50" s="19"/>
      <c r="O50" s="23"/>
      <c r="P50" s="19"/>
      <c r="Q50" s="19"/>
      <c r="R50" s="19"/>
      <c r="S50" s="19"/>
      <c r="T50" s="19"/>
      <c r="U50" s="19"/>
      <c r="V50" s="23"/>
      <c r="W50" s="38"/>
    </row>
    <row r="51" spans="1:23" x14ac:dyDescent="0.2">
      <c r="A51" s="38"/>
      <c r="B51" s="19"/>
      <c r="C51" s="19"/>
      <c r="D51" s="19"/>
      <c r="E51" s="19"/>
      <c r="F51" s="19"/>
      <c r="G51" s="19"/>
      <c r="H51" s="23"/>
      <c r="I51" s="19"/>
      <c r="J51" s="19"/>
      <c r="K51" s="19"/>
      <c r="L51" s="19"/>
      <c r="M51" s="19"/>
      <c r="N51" s="19"/>
      <c r="O51" s="23"/>
      <c r="P51" s="19"/>
      <c r="Q51" s="19"/>
      <c r="R51" s="19"/>
      <c r="S51" s="19"/>
      <c r="T51" s="19"/>
      <c r="U51" s="19"/>
      <c r="V51" s="23"/>
      <c r="W51" s="38"/>
    </row>
    <row r="52" spans="1:23" x14ac:dyDescent="0.2">
      <c r="A52" s="38"/>
      <c r="B52" s="19"/>
      <c r="C52" s="19"/>
      <c r="D52" s="19"/>
      <c r="E52" s="19"/>
      <c r="F52" s="19"/>
      <c r="G52" s="19"/>
      <c r="H52" s="23"/>
      <c r="I52" s="19"/>
      <c r="J52" s="19"/>
      <c r="K52" s="19"/>
      <c r="L52" s="19"/>
      <c r="M52" s="19"/>
      <c r="N52" s="19"/>
      <c r="O52" s="23"/>
      <c r="P52" s="19"/>
      <c r="Q52" s="19"/>
      <c r="R52" s="19"/>
      <c r="S52" s="19"/>
      <c r="T52" s="19"/>
      <c r="U52" s="19"/>
      <c r="V52" s="23"/>
      <c r="W52" s="38"/>
    </row>
    <row r="53" spans="1:23" x14ac:dyDescent="0.2">
      <c r="A53" s="38"/>
      <c r="B53" s="19"/>
      <c r="C53" s="19"/>
      <c r="D53" s="19"/>
      <c r="E53" s="19"/>
      <c r="F53" s="19"/>
      <c r="G53" s="19"/>
      <c r="H53" s="23"/>
      <c r="I53" s="19"/>
      <c r="J53" s="19"/>
      <c r="K53" s="19"/>
      <c r="L53" s="19"/>
      <c r="M53" s="19"/>
      <c r="N53" s="19"/>
      <c r="O53" s="23"/>
      <c r="P53" s="19"/>
      <c r="Q53" s="19"/>
      <c r="R53" s="19"/>
      <c r="S53" s="19"/>
      <c r="T53" s="19"/>
      <c r="U53" s="19"/>
      <c r="V53" s="23"/>
      <c r="W53" s="38"/>
    </row>
    <row r="54" spans="1:23" ht="17" thickBot="1" x14ac:dyDescent="0.25">
      <c r="A54" s="38"/>
      <c r="B54" s="6">
        <f>COUNT(B30:B53)</f>
        <v>0</v>
      </c>
      <c r="C54" s="15">
        <v>0</v>
      </c>
      <c r="D54" s="16">
        <v>0</v>
      </c>
      <c r="E54" s="17" t="e">
        <v>#DIV/0!</v>
      </c>
      <c r="F54" s="15">
        <v>0</v>
      </c>
      <c r="G54" s="15" t="e">
        <v>#DIV/0!</v>
      </c>
      <c r="H54" s="22" t="e">
        <v>#DIV/0!</v>
      </c>
      <c r="I54" s="6">
        <f>COUNT(I30:I53)</f>
        <v>0</v>
      </c>
      <c r="J54" s="15">
        <v>0</v>
      </c>
      <c r="K54" s="16">
        <v>0</v>
      </c>
      <c r="L54" s="17" t="e">
        <v>#DIV/0!</v>
      </c>
      <c r="M54" s="15">
        <v>0</v>
      </c>
      <c r="N54" s="15" t="e">
        <v>#DIV/0!</v>
      </c>
      <c r="O54" s="22" t="e">
        <v>#DIV/0!</v>
      </c>
      <c r="P54" s="6">
        <f>COUNT(P30:P53)</f>
        <v>0</v>
      </c>
      <c r="Q54" s="15">
        <v>0</v>
      </c>
      <c r="R54" s="16">
        <v>0</v>
      </c>
      <c r="S54" s="17" t="e">
        <v>#DIV/0!</v>
      </c>
      <c r="T54" s="15">
        <v>0</v>
      </c>
      <c r="U54" s="15" t="e">
        <v>#DIV/0!</v>
      </c>
      <c r="V54" s="22" t="e">
        <v>#DIV/0!</v>
      </c>
      <c r="W54" s="38"/>
    </row>
    <row r="55" spans="1:23" ht="19" thickTop="1" thickBot="1" x14ac:dyDescent="0.25">
      <c r="A55" s="38"/>
      <c r="B55" s="98" t="s">
        <v>12</v>
      </c>
      <c r="C55" s="98"/>
      <c r="D55" s="98"/>
      <c r="E55" s="98"/>
      <c r="F55" s="98"/>
      <c r="G55" s="98"/>
      <c r="H55" s="98"/>
      <c r="I55" s="98" t="s">
        <v>13</v>
      </c>
      <c r="J55" s="98"/>
      <c r="K55" s="98"/>
      <c r="L55" s="98"/>
      <c r="M55" s="98"/>
      <c r="N55" s="98"/>
      <c r="O55" s="98"/>
      <c r="P55" s="98" t="s">
        <v>14</v>
      </c>
      <c r="Q55" s="98"/>
      <c r="R55" s="98"/>
      <c r="S55" s="98"/>
      <c r="T55" s="98"/>
      <c r="U55" s="98"/>
      <c r="V55" s="98"/>
      <c r="W55" s="38"/>
    </row>
    <row r="56" spans="1:23" ht="19" thickTop="1" thickBot="1" x14ac:dyDescent="0.25">
      <c r="A56" s="38"/>
      <c r="B56" s="40" t="s">
        <v>1</v>
      </c>
      <c r="C56" s="40" t="s">
        <v>2</v>
      </c>
      <c r="D56" s="40" t="s">
        <v>3</v>
      </c>
      <c r="E56" s="40" t="s">
        <v>4</v>
      </c>
      <c r="F56" s="40" t="s">
        <v>5</v>
      </c>
      <c r="G56" s="40" t="s">
        <v>6</v>
      </c>
      <c r="H56" s="41" t="s">
        <v>7</v>
      </c>
      <c r="I56" s="40" t="s">
        <v>1</v>
      </c>
      <c r="J56" s="40" t="s">
        <v>2</v>
      </c>
      <c r="K56" s="40" t="s">
        <v>3</v>
      </c>
      <c r="L56" s="40" t="s">
        <v>4</v>
      </c>
      <c r="M56" s="40" t="s">
        <v>5</v>
      </c>
      <c r="N56" s="40" t="s">
        <v>6</v>
      </c>
      <c r="O56" s="41" t="s">
        <v>7</v>
      </c>
      <c r="P56" s="40" t="s">
        <v>1</v>
      </c>
      <c r="Q56" s="40" t="s">
        <v>2</v>
      </c>
      <c r="R56" s="40" t="s">
        <v>3</v>
      </c>
      <c r="S56" s="40" t="s">
        <v>4</v>
      </c>
      <c r="T56" s="40" t="s">
        <v>5</v>
      </c>
      <c r="U56" s="40" t="s">
        <v>6</v>
      </c>
      <c r="V56" s="41" t="s">
        <v>7</v>
      </c>
      <c r="W56" s="38"/>
    </row>
    <row r="57" spans="1:23" ht="17" thickTop="1" x14ac:dyDescent="0.2">
      <c r="A57" s="38"/>
      <c r="B57" s="12">
        <v>42944</v>
      </c>
      <c r="C57" s="11">
        <v>2.59</v>
      </c>
      <c r="D57" s="13">
        <v>8.1828703703703699E-3</v>
      </c>
      <c r="E57" s="14">
        <v>13.2</v>
      </c>
      <c r="F57" s="11">
        <v>20.100000000000001</v>
      </c>
      <c r="G57" s="11">
        <v>66</v>
      </c>
      <c r="H57" s="25">
        <f>D57/C57</f>
        <v>3.1594094094094093E-3</v>
      </c>
      <c r="I57" s="12">
        <v>42948</v>
      </c>
      <c r="J57" s="11">
        <v>8.16</v>
      </c>
      <c r="K57" s="13">
        <v>2.4270833333333335E-2</v>
      </c>
      <c r="L57" s="14">
        <v>14</v>
      </c>
      <c r="M57" s="14">
        <v>19</v>
      </c>
      <c r="N57" s="11">
        <v>79</v>
      </c>
      <c r="O57" s="25">
        <f>K57/J57</f>
        <v>2.9743668300653598E-3</v>
      </c>
      <c r="P57" s="18"/>
      <c r="Q57" s="19"/>
      <c r="R57" s="20"/>
      <c r="S57" s="21"/>
      <c r="T57" s="19"/>
      <c r="U57" s="19"/>
      <c r="V57" s="23"/>
      <c r="W57" s="38"/>
    </row>
    <row r="58" spans="1:23" x14ac:dyDescent="0.2">
      <c r="A58" s="38"/>
      <c r="B58" s="31"/>
      <c r="C58" s="32"/>
      <c r="D58" s="33"/>
      <c r="E58" s="32"/>
      <c r="F58" s="32"/>
      <c r="G58" s="32"/>
      <c r="H58" s="34"/>
      <c r="I58" s="12">
        <v>42950</v>
      </c>
      <c r="J58" s="11">
        <v>9.49</v>
      </c>
      <c r="K58" s="13">
        <v>2.8194444444444442E-2</v>
      </c>
      <c r="L58" s="14">
        <v>14</v>
      </c>
      <c r="M58" s="14">
        <v>21</v>
      </c>
      <c r="N58" s="11">
        <v>80</v>
      </c>
      <c r="O58" s="25">
        <f t="shared" ref="O58:O61" si="1">K58/J58</f>
        <v>2.9709635874019431E-3</v>
      </c>
      <c r="P58" s="18"/>
      <c r="Q58" s="19"/>
      <c r="R58" s="20"/>
      <c r="S58" s="19"/>
      <c r="T58" s="19"/>
      <c r="U58" s="19"/>
      <c r="V58" s="23"/>
      <c r="W58" s="38"/>
    </row>
    <row r="59" spans="1:23" x14ac:dyDescent="0.2">
      <c r="A59" s="38"/>
      <c r="B59" s="31"/>
      <c r="C59" s="32"/>
      <c r="D59" s="33"/>
      <c r="E59" s="32"/>
      <c r="F59" s="32"/>
      <c r="G59" s="32"/>
      <c r="H59" s="34"/>
      <c r="I59" s="12">
        <v>42955</v>
      </c>
      <c r="J59" s="11">
        <v>10.27</v>
      </c>
      <c r="K59" s="13">
        <v>2.9421296296296296E-2</v>
      </c>
      <c r="L59" s="11">
        <v>14.6</v>
      </c>
      <c r="M59" s="11">
        <v>23.5</v>
      </c>
      <c r="N59" s="11">
        <v>86</v>
      </c>
      <c r="O59" s="25">
        <f t="shared" si="1"/>
        <v>2.8647805546539724E-3</v>
      </c>
      <c r="P59" s="18"/>
      <c r="Q59" s="19"/>
      <c r="R59" s="20"/>
      <c r="S59" s="19"/>
      <c r="T59" s="19"/>
      <c r="U59" s="19"/>
      <c r="V59" s="23"/>
      <c r="W59" s="38"/>
    </row>
    <row r="60" spans="1:23" x14ac:dyDescent="0.2">
      <c r="A60" s="38"/>
      <c r="B60" s="31"/>
      <c r="C60" s="32"/>
      <c r="D60" s="33"/>
      <c r="E60" s="32"/>
      <c r="F60" s="32"/>
      <c r="G60" s="32"/>
      <c r="H60" s="34"/>
      <c r="I60" s="12">
        <v>42961</v>
      </c>
      <c r="J60" s="11">
        <v>10.17</v>
      </c>
      <c r="K60" s="13">
        <v>3.0868055555555555E-2</v>
      </c>
      <c r="L60" s="11">
        <v>13.8</v>
      </c>
      <c r="M60" s="11">
        <v>22.6</v>
      </c>
      <c r="N60" s="11">
        <v>77</v>
      </c>
      <c r="O60" s="25">
        <f t="shared" si="1"/>
        <v>3.0352070359444989E-3</v>
      </c>
      <c r="P60" s="18"/>
      <c r="Q60" s="19"/>
      <c r="R60" s="20"/>
      <c r="S60" s="19"/>
      <c r="T60" s="19"/>
      <c r="U60" s="19"/>
      <c r="V60" s="23"/>
      <c r="W60" s="38"/>
    </row>
    <row r="61" spans="1:23" x14ac:dyDescent="0.2">
      <c r="A61" s="38"/>
      <c r="B61" s="31"/>
      <c r="C61" s="32"/>
      <c r="D61" s="33"/>
      <c r="E61" s="35"/>
      <c r="F61" s="32"/>
      <c r="G61" s="32"/>
      <c r="H61" s="34"/>
      <c r="I61" s="12">
        <v>42964</v>
      </c>
      <c r="J61" s="11">
        <v>10.119999999999999</v>
      </c>
      <c r="K61" s="13">
        <v>3.0127314814814815E-2</v>
      </c>
      <c r="L61" s="14">
        <v>14</v>
      </c>
      <c r="M61" s="11">
        <v>26.4</v>
      </c>
      <c r="N61" s="11">
        <v>76</v>
      </c>
      <c r="O61" s="25">
        <f t="shared" si="1"/>
        <v>2.9770073927682626E-3</v>
      </c>
      <c r="P61" s="18"/>
      <c r="Q61" s="19"/>
      <c r="R61" s="20"/>
      <c r="S61" s="21"/>
      <c r="T61" s="19"/>
      <c r="U61" s="19"/>
      <c r="V61" s="23"/>
      <c r="W61" s="38"/>
    </row>
    <row r="62" spans="1:23" x14ac:dyDescent="0.2">
      <c r="A62" s="38"/>
      <c r="B62" s="32"/>
      <c r="C62" s="32"/>
      <c r="D62" s="32"/>
      <c r="E62" s="32"/>
      <c r="F62" s="32"/>
      <c r="G62" s="32"/>
      <c r="H62" s="34"/>
      <c r="I62" s="32"/>
      <c r="J62" s="32"/>
      <c r="K62" s="32"/>
      <c r="L62" s="32"/>
      <c r="M62" s="32"/>
      <c r="N62" s="32"/>
      <c r="O62" s="36"/>
      <c r="P62" s="19"/>
      <c r="Q62" s="19"/>
      <c r="R62" s="19"/>
      <c r="S62" s="19"/>
      <c r="T62" s="19"/>
      <c r="U62" s="19"/>
      <c r="V62" s="23"/>
      <c r="W62" s="38"/>
    </row>
    <row r="63" spans="1:23" x14ac:dyDescent="0.2">
      <c r="A63" s="38"/>
      <c r="B63" s="32"/>
      <c r="C63" s="32"/>
      <c r="D63" s="32"/>
      <c r="E63" s="32"/>
      <c r="F63" s="32"/>
      <c r="G63" s="32"/>
      <c r="H63" s="34"/>
      <c r="I63" s="32"/>
      <c r="J63" s="32"/>
      <c r="K63" s="32"/>
      <c r="L63" s="32"/>
      <c r="M63" s="32"/>
      <c r="N63" s="32"/>
      <c r="O63" s="36"/>
      <c r="P63" s="19"/>
      <c r="Q63" s="19"/>
      <c r="R63" s="19"/>
      <c r="S63" s="19"/>
      <c r="T63" s="19"/>
      <c r="U63" s="19"/>
      <c r="V63" s="23"/>
      <c r="W63" s="38"/>
    </row>
    <row r="64" spans="1:23" x14ac:dyDescent="0.2">
      <c r="A64" s="38"/>
      <c r="B64" s="32"/>
      <c r="C64" s="32"/>
      <c r="D64" s="32"/>
      <c r="E64" s="32"/>
      <c r="F64" s="32"/>
      <c r="G64" s="32"/>
      <c r="H64" s="34"/>
      <c r="I64" s="32"/>
      <c r="J64" s="32"/>
      <c r="K64" s="32"/>
      <c r="L64" s="32"/>
      <c r="M64" s="32"/>
      <c r="N64" s="32"/>
      <c r="O64" s="36"/>
      <c r="P64" s="19"/>
      <c r="Q64" s="19"/>
      <c r="R64" s="19"/>
      <c r="S64" s="19"/>
      <c r="T64" s="19"/>
      <c r="U64" s="19"/>
      <c r="V64" s="23"/>
      <c r="W64" s="38"/>
    </row>
    <row r="65" spans="1:23" x14ac:dyDescent="0.2">
      <c r="A65" s="38"/>
      <c r="B65" s="32"/>
      <c r="C65" s="32"/>
      <c r="D65" s="32"/>
      <c r="E65" s="32"/>
      <c r="F65" s="32"/>
      <c r="G65" s="32"/>
      <c r="H65" s="34"/>
      <c r="I65" s="32"/>
      <c r="J65" s="32"/>
      <c r="K65" s="32"/>
      <c r="L65" s="32"/>
      <c r="M65" s="32"/>
      <c r="N65" s="32"/>
      <c r="O65" s="36"/>
      <c r="P65" s="19"/>
      <c r="Q65" s="19"/>
      <c r="R65" s="19"/>
      <c r="S65" s="19"/>
      <c r="T65" s="19"/>
      <c r="U65" s="19"/>
      <c r="V65" s="23"/>
      <c r="W65" s="38"/>
    </row>
    <row r="66" spans="1:23" x14ac:dyDescent="0.2">
      <c r="A66" s="38"/>
      <c r="B66" s="32"/>
      <c r="C66" s="32"/>
      <c r="D66" s="32"/>
      <c r="E66" s="32"/>
      <c r="F66" s="32"/>
      <c r="G66" s="32"/>
      <c r="H66" s="34"/>
      <c r="I66" s="32"/>
      <c r="J66" s="32"/>
      <c r="K66" s="32"/>
      <c r="L66" s="32"/>
      <c r="M66" s="32"/>
      <c r="N66" s="32"/>
      <c r="O66" s="36"/>
      <c r="P66" s="19"/>
      <c r="Q66" s="19"/>
      <c r="R66" s="19"/>
      <c r="S66" s="19"/>
      <c r="T66" s="19"/>
      <c r="U66" s="19"/>
      <c r="V66" s="23"/>
      <c r="W66" s="38"/>
    </row>
    <row r="67" spans="1:23" x14ac:dyDescent="0.2">
      <c r="A67" s="38"/>
      <c r="B67" s="32"/>
      <c r="C67" s="32"/>
      <c r="D67" s="32"/>
      <c r="E67" s="32"/>
      <c r="F67" s="32"/>
      <c r="G67" s="32"/>
      <c r="H67" s="34"/>
      <c r="I67" s="32"/>
      <c r="J67" s="32"/>
      <c r="K67" s="32"/>
      <c r="L67" s="32"/>
      <c r="M67" s="32"/>
      <c r="N67" s="32"/>
      <c r="O67" s="36"/>
      <c r="P67" s="19"/>
      <c r="Q67" s="19"/>
      <c r="R67" s="19"/>
      <c r="S67" s="19"/>
      <c r="T67" s="19"/>
      <c r="U67" s="19"/>
      <c r="V67" s="23"/>
      <c r="W67" s="38"/>
    </row>
    <row r="68" spans="1:23" x14ac:dyDescent="0.2">
      <c r="A68" s="38"/>
      <c r="B68" s="32"/>
      <c r="C68" s="32"/>
      <c r="D68" s="32"/>
      <c r="E68" s="32"/>
      <c r="F68" s="32"/>
      <c r="G68" s="32"/>
      <c r="H68" s="34"/>
      <c r="I68" s="32"/>
      <c r="J68" s="32"/>
      <c r="K68" s="32"/>
      <c r="L68" s="32"/>
      <c r="M68" s="32"/>
      <c r="N68" s="32"/>
      <c r="O68" s="36"/>
      <c r="P68" s="19"/>
      <c r="Q68" s="19"/>
      <c r="R68" s="19"/>
      <c r="S68" s="19"/>
      <c r="T68" s="19"/>
      <c r="U68" s="19"/>
      <c r="V68" s="23"/>
      <c r="W68" s="38"/>
    </row>
    <row r="69" spans="1:23" x14ac:dyDescent="0.2">
      <c r="A69" s="38"/>
      <c r="B69" s="32"/>
      <c r="C69" s="32"/>
      <c r="D69" s="32"/>
      <c r="E69" s="32"/>
      <c r="F69" s="32"/>
      <c r="G69" s="32"/>
      <c r="H69" s="34"/>
      <c r="I69" s="32"/>
      <c r="J69" s="32"/>
      <c r="K69" s="32"/>
      <c r="L69" s="32"/>
      <c r="M69" s="32"/>
      <c r="N69" s="32"/>
      <c r="O69" s="36"/>
      <c r="P69" s="19"/>
      <c r="Q69" s="19"/>
      <c r="R69" s="19"/>
      <c r="S69" s="19"/>
      <c r="T69" s="19"/>
      <c r="U69" s="19"/>
      <c r="V69" s="23"/>
      <c r="W69" s="38"/>
    </row>
    <row r="70" spans="1:23" x14ac:dyDescent="0.2">
      <c r="A70" s="38"/>
      <c r="B70" s="32"/>
      <c r="C70" s="32"/>
      <c r="D70" s="32"/>
      <c r="E70" s="32"/>
      <c r="F70" s="32"/>
      <c r="G70" s="32"/>
      <c r="H70" s="34"/>
      <c r="I70" s="32"/>
      <c r="J70" s="32"/>
      <c r="K70" s="32"/>
      <c r="L70" s="32"/>
      <c r="M70" s="32"/>
      <c r="N70" s="32"/>
      <c r="O70" s="36"/>
      <c r="P70" s="19"/>
      <c r="Q70" s="19"/>
      <c r="R70" s="19"/>
      <c r="S70" s="19"/>
      <c r="T70" s="19"/>
      <c r="U70" s="19"/>
      <c r="V70" s="23"/>
      <c r="W70" s="38"/>
    </row>
    <row r="71" spans="1:23" x14ac:dyDescent="0.2">
      <c r="A71" s="38"/>
      <c r="B71" s="32"/>
      <c r="C71" s="32"/>
      <c r="D71" s="32"/>
      <c r="E71" s="32"/>
      <c r="F71" s="32"/>
      <c r="G71" s="32"/>
      <c r="H71" s="34"/>
      <c r="I71" s="32"/>
      <c r="J71" s="32"/>
      <c r="K71" s="32"/>
      <c r="L71" s="32"/>
      <c r="M71" s="32"/>
      <c r="N71" s="32"/>
      <c r="O71" s="36"/>
      <c r="P71" s="19"/>
      <c r="Q71" s="19"/>
      <c r="R71" s="19"/>
      <c r="S71" s="19"/>
      <c r="T71" s="19"/>
      <c r="U71" s="19"/>
      <c r="V71" s="23"/>
      <c r="W71" s="38"/>
    </row>
    <row r="72" spans="1:23" x14ac:dyDescent="0.2">
      <c r="A72" s="38"/>
      <c r="B72" s="32"/>
      <c r="C72" s="32"/>
      <c r="D72" s="32"/>
      <c r="E72" s="32"/>
      <c r="F72" s="32"/>
      <c r="G72" s="32"/>
      <c r="H72" s="34"/>
      <c r="I72" s="32"/>
      <c r="J72" s="32"/>
      <c r="K72" s="32"/>
      <c r="L72" s="32"/>
      <c r="M72" s="32"/>
      <c r="N72" s="32"/>
      <c r="O72" s="36"/>
      <c r="P72" s="19"/>
      <c r="Q72" s="19"/>
      <c r="R72" s="19"/>
      <c r="S72" s="19"/>
      <c r="T72" s="19"/>
      <c r="U72" s="19"/>
      <c r="V72" s="23"/>
      <c r="W72" s="38"/>
    </row>
    <row r="73" spans="1:23" x14ac:dyDescent="0.2">
      <c r="A73" s="38"/>
      <c r="B73" s="32"/>
      <c r="C73" s="32"/>
      <c r="D73" s="32"/>
      <c r="E73" s="32"/>
      <c r="F73" s="32"/>
      <c r="G73" s="32"/>
      <c r="H73" s="34"/>
      <c r="I73" s="32"/>
      <c r="J73" s="32"/>
      <c r="K73" s="32"/>
      <c r="L73" s="32"/>
      <c r="M73" s="32"/>
      <c r="N73" s="32"/>
      <c r="O73" s="36"/>
      <c r="P73" s="19"/>
      <c r="Q73" s="19"/>
      <c r="R73" s="19"/>
      <c r="S73" s="19"/>
      <c r="T73" s="19"/>
      <c r="U73" s="19"/>
      <c r="V73" s="23"/>
      <c r="W73" s="38"/>
    </row>
    <row r="74" spans="1:23" x14ac:dyDescent="0.2">
      <c r="A74" s="38"/>
      <c r="B74" s="32"/>
      <c r="C74" s="32"/>
      <c r="D74" s="32"/>
      <c r="E74" s="32"/>
      <c r="F74" s="32"/>
      <c r="G74" s="32"/>
      <c r="H74" s="34"/>
      <c r="I74" s="32"/>
      <c r="J74" s="32"/>
      <c r="K74" s="32"/>
      <c r="L74" s="32"/>
      <c r="M74" s="32"/>
      <c r="N74" s="32"/>
      <c r="O74" s="36"/>
      <c r="P74" s="19"/>
      <c r="Q74" s="19"/>
      <c r="R74" s="19"/>
      <c r="S74" s="19"/>
      <c r="T74" s="19"/>
      <c r="U74" s="19"/>
      <c r="V74" s="23"/>
      <c r="W74" s="38"/>
    </row>
    <row r="75" spans="1:23" x14ac:dyDescent="0.2">
      <c r="A75" s="38"/>
      <c r="B75" s="32"/>
      <c r="C75" s="32"/>
      <c r="D75" s="32"/>
      <c r="E75" s="32"/>
      <c r="F75" s="32"/>
      <c r="G75" s="32"/>
      <c r="H75" s="34"/>
      <c r="I75" s="32"/>
      <c r="J75" s="32"/>
      <c r="K75" s="32"/>
      <c r="L75" s="32"/>
      <c r="M75" s="32"/>
      <c r="N75" s="32"/>
      <c r="O75" s="36"/>
      <c r="P75" s="19"/>
      <c r="Q75" s="19"/>
      <c r="R75" s="19"/>
      <c r="S75" s="19"/>
      <c r="T75" s="19"/>
      <c r="U75" s="19"/>
      <c r="V75" s="23"/>
      <c r="W75" s="38"/>
    </row>
    <row r="76" spans="1:23" x14ac:dyDescent="0.2">
      <c r="A76" s="38"/>
      <c r="B76" s="32"/>
      <c r="C76" s="32"/>
      <c r="D76" s="32"/>
      <c r="E76" s="32"/>
      <c r="F76" s="32"/>
      <c r="G76" s="32"/>
      <c r="H76" s="34"/>
      <c r="I76" s="32"/>
      <c r="J76" s="32"/>
      <c r="K76" s="32"/>
      <c r="L76" s="32"/>
      <c r="M76" s="32"/>
      <c r="N76" s="32"/>
      <c r="O76" s="36"/>
      <c r="P76" s="19"/>
      <c r="Q76" s="19"/>
      <c r="R76" s="19"/>
      <c r="S76" s="19"/>
      <c r="T76" s="19"/>
      <c r="U76" s="19"/>
      <c r="V76" s="23"/>
      <c r="W76" s="38"/>
    </row>
    <row r="77" spans="1:23" x14ac:dyDescent="0.2">
      <c r="A77" s="38"/>
      <c r="B77" s="32"/>
      <c r="C77" s="32"/>
      <c r="D77" s="32"/>
      <c r="E77" s="32"/>
      <c r="F77" s="32"/>
      <c r="G77" s="32"/>
      <c r="H77" s="34"/>
      <c r="I77" s="32"/>
      <c r="J77" s="32"/>
      <c r="K77" s="32"/>
      <c r="L77" s="32"/>
      <c r="M77" s="32"/>
      <c r="N77" s="32"/>
      <c r="O77" s="36"/>
      <c r="P77" s="19"/>
      <c r="Q77" s="19"/>
      <c r="R77" s="19"/>
      <c r="S77" s="19"/>
      <c r="T77" s="19"/>
      <c r="U77" s="19"/>
      <c r="V77" s="23"/>
      <c r="W77" s="38"/>
    </row>
    <row r="78" spans="1:23" x14ac:dyDescent="0.2">
      <c r="A78" s="38"/>
      <c r="B78" s="32"/>
      <c r="C78" s="32"/>
      <c r="D78" s="32"/>
      <c r="E78" s="32"/>
      <c r="F78" s="32"/>
      <c r="G78" s="32"/>
      <c r="H78" s="34"/>
      <c r="I78" s="32"/>
      <c r="J78" s="32"/>
      <c r="K78" s="32"/>
      <c r="L78" s="32"/>
      <c r="M78" s="32"/>
      <c r="N78" s="32"/>
      <c r="O78" s="36"/>
      <c r="P78" s="19"/>
      <c r="Q78" s="19"/>
      <c r="R78" s="19"/>
      <c r="S78" s="19"/>
      <c r="T78" s="19"/>
      <c r="U78" s="19"/>
      <c r="V78" s="23"/>
      <c r="W78" s="38"/>
    </row>
    <row r="79" spans="1:23" x14ac:dyDescent="0.2">
      <c r="A79" s="38"/>
      <c r="B79" s="32"/>
      <c r="C79" s="32"/>
      <c r="D79" s="32"/>
      <c r="E79" s="32"/>
      <c r="F79" s="32"/>
      <c r="G79" s="32"/>
      <c r="H79" s="34"/>
      <c r="I79" s="32"/>
      <c r="J79" s="32"/>
      <c r="K79" s="32"/>
      <c r="L79" s="32"/>
      <c r="M79" s="32"/>
      <c r="N79" s="32"/>
      <c r="O79" s="36"/>
      <c r="P79" s="19"/>
      <c r="Q79" s="19"/>
      <c r="R79" s="19"/>
      <c r="S79" s="19"/>
      <c r="T79" s="19"/>
      <c r="U79" s="19"/>
      <c r="V79" s="23"/>
      <c r="W79" s="38"/>
    </row>
    <row r="80" spans="1:23" x14ac:dyDescent="0.2">
      <c r="A80" s="38"/>
      <c r="B80" s="32"/>
      <c r="C80" s="32"/>
      <c r="D80" s="32"/>
      <c r="E80" s="32"/>
      <c r="F80" s="32"/>
      <c r="G80" s="32"/>
      <c r="H80" s="34"/>
      <c r="I80" s="32"/>
      <c r="J80" s="32"/>
      <c r="K80" s="32"/>
      <c r="L80" s="32"/>
      <c r="M80" s="32"/>
      <c r="N80" s="32"/>
      <c r="O80" s="36"/>
      <c r="P80" s="19"/>
      <c r="Q80" s="19"/>
      <c r="R80" s="19"/>
      <c r="S80" s="19"/>
      <c r="T80" s="19"/>
      <c r="U80" s="19"/>
      <c r="V80" s="23"/>
      <c r="W80" s="38"/>
    </row>
    <row r="81" spans="1:23" ht="17" thickBot="1" x14ac:dyDescent="0.25">
      <c r="A81" s="38"/>
      <c r="B81" s="6">
        <f>COUNT(B57:B80)</f>
        <v>1</v>
      </c>
      <c r="C81" s="15">
        <f>SUM(C57:C80)</f>
        <v>2.59</v>
      </c>
      <c r="D81" s="16">
        <f>SUM(D57:D80)</f>
        <v>8.1828703703703699E-3</v>
      </c>
      <c r="E81" s="17">
        <f>AVERAGE(E57:E80)</f>
        <v>13.2</v>
      </c>
      <c r="F81" s="15">
        <f>MAX(F57:F80)</f>
        <v>20.100000000000001</v>
      </c>
      <c r="G81" s="15">
        <f>AVERAGE(G57:G80)</f>
        <v>66</v>
      </c>
      <c r="H81" s="26">
        <f>AVERAGE(H57:H80)</f>
        <v>3.1594094094094093E-3</v>
      </c>
      <c r="I81" s="6">
        <f>COUNT(I57:I80)</f>
        <v>5</v>
      </c>
      <c r="J81" s="15">
        <f>SUM(J57:J80)</f>
        <v>48.209999999999994</v>
      </c>
      <c r="K81" s="16">
        <f>SUM(K57:K80)</f>
        <v>0.14288194444444444</v>
      </c>
      <c r="L81" s="17">
        <f>AVERAGE(L57:L80)</f>
        <v>14.080000000000002</v>
      </c>
      <c r="M81" s="17">
        <f>MAX(M57:M80)</f>
        <v>26.4</v>
      </c>
      <c r="N81" s="15">
        <f>AVERAGE(N57:N80)</f>
        <v>79.599999999999994</v>
      </c>
      <c r="O81" s="26">
        <f>AVERAGE(O57:O80)</f>
        <v>2.9644650801668075E-3</v>
      </c>
      <c r="P81" s="6">
        <f>COUNT(P57:P80)</f>
        <v>0</v>
      </c>
      <c r="Q81" s="15">
        <v>0</v>
      </c>
      <c r="R81" s="16">
        <v>0</v>
      </c>
      <c r="S81" s="17" t="e">
        <v>#DIV/0!</v>
      </c>
      <c r="T81" s="15">
        <v>0</v>
      </c>
      <c r="U81" s="15" t="e">
        <v>#DIV/0!</v>
      </c>
      <c r="V81" s="22" t="e">
        <v>#DIV/0!</v>
      </c>
      <c r="W81" s="38"/>
    </row>
    <row r="82" spans="1:23" ht="19" thickTop="1" thickBot="1" x14ac:dyDescent="0.25">
      <c r="A82" s="38"/>
      <c r="B82" s="98" t="s">
        <v>15</v>
      </c>
      <c r="C82" s="98"/>
      <c r="D82" s="98"/>
      <c r="E82" s="98"/>
      <c r="F82" s="98"/>
      <c r="G82" s="98"/>
      <c r="H82" s="98"/>
      <c r="I82" s="98" t="s">
        <v>16</v>
      </c>
      <c r="J82" s="98"/>
      <c r="K82" s="98"/>
      <c r="L82" s="98"/>
      <c r="M82" s="98"/>
      <c r="N82" s="98"/>
      <c r="O82" s="98"/>
      <c r="P82" s="98" t="s">
        <v>17</v>
      </c>
      <c r="Q82" s="98"/>
      <c r="R82" s="98"/>
      <c r="S82" s="98"/>
      <c r="T82" s="98"/>
      <c r="U82" s="98"/>
      <c r="V82" s="98"/>
      <c r="W82" s="38"/>
    </row>
    <row r="83" spans="1:23" ht="19" thickTop="1" thickBot="1" x14ac:dyDescent="0.25">
      <c r="A83" s="38"/>
      <c r="B83" s="40" t="s">
        <v>1</v>
      </c>
      <c r="C83" s="40" t="s">
        <v>2</v>
      </c>
      <c r="D83" s="40" t="s">
        <v>3</v>
      </c>
      <c r="E83" s="40" t="s">
        <v>4</v>
      </c>
      <c r="F83" s="40" t="s">
        <v>5</v>
      </c>
      <c r="G83" s="40" t="s">
        <v>6</v>
      </c>
      <c r="H83" s="41" t="s">
        <v>7</v>
      </c>
      <c r="I83" s="40" t="s">
        <v>1</v>
      </c>
      <c r="J83" s="40" t="s">
        <v>2</v>
      </c>
      <c r="K83" s="40" t="s">
        <v>3</v>
      </c>
      <c r="L83" s="40" t="s">
        <v>4</v>
      </c>
      <c r="M83" s="40" t="s">
        <v>5</v>
      </c>
      <c r="N83" s="40" t="s">
        <v>6</v>
      </c>
      <c r="O83" s="41" t="s">
        <v>7</v>
      </c>
      <c r="P83" s="40" t="s">
        <v>1</v>
      </c>
      <c r="Q83" s="40" t="s">
        <v>2</v>
      </c>
      <c r="R83" s="40" t="s">
        <v>3</v>
      </c>
      <c r="S83" s="40" t="s">
        <v>4</v>
      </c>
      <c r="T83" s="40" t="s">
        <v>5</v>
      </c>
      <c r="U83" s="40" t="s">
        <v>6</v>
      </c>
      <c r="V83" s="41" t="s">
        <v>7</v>
      </c>
      <c r="W83" s="38"/>
    </row>
    <row r="84" spans="1:23" ht="17" thickTop="1" x14ac:dyDescent="0.2">
      <c r="A84" s="38"/>
      <c r="B84" s="18"/>
      <c r="C84" s="19"/>
      <c r="D84" s="20"/>
      <c r="E84" s="21"/>
      <c r="F84" s="19"/>
      <c r="G84" s="19"/>
      <c r="H84" s="23"/>
      <c r="I84" s="18"/>
      <c r="J84" s="19"/>
      <c r="K84" s="20"/>
      <c r="L84" s="21"/>
      <c r="M84" s="19"/>
      <c r="N84" s="19"/>
      <c r="O84" s="23"/>
      <c r="P84" s="18"/>
      <c r="Q84" s="19"/>
      <c r="R84" s="20"/>
      <c r="S84" s="21"/>
      <c r="T84" s="19"/>
      <c r="U84" s="19"/>
      <c r="V84" s="23"/>
      <c r="W84" s="38"/>
    </row>
    <row r="85" spans="1:23" x14ac:dyDescent="0.2">
      <c r="A85" s="38"/>
      <c r="B85" s="18"/>
      <c r="C85" s="19"/>
      <c r="D85" s="20"/>
      <c r="E85" s="19"/>
      <c r="F85" s="19"/>
      <c r="G85" s="19"/>
      <c r="H85" s="23"/>
      <c r="I85" s="18"/>
      <c r="J85" s="19"/>
      <c r="K85" s="20"/>
      <c r="L85" s="19"/>
      <c r="M85" s="19"/>
      <c r="N85" s="19"/>
      <c r="O85" s="23"/>
      <c r="P85" s="18"/>
      <c r="Q85" s="19"/>
      <c r="R85" s="20"/>
      <c r="S85" s="19"/>
      <c r="T85" s="19"/>
      <c r="U85" s="19"/>
      <c r="V85" s="23"/>
      <c r="W85" s="38"/>
    </row>
    <row r="86" spans="1:23" x14ac:dyDescent="0.2">
      <c r="A86" s="38"/>
      <c r="B86" s="18"/>
      <c r="C86" s="19"/>
      <c r="D86" s="20"/>
      <c r="E86" s="19"/>
      <c r="F86" s="19"/>
      <c r="G86" s="19"/>
      <c r="H86" s="23"/>
      <c r="I86" s="18"/>
      <c r="J86" s="19"/>
      <c r="K86" s="20"/>
      <c r="L86" s="19"/>
      <c r="M86" s="19"/>
      <c r="N86" s="19"/>
      <c r="O86" s="23"/>
      <c r="P86" s="18"/>
      <c r="Q86" s="19"/>
      <c r="R86" s="20"/>
      <c r="S86" s="19"/>
      <c r="T86" s="19"/>
      <c r="U86" s="19"/>
      <c r="V86" s="23"/>
      <c r="W86" s="38"/>
    </row>
    <row r="87" spans="1:23" x14ac:dyDescent="0.2">
      <c r="A87" s="38"/>
      <c r="B87" s="18"/>
      <c r="C87" s="19"/>
      <c r="D87" s="20"/>
      <c r="E87" s="19"/>
      <c r="F87" s="19"/>
      <c r="G87" s="19"/>
      <c r="H87" s="23"/>
      <c r="I87" s="18"/>
      <c r="J87" s="19"/>
      <c r="K87" s="20"/>
      <c r="L87" s="19"/>
      <c r="M87" s="19"/>
      <c r="N87" s="19"/>
      <c r="O87" s="23"/>
      <c r="P87" s="18"/>
      <c r="Q87" s="19"/>
      <c r="R87" s="20"/>
      <c r="S87" s="19"/>
      <c r="T87" s="19"/>
      <c r="U87" s="19"/>
      <c r="V87" s="23"/>
      <c r="W87" s="38"/>
    </row>
    <row r="88" spans="1:23" x14ac:dyDescent="0.2">
      <c r="A88" s="38"/>
      <c r="B88" s="18"/>
      <c r="C88" s="19"/>
      <c r="D88" s="20"/>
      <c r="E88" s="21"/>
      <c r="F88" s="19"/>
      <c r="G88" s="19"/>
      <c r="H88" s="23"/>
      <c r="I88" s="18"/>
      <c r="J88" s="19"/>
      <c r="K88" s="20"/>
      <c r="L88" s="21"/>
      <c r="M88" s="19"/>
      <c r="N88" s="19"/>
      <c r="O88" s="23"/>
      <c r="P88" s="18"/>
      <c r="Q88" s="19"/>
      <c r="R88" s="20"/>
      <c r="S88" s="21"/>
      <c r="T88" s="19"/>
      <c r="U88" s="19"/>
      <c r="V88" s="23"/>
      <c r="W88" s="38"/>
    </row>
    <row r="89" spans="1:23" x14ac:dyDescent="0.2">
      <c r="A89" s="38"/>
      <c r="B89" s="19"/>
      <c r="C89" s="19"/>
      <c r="D89" s="19"/>
      <c r="E89" s="19"/>
      <c r="F89" s="19"/>
      <c r="G89" s="19"/>
      <c r="H89" s="23"/>
      <c r="I89" s="19"/>
      <c r="J89" s="19"/>
      <c r="K89" s="19"/>
      <c r="L89" s="19"/>
      <c r="M89" s="19"/>
      <c r="N89" s="19"/>
      <c r="O89" s="23"/>
      <c r="P89" s="19"/>
      <c r="Q89" s="19"/>
      <c r="R89" s="19"/>
      <c r="S89" s="19"/>
      <c r="T89" s="19"/>
      <c r="U89" s="19"/>
      <c r="V89" s="23"/>
      <c r="W89" s="38"/>
    </row>
    <row r="90" spans="1:23" x14ac:dyDescent="0.2">
      <c r="A90" s="38"/>
      <c r="B90" s="19"/>
      <c r="C90" s="19"/>
      <c r="D90" s="19"/>
      <c r="E90" s="19"/>
      <c r="F90" s="19"/>
      <c r="G90" s="19"/>
      <c r="H90" s="23"/>
      <c r="I90" s="19"/>
      <c r="J90" s="19"/>
      <c r="K90" s="19"/>
      <c r="L90" s="19"/>
      <c r="M90" s="19"/>
      <c r="N90" s="19"/>
      <c r="O90" s="23"/>
      <c r="P90" s="19"/>
      <c r="Q90" s="19"/>
      <c r="R90" s="19"/>
      <c r="S90" s="19"/>
      <c r="T90" s="19"/>
      <c r="U90" s="19"/>
      <c r="V90" s="23"/>
      <c r="W90" s="38"/>
    </row>
    <row r="91" spans="1:23" x14ac:dyDescent="0.2">
      <c r="A91" s="38"/>
      <c r="B91" s="19"/>
      <c r="C91" s="19"/>
      <c r="D91" s="19"/>
      <c r="E91" s="19"/>
      <c r="F91" s="19"/>
      <c r="G91" s="19"/>
      <c r="H91" s="23"/>
      <c r="I91" s="19"/>
      <c r="J91" s="19"/>
      <c r="K91" s="19"/>
      <c r="L91" s="19"/>
      <c r="M91" s="19"/>
      <c r="N91" s="19"/>
      <c r="O91" s="23"/>
      <c r="P91" s="19"/>
      <c r="Q91" s="19"/>
      <c r="R91" s="19"/>
      <c r="S91" s="19"/>
      <c r="T91" s="19"/>
      <c r="U91" s="19"/>
      <c r="V91" s="23"/>
      <c r="W91" s="38"/>
    </row>
    <row r="92" spans="1:23" x14ac:dyDescent="0.2">
      <c r="A92" s="38"/>
      <c r="B92" s="19"/>
      <c r="C92" s="19"/>
      <c r="D92" s="19"/>
      <c r="E92" s="19"/>
      <c r="F92" s="19"/>
      <c r="G92" s="19"/>
      <c r="H92" s="23"/>
      <c r="I92" s="19"/>
      <c r="J92" s="19"/>
      <c r="K92" s="19"/>
      <c r="L92" s="19"/>
      <c r="M92" s="19"/>
      <c r="N92" s="19"/>
      <c r="O92" s="23"/>
      <c r="P92" s="19"/>
      <c r="Q92" s="19"/>
      <c r="R92" s="19"/>
      <c r="S92" s="19"/>
      <c r="T92" s="19"/>
      <c r="U92" s="19"/>
      <c r="V92" s="23"/>
      <c r="W92" s="38"/>
    </row>
    <row r="93" spans="1:23" x14ac:dyDescent="0.2">
      <c r="A93" s="38"/>
      <c r="B93" s="19"/>
      <c r="C93" s="19"/>
      <c r="D93" s="19"/>
      <c r="E93" s="19"/>
      <c r="F93" s="19"/>
      <c r="G93" s="19"/>
      <c r="H93" s="23"/>
      <c r="I93" s="19"/>
      <c r="J93" s="19"/>
      <c r="K93" s="19"/>
      <c r="L93" s="19"/>
      <c r="M93" s="19"/>
      <c r="N93" s="19"/>
      <c r="O93" s="23"/>
      <c r="P93" s="19"/>
      <c r="Q93" s="19"/>
      <c r="R93" s="19"/>
      <c r="S93" s="19"/>
      <c r="T93" s="19"/>
      <c r="U93" s="19"/>
      <c r="V93" s="23"/>
      <c r="W93" s="38"/>
    </row>
    <row r="94" spans="1:23" x14ac:dyDescent="0.2">
      <c r="A94" s="38"/>
      <c r="B94" s="19"/>
      <c r="C94" s="19"/>
      <c r="D94" s="19"/>
      <c r="E94" s="19"/>
      <c r="F94" s="19"/>
      <c r="G94" s="19"/>
      <c r="H94" s="23"/>
      <c r="I94" s="19"/>
      <c r="J94" s="19"/>
      <c r="K94" s="19"/>
      <c r="L94" s="19"/>
      <c r="M94" s="19"/>
      <c r="N94" s="19"/>
      <c r="O94" s="23"/>
      <c r="P94" s="19"/>
      <c r="Q94" s="19"/>
      <c r="R94" s="19"/>
      <c r="S94" s="19"/>
      <c r="T94" s="19"/>
      <c r="U94" s="19"/>
      <c r="V94" s="23"/>
      <c r="W94" s="38"/>
    </row>
    <row r="95" spans="1:23" x14ac:dyDescent="0.2">
      <c r="A95" s="38"/>
      <c r="B95" s="19"/>
      <c r="C95" s="19"/>
      <c r="D95" s="19"/>
      <c r="E95" s="19"/>
      <c r="F95" s="19"/>
      <c r="G95" s="19"/>
      <c r="H95" s="23"/>
      <c r="I95" s="19"/>
      <c r="J95" s="19"/>
      <c r="K95" s="19"/>
      <c r="L95" s="19"/>
      <c r="M95" s="19"/>
      <c r="N95" s="19"/>
      <c r="O95" s="23"/>
      <c r="P95" s="19"/>
      <c r="Q95" s="19"/>
      <c r="R95" s="19"/>
      <c r="S95" s="19"/>
      <c r="T95" s="19"/>
      <c r="U95" s="19"/>
      <c r="V95" s="23"/>
      <c r="W95" s="38"/>
    </row>
    <row r="96" spans="1:23" x14ac:dyDescent="0.2">
      <c r="A96" s="38"/>
      <c r="B96" s="19"/>
      <c r="C96" s="19"/>
      <c r="D96" s="19"/>
      <c r="E96" s="19"/>
      <c r="F96" s="19"/>
      <c r="G96" s="19"/>
      <c r="H96" s="23"/>
      <c r="I96" s="19"/>
      <c r="J96" s="19"/>
      <c r="K96" s="19"/>
      <c r="L96" s="19"/>
      <c r="M96" s="19"/>
      <c r="N96" s="19"/>
      <c r="O96" s="23"/>
      <c r="P96" s="19"/>
      <c r="Q96" s="19"/>
      <c r="R96" s="19"/>
      <c r="S96" s="19"/>
      <c r="T96" s="19"/>
      <c r="U96" s="19"/>
      <c r="V96" s="23"/>
      <c r="W96" s="38"/>
    </row>
    <row r="97" spans="1:23" x14ac:dyDescent="0.2">
      <c r="A97" s="38"/>
      <c r="B97" s="19"/>
      <c r="C97" s="19"/>
      <c r="D97" s="19"/>
      <c r="E97" s="19"/>
      <c r="F97" s="19"/>
      <c r="G97" s="19"/>
      <c r="H97" s="23"/>
      <c r="I97" s="19"/>
      <c r="J97" s="19"/>
      <c r="K97" s="19"/>
      <c r="L97" s="19"/>
      <c r="M97" s="19"/>
      <c r="N97" s="19"/>
      <c r="O97" s="23"/>
      <c r="P97" s="19"/>
      <c r="Q97" s="19"/>
      <c r="R97" s="19"/>
      <c r="S97" s="19"/>
      <c r="T97" s="19"/>
      <c r="U97" s="19"/>
      <c r="V97" s="23"/>
      <c r="W97" s="38"/>
    </row>
    <row r="98" spans="1:23" x14ac:dyDescent="0.2">
      <c r="A98" s="38"/>
      <c r="B98" s="19"/>
      <c r="C98" s="19"/>
      <c r="D98" s="19"/>
      <c r="E98" s="19"/>
      <c r="F98" s="19"/>
      <c r="G98" s="19"/>
      <c r="H98" s="23"/>
      <c r="I98" s="19"/>
      <c r="J98" s="19"/>
      <c r="K98" s="19"/>
      <c r="L98" s="19"/>
      <c r="M98" s="19"/>
      <c r="N98" s="19"/>
      <c r="O98" s="23"/>
      <c r="P98" s="19"/>
      <c r="Q98" s="19"/>
      <c r="R98" s="19"/>
      <c r="S98" s="19"/>
      <c r="T98" s="19"/>
      <c r="U98" s="19"/>
      <c r="V98" s="23"/>
      <c r="W98" s="38"/>
    </row>
    <row r="99" spans="1:23" x14ac:dyDescent="0.2">
      <c r="A99" s="38"/>
      <c r="B99" s="19"/>
      <c r="C99" s="19"/>
      <c r="D99" s="19"/>
      <c r="E99" s="19"/>
      <c r="F99" s="19"/>
      <c r="G99" s="19"/>
      <c r="H99" s="23"/>
      <c r="I99" s="19"/>
      <c r="J99" s="19"/>
      <c r="K99" s="19"/>
      <c r="L99" s="19"/>
      <c r="M99" s="19"/>
      <c r="N99" s="19"/>
      <c r="O99" s="23"/>
      <c r="P99" s="19"/>
      <c r="Q99" s="19"/>
      <c r="R99" s="19"/>
      <c r="S99" s="19"/>
      <c r="T99" s="19"/>
      <c r="U99" s="19"/>
      <c r="V99" s="23"/>
      <c r="W99" s="38"/>
    </row>
    <row r="100" spans="1:23" x14ac:dyDescent="0.2">
      <c r="A100" s="38"/>
      <c r="B100" s="19"/>
      <c r="C100" s="19"/>
      <c r="D100" s="19"/>
      <c r="E100" s="19"/>
      <c r="F100" s="19"/>
      <c r="G100" s="19"/>
      <c r="H100" s="23"/>
      <c r="I100" s="19"/>
      <c r="J100" s="19"/>
      <c r="K100" s="19"/>
      <c r="L100" s="19"/>
      <c r="M100" s="19"/>
      <c r="N100" s="19"/>
      <c r="O100" s="23"/>
      <c r="P100" s="19"/>
      <c r="Q100" s="19"/>
      <c r="R100" s="19"/>
      <c r="S100" s="19"/>
      <c r="T100" s="19"/>
      <c r="U100" s="19"/>
      <c r="V100" s="23"/>
      <c r="W100" s="38"/>
    </row>
    <row r="101" spans="1:23" x14ac:dyDescent="0.2">
      <c r="A101" s="38"/>
      <c r="B101" s="19"/>
      <c r="C101" s="19"/>
      <c r="D101" s="19"/>
      <c r="E101" s="19"/>
      <c r="F101" s="19"/>
      <c r="G101" s="19"/>
      <c r="H101" s="23"/>
      <c r="I101" s="19"/>
      <c r="J101" s="19"/>
      <c r="K101" s="19"/>
      <c r="L101" s="19"/>
      <c r="M101" s="19"/>
      <c r="N101" s="19"/>
      <c r="O101" s="23"/>
      <c r="P101" s="19"/>
      <c r="Q101" s="19"/>
      <c r="R101" s="19"/>
      <c r="S101" s="19"/>
      <c r="T101" s="19"/>
      <c r="U101" s="19"/>
      <c r="V101" s="23"/>
      <c r="W101" s="38"/>
    </row>
    <row r="102" spans="1:23" x14ac:dyDescent="0.2">
      <c r="A102" s="38"/>
      <c r="B102" s="19"/>
      <c r="C102" s="19"/>
      <c r="D102" s="19"/>
      <c r="E102" s="19"/>
      <c r="F102" s="19"/>
      <c r="G102" s="19"/>
      <c r="H102" s="23"/>
      <c r="I102" s="19"/>
      <c r="J102" s="19"/>
      <c r="K102" s="19"/>
      <c r="L102" s="19"/>
      <c r="M102" s="19"/>
      <c r="N102" s="19"/>
      <c r="O102" s="23"/>
      <c r="P102" s="19"/>
      <c r="Q102" s="19"/>
      <c r="R102" s="19"/>
      <c r="S102" s="19"/>
      <c r="T102" s="19"/>
      <c r="U102" s="19"/>
      <c r="V102" s="23"/>
      <c r="W102" s="38"/>
    </row>
    <row r="103" spans="1:23" x14ac:dyDescent="0.2">
      <c r="A103" s="38"/>
      <c r="B103" s="19"/>
      <c r="C103" s="19"/>
      <c r="D103" s="19"/>
      <c r="E103" s="19"/>
      <c r="F103" s="19"/>
      <c r="G103" s="19"/>
      <c r="H103" s="23"/>
      <c r="I103" s="19"/>
      <c r="J103" s="19"/>
      <c r="K103" s="19"/>
      <c r="L103" s="19"/>
      <c r="M103" s="19"/>
      <c r="N103" s="19"/>
      <c r="O103" s="23"/>
      <c r="P103" s="19"/>
      <c r="Q103" s="19"/>
      <c r="R103" s="19"/>
      <c r="S103" s="19"/>
      <c r="T103" s="19"/>
      <c r="U103" s="19"/>
      <c r="V103" s="23"/>
      <c r="W103" s="38"/>
    </row>
    <row r="104" spans="1:23" x14ac:dyDescent="0.2">
      <c r="A104" s="38"/>
      <c r="B104" s="19"/>
      <c r="C104" s="19"/>
      <c r="D104" s="19"/>
      <c r="E104" s="19"/>
      <c r="F104" s="19"/>
      <c r="G104" s="19"/>
      <c r="H104" s="23"/>
      <c r="I104" s="19"/>
      <c r="J104" s="19"/>
      <c r="K104" s="19"/>
      <c r="L104" s="19"/>
      <c r="M104" s="19"/>
      <c r="N104" s="19"/>
      <c r="O104" s="23"/>
      <c r="P104" s="19"/>
      <c r="Q104" s="19"/>
      <c r="R104" s="19"/>
      <c r="S104" s="19"/>
      <c r="T104" s="19"/>
      <c r="U104" s="19"/>
      <c r="V104" s="23"/>
      <c r="W104" s="38"/>
    </row>
    <row r="105" spans="1:23" x14ac:dyDescent="0.2">
      <c r="A105" s="38"/>
      <c r="B105" s="19"/>
      <c r="C105" s="19"/>
      <c r="D105" s="19"/>
      <c r="E105" s="19"/>
      <c r="F105" s="19"/>
      <c r="G105" s="19"/>
      <c r="H105" s="23"/>
      <c r="I105" s="19"/>
      <c r="J105" s="19"/>
      <c r="K105" s="19"/>
      <c r="L105" s="19"/>
      <c r="M105" s="19"/>
      <c r="N105" s="19"/>
      <c r="O105" s="23"/>
      <c r="P105" s="19"/>
      <c r="Q105" s="19"/>
      <c r="R105" s="19"/>
      <c r="S105" s="19"/>
      <c r="T105" s="19"/>
      <c r="U105" s="19"/>
      <c r="V105" s="23"/>
      <c r="W105" s="38"/>
    </row>
    <row r="106" spans="1:23" x14ac:dyDescent="0.2">
      <c r="A106" s="38"/>
      <c r="B106" s="19"/>
      <c r="C106" s="19"/>
      <c r="D106" s="19"/>
      <c r="E106" s="19"/>
      <c r="F106" s="19"/>
      <c r="G106" s="19"/>
      <c r="H106" s="23"/>
      <c r="I106" s="19"/>
      <c r="J106" s="19"/>
      <c r="K106" s="19"/>
      <c r="L106" s="19"/>
      <c r="M106" s="19"/>
      <c r="N106" s="19"/>
      <c r="O106" s="23"/>
      <c r="P106" s="19"/>
      <c r="Q106" s="19"/>
      <c r="R106" s="19"/>
      <c r="S106" s="19"/>
      <c r="T106" s="19"/>
      <c r="U106" s="19"/>
      <c r="V106" s="23"/>
      <c r="W106" s="38"/>
    </row>
    <row r="107" spans="1:23" x14ac:dyDescent="0.2">
      <c r="A107" s="38"/>
      <c r="B107" s="19"/>
      <c r="C107" s="19"/>
      <c r="D107" s="19"/>
      <c r="E107" s="19"/>
      <c r="F107" s="19"/>
      <c r="G107" s="19"/>
      <c r="H107" s="23"/>
      <c r="I107" s="19"/>
      <c r="J107" s="19"/>
      <c r="K107" s="19"/>
      <c r="L107" s="19"/>
      <c r="M107" s="19"/>
      <c r="N107" s="19"/>
      <c r="O107" s="23"/>
      <c r="P107" s="19"/>
      <c r="Q107" s="19"/>
      <c r="R107" s="19"/>
      <c r="S107" s="19"/>
      <c r="T107" s="19"/>
      <c r="U107" s="19"/>
      <c r="V107" s="23"/>
      <c r="W107" s="38"/>
    </row>
    <row r="108" spans="1:23" ht="17" thickBot="1" x14ac:dyDescent="0.25">
      <c r="A108" s="38"/>
      <c r="B108" s="6">
        <f>COUNT(B84:B107)</f>
        <v>0</v>
      </c>
      <c r="C108" s="15">
        <v>0</v>
      </c>
      <c r="D108" s="16">
        <v>0</v>
      </c>
      <c r="E108" s="17" t="e">
        <v>#DIV/0!</v>
      </c>
      <c r="F108" s="15">
        <v>0</v>
      </c>
      <c r="G108" s="15" t="e">
        <v>#DIV/0!</v>
      </c>
      <c r="H108" s="22" t="e">
        <v>#DIV/0!</v>
      </c>
      <c r="I108" s="6">
        <f>COUNT(I84:I107)</f>
        <v>0</v>
      </c>
      <c r="J108" s="15">
        <v>0</v>
      </c>
      <c r="K108" s="16">
        <v>0</v>
      </c>
      <c r="L108" s="17" t="e">
        <v>#DIV/0!</v>
      </c>
      <c r="M108" s="15">
        <v>0</v>
      </c>
      <c r="N108" s="15" t="e">
        <v>#DIV/0!</v>
      </c>
      <c r="O108" s="22" t="e">
        <v>#DIV/0!</v>
      </c>
      <c r="P108" s="6">
        <f>COUNT(P84:P107)</f>
        <v>0</v>
      </c>
      <c r="Q108" s="15">
        <v>0</v>
      </c>
      <c r="R108" s="16">
        <v>0</v>
      </c>
      <c r="S108" s="17" t="e">
        <v>#DIV/0!</v>
      </c>
      <c r="T108" s="15">
        <v>0</v>
      </c>
      <c r="U108" s="15" t="e">
        <v>#DIV/0!</v>
      </c>
      <c r="V108" s="22" t="e">
        <v>#DIV/0!</v>
      </c>
      <c r="W108" s="38"/>
    </row>
    <row r="109" spans="1:23" ht="17" thickTop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</sheetData>
  <mergeCells count="12">
    <mergeCell ref="B55:H55"/>
    <mergeCell ref="I55:O55"/>
    <mergeCell ref="P55:V55"/>
    <mergeCell ref="B82:H82"/>
    <mergeCell ref="I82:O82"/>
    <mergeCell ref="P82:V82"/>
    <mergeCell ref="B1:H1"/>
    <mergeCell ref="I1:O1"/>
    <mergeCell ref="P1:V1"/>
    <mergeCell ref="B28:H28"/>
    <mergeCell ref="I28:O28"/>
    <mergeCell ref="P28:V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2021</vt:lpstr>
      <vt:lpstr>2020</vt:lpstr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Rogers</dc:creator>
  <cp:lastModifiedBy>Bryan Rogers</cp:lastModifiedBy>
  <dcterms:created xsi:type="dcterms:W3CDTF">2020-01-03T23:19:22Z</dcterms:created>
  <dcterms:modified xsi:type="dcterms:W3CDTF">2021-07-18T18:01:14Z</dcterms:modified>
</cp:coreProperties>
</file>