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https://ts.accenture.com/sites/ICIRetracer/Shared Documents/Test/Flexfilter/Martin/"/>
    </mc:Choice>
  </mc:AlternateContent>
  <xr:revisionPtr revIDLastSave="0" documentId="10_ncr:100000_{06FC5102-6B93-4317-9990-098E8B83CA7B}" xr6:coauthVersionLast="31" xr6:coauthVersionMax="31" xr10:uidLastSave="{00000000-0000-0000-0000-000000000000}"/>
  <bookViews>
    <workbookView xWindow="0" yWindow="0" windowWidth="14370" windowHeight="7740" activeTab="1" xr2:uid="{F39DF46E-26D6-480E-83F3-5F6140E8400B}"/>
  </bookViews>
  <sheets>
    <sheet name="FF - Test Design" sheetId="1" r:id="rId1"/>
    <sheet name="Krav" sheetId="11" r:id="rId2"/>
    <sheet name="Sheet1" sheetId="14" r:id="rId3"/>
    <sheet name="Form Parameters" sheetId="13" r:id="rId4"/>
    <sheet name="Validering" sheetId="12" r:id="rId5"/>
  </sheets>
  <definedNames>
    <definedName name="_xlnm._FilterDatabase" localSheetId="0" hidden="1">'FF - Test Design'!$A$18:$T$226</definedName>
    <definedName name="_xlnm._FilterDatabase" localSheetId="3" hidden="1">'Form Parameters'!$A$1:$D$157</definedName>
    <definedName name="kravTable">Table1[#All]</definedName>
  </definedNames>
  <calcPr calcId="179017"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20" i="11" l="1"/>
  <c r="D620" i="11"/>
  <c r="F619" i="11"/>
  <c r="D619" i="11"/>
  <c r="F618" i="11"/>
  <c r="D618" i="11"/>
  <c r="F608" i="11"/>
  <c r="D608" i="11"/>
  <c r="F607" i="11"/>
  <c r="D607" i="11"/>
  <c r="F606" i="11"/>
  <c r="D606" i="11"/>
  <c r="D687" i="11"/>
  <c r="F687" i="11"/>
  <c r="D686" i="11"/>
  <c r="F686" i="11"/>
  <c r="D685" i="11"/>
  <c r="F685" i="11"/>
  <c r="D684" i="11"/>
  <c r="F684" i="11"/>
  <c r="D683" i="11"/>
  <c r="F683" i="11"/>
  <c r="D682" i="11"/>
  <c r="F682" i="11"/>
  <c r="D681" i="11"/>
  <c r="F681" i="11"/>
  <c r="D680" i="11"/>
  <c r="F680" i="11"/>
  <c r="D679" i="11"/>
  <c r="F679" i="11"/>
  <c r="D678" i="11"/>
  <c r="F678" i="11"/>
  <c r="D677" i="11"/>
  <c r="F677" i="11"/>
  <c r="D676" i="11"/>
  <c r="F676" i="11"/>
  <c r="D675" i="11" l="1"/>
  <c r="F675" i="11"/>
  <c r="D674" i="11"/>
  <c r="F674" i="11"/>
  <c r="D673" i="11"/>
  <c r="F673" i="11"/>
  <c r="D672" i="11"/>
  <c r="F672" i="11"/>
  <c r="F650" i="11" l="1"/>
  <c r="D650" i="11"/>
  <c r="D671" i="11"/>
  <c r="F671" i="11"/>
  <c r="D670" i="11"/>
  <c r="F670" i="11"/>
  <c r="D669" i="11"/>
  <c r="F669" i="11"/>
  <c r="D668" i="11"/>
  <c r="F668" i="11"/>
  <c r="D667" i="11"/>
  <c r="F667" i="11"/>
  <c r="D666" i="11"/>
  <c r="F666" i="11"/>
  <c r="D665" i="11"/>
  <c r="F665" i="11"/>
  <c r="D664" i="11"/>
  <c r="F664" i="11"/>
  <c r="D663" i="11"/>
  <c r="F663" i="11"/>
  <c r="D662" i="11"/>
  <c r="F662" i="11"/>
  <c r="D661" i="11"/>
  <c r="F661" i="11"/>
  <c r="D660" i="11"/>
  <c r="F660" i="11"/>
  <c r="D659" i="11"/>
  <c r="F659" i="11"/>
  <c r="D658" i="11"/>
  <c r="F658" i="11"/>
  <c r="D657" i="11"/>
  <c r="F657" i="11"/>
  <c r="D656" i="11"/>
  <c r="F656" i="11"/>
  <c r="D655" i="11"/>
  <c r="F655" i="11"/>
  <c r="D654" i="11"/>
  <c r="F654" i="11"/>
  <c r="D653" i="11"/>
  <c r="F653" i="11"/>
  <c r="D652" i="11"/>
  <c r="F652" i="11"/>
  <c r="D651" i="11"/>
  <c r="F651" i="11"/>
  <c r="D649" i="11"/>
  <c r="F649" i="11"/>
  <c r="D648" i="11"/>
  <c r="F648" i="11"/>
  <c r="D647" i="11"/>
  <c r="F647" i="11"/>
  <c r="D646" i="11"/>
  <c r="F646" i="11"/>
  <c r="D645" i="11"/>
  <c r="F645" i="11"/>
  <c r="D644" i="11"/>
  <c r="F644" i="11"/>
  <c r="D643" i="11"/>
  <c r="F643" i="11"/>
  <c r="D642" i="11"/>
  <c r="F642" i="11"/>
  <c r="D641" i="11"/>
  <c r="F641" i="11"/>
  <c r="D640" i="11"/>
  <c r="F640" i="11"/>
  <c r="D639" i="11"/>
  <c r="F639" i="11"/>
  <c r="D638" i="11"/>
  <c r="F638" i="11"/>
  <c r="D637" i="11"/>
  <c r="F637" i="11"/>
  <c r="D636" i="11"/>
  <c r="F636" i="11"/>
  <c r="F617" i="11"/>
  <c r="D617" i="11"/>
  <c r="F605" i="11"/>
  <c r="D605" i="11"/>
  <c r="D635" i="11"/>
  <c r="F635" i="11"/>
  <c r="D634" i="11"/>
  <c r="F634" i="11"/>
  <c r="D633" i="11"/>
  <c r="F633" i="11"/>
  <c r="D632" i="11"/>
  <c r="F632" i="11"/>
  <c r="D631" i="11"/>
  <c r="F631" i="11"/>
  <c r="D630" i="11"/>
  <c r="F630" i="11"/>
  <c r="D629" i="11"/>
  <c r="F629" i="11"/>
  <c r="D628" i="11"/>
  <c r="F628" i="11"/>
  <c r="D627" i="11"/>
  <c r="F627" i="11"/>
  <c r="D626" i="11"/>
  <c r="F626" i="11"/>
  <c r="D625" i="11"/>
  <c r="F625" i="11"/>
  <c r="D624" i="11"/>
  <c r="F624" i="11"/>
  <c r="D623" i="11"/>
  <c r="F623" i="11"/>
  <c r="D622" i="11"/>
  <c r="F622" i="11"/>
  <c r="D621" i="11"/>
  <c r="F621" i="11"/>
  <c r="D616" i="11"/>
  <c r="F616" i="11"/>
  <c r="D615" i="11"/>
  <c r="F615" i="11"/>
  <c r="D614" i="11"/>
  <c r="F614" i="11"/>
  <c r="D613" i="11"/>
  <c r="F613" i="11"/>
  <c r="D612" i="11"/>
  <c r="F612" i="11"/>
  <c r="D611" i="11"/>
  <c r="F611" i="11"/>
  <c r="D610" i="11"/>
  <c r="F610" i="11"/>
  <c r="D609" i="11"/>
  <c r="F609" i="11"/>
  <c r="D604" i="11"/>
  <c r="F604" i="11"/>
  <c r="D603" i="11"/>
  <c r="F603" i="11"/>
  <c r="D602" i="11"/>
  <c r="F602" i="11"/>
  <c r="D601" i="11"/>
  <c r="F601" i="11"/>
  <c r="D600" i="11"/>
  <c r="F600" i="11"/>
  <c r="D599" i="11"/>
  <c r="F599" i="11"/>
  <c r="D598" i="11"/>
  <c r="F598" i="11"/>
  <c r="D597" i="11"/>
  <c r="F597" i="11"/>
  <c r="D584" i="11" l="1"/>
  <c r="D585" i="11"/>
  <c r="F584" i="11"/>
  <c r="F585" i="11"/>
  <c r="D582" i="11"/>
  <c r="D583" i="11"/>
  <c r="F582" i="11"/>
  <c r="F583" i="11"/>
  <c r="D580" i="11"/>
  <c r="D581" i="11"/>
  <c r="F580" i="11"/>
  <c r="F581" i="11"/>
  <c r="D579" i="11"/>
  <c r="F579" i="11"/>
  <c r="D578" i="11"/>
  <c r="F578" i="11"/>
  <c r="D577" i="11"/>
  <c r="F577" i="11"/>
  <c r="D576" i="11"/>
  <c r="F576" i="11"/>
  <c r="D575" i="11"/>
  <c r="F575" i="11"/>
  <c r="F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86" i="11"/>
  <c r="F587" i="11"/>
  <c r="F588" i="11"/>
  <c r="F589" i="11"/>
  <c r="F590" i="11"/>
  <c r="F591" i="11"/>
  <c r="F592" i="11"/>
  <c r="F593" i="11"/>
  <c r="F594" i="11"/>
  <c r="F595" i="11"/>
  <c r="F596" i="11"/>
  <c r="F570" i="11"/>
  <c r="F571" i="11"/>
  <c r="F572" i="11"/>
  <c r="F573" i="11"/>
  <c r="F574" i="11"/>
  <c r="D570" i="11"/>
  <c r="D571" i="11"/>
  <c r="D572" i="11"/>
  <c r="D573" i="11"/>
  <c r="D574" i="11"/>
  <c r="D586" i="11"/>
  <c r="D587" i="11"/>
  <c r="D588" i="11"/>
  <c r="D589" i="11"/>
  <c r="D590" i="11"/>
  <c r="D591" i="11"/>
  <c r="D592" i="11"/>
  <c r="D593" i="11"/>
  <c r="D594" i="11"/>
  <c r="D595" i="11"/>
  <c r="D596" i="11"/>
  <c r="D130" i="11" l="1"/>
  <c r="D131" i="11"/>
  <c r="D127" i="11" l="1"/>
  <c r="D128" i="11"/>
  <c r="D129" i="11"/>
  <c r="D125" i="11"/>
  <c r="D124" i="11"/>
  <c r="D123" i="11"/>
  <c r="D126" i="11"/>
  <c r="D17" i="11" l="1"/>
  <c r="D26" i="11"/>
  <c r="D27" i="11"/>
  <c r="D202" i="11"/>
  <c r="D196" i="11"/>
  <c r="D190" i="11"/>
  <c r="D184" i="11"/>
  <c r="D178" i="11"/>
  <c r="D569" i="11"/>
  <c r="D568" i="11"/>
  <c r="D567" i="11"/>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7" i="11"/>
  <c r="D526" i="11"/>
  <c r="D525" i="11"/>
  <c r="D524" i="11"/>
  <c r="D523" i="11"/>
  <c r="D522" i="11"/>
  <c r="D521" i="11"/>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2" i="11"/>
  <c r="D441" i="11"/>
  <c r="D440" i="11"/>
  <c r="D439" i="11"/>
  <c r="D438" i="11"/>
  <c r="D437" i="11"/>
  <c r="D436" i="11"/>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6" i="11"/>
  <c r="D405" i="11"/>
  <c r="D404" i="11"/>
  <c r="D403" i="11"/>
  <c r="D402" i="11"/>
  <c r="D401" i="11"/>
  <c r="D400" i="11"/>
  <c r="D399" i="11"/>
  <c r="D398" i="11"/>
  <c r="D397" i="11"/>
  <c r="D396" i="11"/>
  <c r="D395" i="11"/>
  <c r="D394" i="11"/>
  <c r="D393" i="11"/>
  <c r="D389" i="11"/>
  <c r="D388" i="11"/>
  <c r="D387" i="11"/>
  <c r="D386" i="11"/>
  <c r="D385" i="11"/>
  <c r="D384" i="11"/>
  <c r="D383" i="11"/>
  <c r="D382" i="11"/>
  <c r="D381" i="11"/>
  <c r="D380" i="11"/>
  <c r="D379" i="11"/>
  <c r="D378" i="11"/>
  <c r="D377" i="11"/>
  <c r="D376" i="11"/>
  <c r="D375" i="11"/>
  <c r="D374" i="11"/>
  <c r="D373" i="11"/>
  <c r="D372" i="11"/>
  <c r="D371" i="11"/>
  <c r="D370" i="11"/>
  <c r="D392" i="11"/>
  <c r="D391" i="11"/>
  <c r="D390" i="11"/>
  <c r="D174" i="11"/>
  <c r="D173" i="11"/>
  <c r="D172" i="11"/>
  <c r="D171" i="11"/>
  <c r="D170" i="11"/>
  <c r="D169" i="11"/>
  <c r="D168" i="11"/>
  <c r="D167" i="11"/>
  <c r="D166" i="11"/>
  <c r="D165" i="11"/>
  <c r="D164" i="11"/>
  <c r="D163" i="11"/>
  <c r="D162" i="11"/>
  <c r="D161" i="11"/>
  <c r="D160" i="11"/>
  <c r="D159" i="11"/>
  <c r="D368" i="11"/>
  <c r="D367" i="11"/>
  <c r="D366" i="11"/>
  <c r="D365" i="11"/>
  <c r="D204" i="11"/>
  <c r="D203" i="11"/>
  <c r="D201" i="11"/>
  <c r="D200" i="11"/>
  <c r="D199" i="11"/>
  <c r="D198" i="11"/>
  <c r="D197" i="11"/>
  <c r="D195" i="11"/>
  <c r="D194" i="11"/>
  <c r="D193" i="11"/>
  <c r="D192" i="11"/>
  <c r="D191" i="11"/>
  <c r="D189" i="11"/>
  <c r="D188" i="11"/>
  <c r="D187" i="11"/>
  <c r="D186" i="11"/>
  <c r="D185" i="11"/>
  <c r="D183" i="11"/>
  <c r="D182" i="11"/>
  <c r="D181" i="11"/>
  <c r="D364" i="11"/>
  <c r="D363" i="11"/>
  <c r="D362" i="11"/>
  <c r="D361" i="11"/>
  <c r="D360" i="11"/>
  <c r="D359" i="11"/>
  <c r="D358" i="11"/>
  <c r="D357" i="11"/>
  <c r="D356" i="11"/>
  <c r="D355" i="11"/>
  <c r="D354" i="11"/>
  <c r="D353" i="11"/>
  <c r="D352" i="11"/>
  <c r="D351" i="11"/>
  <c r="D350" i="11"/>
  <c r="D349" i="11"/>
  <c r="D348" i="11"/>
  <c r="D347" i="11"/>
  <c r="D346" i="11"/>
  <c r="D345" i="11"/>
  <c r="D344" i="11"/>
  <c r="D343" i="11"/>
  <c r="D342" i="11"/>
  <c r="D341" i="11"/>
  <c r="D340" i="11"/>
  <c r="D369" i="11"/>
  <c r="D339" i="11"/>
  <c r="D338" i="11"/>
  <c r="D337" i="11"/>
  <c r="D336" i="11"/>
  <c r="D335" i="11"/>
  <c r="D334" i="11"/>
  <c r="D333" i="11"/>
  <c r="D332" i="11"/>
  <c r="D331" i="11"/>
  <c r="D330" i="11"/>
  <c r="D329" i="11"/>
  <c r="D328" i="11"/>
  <c r="D327" i="11"/>
  <c r="D326" i="11"/>
  <c r="D325" i="11"/>
  <c r="D324" i="11"/>
  <c r="D323" i="11"/>
  <c r="D322" i="11"/>
  <c r="D321" i="11"/>
  <c r="D320" i="11"/>
  <c r="D209" i="11"/>
  <c r="D208" i="11"/>
  <c r="D207" i="11"/>
  <c r="D206" i="11"/>
  <c r="D314" i="11"/>
  <c r="D313" i="11"/>
  <c r="D312" i="11"/>
  <c r="D311" i="11"/>
  <c r="D315" i="11"/>
  <c r="D316" i="11"/>
  <c r="D317" i="11"/>
  <c r="D318" i="11"/>
  <c r="D319" i="11"/>
  <c r="D310" i="11" l="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82"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1" i="14"/>
  <c r="D210" i="11"/>
  <c r="D205" i="11"/>
  <c r="D177" i="11"/>
  <c r="D179" i="11"/>
  <c r="D180" i="11"/>
  <c r="D176" i="11"/>
  <c r="D175" i="11"/>
  <c r="D158" i="11"/>
  <c r="D157" i="11"/>
  <c r="D156" i="11"/>
  <c r="D155" i="11"/>
  <c r="D154" i="11"/>
  <c r="D153" i="11"/>
  <c r="D152" i="11" l="1"/>
  <c r="D150" i="11"/>
  <c r="D149" i="11"/>
  <c r="D148" i="11"/>
  <c r="D147" i="11"/>
  <c r="D151" i="11"/>
  <c r="D146" i="11"/>
  <c r="D145" i="11"/>
  <c r="D144" i="11"/>
  <c r="D7" i="11" l="1"/>
  <c r="D8" i="11"/>
  <c r="D143" i="11"/>
  <c r="D133" i="11"/>
  <c r="D134" i="11"/>
  <c r="D135" i="11"/>
  <c r="D136" i="11"/>
  <c r="D137" i="11"/>
  <c r="D138" i="11"/>
  <c r="D139" i="11"/>
  <c r="D140" i="11"/>
  <c r="D141" i="11"/>
  <c r="D142" i="11"/>
  <c r="D132" i="11" l="1"/>
  <c r="D122" i="11"/>
  <c r="D121" i="11"/>
  <c r="D120" i="11"/>
  <c r="D119" i="11"/>
  <c r="D118" i="11"/>
  <c r="D117" i="11"/>
  <c r="D116" i="11"/>
  <c r="D115" i="11"/>
  <c r="D114" i="11"/>
  <c r="D113" i="11"/>
  <c r="E330" i="1" l="1"/>
  <c r="C330" i="1"/>
  <c r="E329" i="1"/>
  <c r="C329" i="1"/>
  <c r="E328" i="1"/>
  <c r="C328" i="1"/>
  <c r="E327" i="1"/>
  <c r="C327" i="1"/>
  <c r="E326" i="1"/>
  <c r="C326" i="1"/>
  <c r="E321" i="1"/>
  <c r="E322" i="1"/>
  <c r="E323" i="1"/>
  <c r="E324" i="1"/>
  <c r="E325" i="1"/>
  <c r="C325" i="1"/>
  <c r="C324" i="1"/>
  <c r="C323" i="1"/>
  <c r="C322" i="1"/>
  <c r="C321" i="1"/>
  <c r="E331" i="1"/>
  <c r="C331" i="1"/>
  <c r="E320" i="1"/>
  <c r="C320" i="1"/>
  <c r="E319" i="1"/>
  <c r="C319" i="1"/>
  <c r="E318" i="1"/>
  <c r="C318" i="1"/>
  <c r="E317" i="1"/>
  <c r="C317" i="1"/>
  <c r="E316" i="1"/>
  <c r="C316" i="1"/>
  <c r="E315" i="1"/>
  <c r="C315" i="1"/>
  <c r="C314" i="1"/>
  <c r="E314" i="1"/>
  <c r="C301" i="1"/>
  <c r="C302" i="1"/>
  <c r="C303" i="1"/>
  <c r="C304" i="1"/>
  <c r="C305" i="1"/>
  <c r="C306" i="1"/>
  <c r="C307" i="1"/>
  <c r="C308" i="1"/>
  <c r="C309" i="1"/>
  <c r="C310" i="1"/>
  <c r="C311" i="1"/>
  <c r="C312" i="1"/>
  <c r="C313" i="1"/>
  <c r="C300" i="1"/>
  <c r="E303" i="1"/>
  <c r="E304" i="1"/>
  <c r="E305" i="1"/>
  <c r="E306" i="1"/>
  <c r="E307" i="1"/>
  <c r="E308" i="1"/>
  <c r="E309" i="1"/>
  <c r="E310" i="1"/>
  <c r="E311" i="1"/>
  <c r="E312" i="1"/>
  <c r="E313" i="1"/>
  <c r="E302" i="1"/>
  <c r="E301" i="1"/>
  <c r="E300" i="1"/>
  <c r="E299" i="1"/>
  <c r="C299" i="1"/>
  <c r="E298" i="1"/>
  <c r="C298" i="1"/>
  <c r="E297" i="1"/>
  <c r="C297" i="1"/>
  <c r="E296" i="1"/>
  <c r="C296" i="1"/>
  <c r="E295" i="1"/>
  <c r="C295" i="1"/>
  <c r="E294" i="1"/>
  <c r="C294" i="1"/>
  <c r="E293" i="1"/>
  <c r="C293" i="1"/>
  <c r="E292" i="1"/>
  <c r="C292" i="1"/>
  <c r="E291" i="1"/>
  <c r="C291" i="1"/>
  <c r="E290" i="1"/>
  <c r="C290" i="1"/>
  <c r="E289" i="1"/>
  <c r="C289" i="1"/>
  <c r="E271" i="1"/>
  <c r="E272" i="1"/>
  <c r="E284" i="1"/>
  <c r="C284" i="1"/>
  <c r="E283" i="1"/>
  <c r="C283" i="1"/>
  <c r="E282" i="1"/>
  <c r="C282" i="1"/>
  <c r="E281" i="1"/>
  <c r="C281" i="1"/>
  <c r="E280" i="1"/>
  <c r="C280" i="1"/>
  <c r="E279" i="1"/>
  <c r="C279" i="1"/>
  <c r="E278" i="1"/>
  <c r="C278" i="1"/>
  <c r="E277" i="1"/>
  <c r="C277" i="1"/>
  <c r="E276" i="1"/>
  <c r="C276" i="1"/>
  <c r="E275" i="1"/>
  <c r="C275" i="1"/>
  <c r="E274" i="1"/>
  <c r="C274" i="1"/>
  <c r="E273" i="1"/>
  <c r="C273" i="1"/>
  <c r="C272" i="1"/>
  <c r="C271" i="1"/>
  <c r="E266" i="1" l="1"/>
  <c r="C266" i="1"/>
  <c r="E265" i="1"/>
  <c r="C265" i="1"/>
  <c r="E258" i="1"/>
  <c r="E255" i="1"/>
  <c r="C255" i="1"/>
  <c r="E264" i="1"/>
  <c r="C264" i="1"/>
  <c r="E263" i="1"/>
  <c r="C263" i="1"/>
  <c r="E262" i="1"/>
  <c r="C262" i="1"/>
  <c r="E261" i="1"/>
  <c r="C261" i="1"/>
  <c r="E245" i="1"/>
  <c r="E244" i="1"/>
  <c r="E243" i="1"/>
  <c r="E260" i="1"/>
  <c r="C260" i="1"/>
  <c r="E259" i="1"/>
  <c r="C259" i="1"/>
  <c r="D82" i="11" l="1"/>
  <c r="C258" i="1"/>
  <c r="E257" i="1"/>
  <c r="C257" i="1"/>
  <c r="E256" i="1"/>
  <c r="C256" i="1"/>
  <c r="E254" i="1"/>
  <c r="C254" i="1"/>
  <c r="E253" i="1"/>
  <c r="C253" i="1"/>
  <c r="E248" i="1"/>
  <c r="C248" i="1"/>
  <c r="E247" i="1"/>
  <c r="C247" i="1"/>
  <c r="C246" i="1"/>
  <c r="E246" i="1"/>
  <c r="C245" i="1"/>
  <c r="C244" i="1"/>
  <c r="C243" i="1"/>
  <c r="C242" i="1"/>
  <c r="E242" i="1"/>
  <c r="E241" i="1"/>
  <c r="C241" i="1"/>
  <c r="E228" i="1"/>
  <c r="C228" i="1"/>
  <c r="E230" i="1"/>
  <c r="C230" i="1"/>
  <c r="E240" i="1"/>
  <c r="C240" i="1"/>
  <c r="E239" i="1"/>
  <c r="C239" i="1"/>
  <c r="E238" i="1"/>
  <c r="C238" i="1"/>
  <c r="D68" i="11"/>
  <c r="D69" i="11"/>
  <c r="D70" i="11"/>
  <c r="D71" i="11"/>
  <c r="D72" i="11"/>
  <c r="D73" i="11"/>
  <c r="D74" i="11"/>
  <c r="D64" i="11"/>
  <c r="D65" i="11"/>
  <c r="D66" i="11"/>
  <c r="D67" i="11"/>
  <c r="E225" i="1"/>
  <c r="C225" i="1"/>
  <c r="E223" i="1"/>
  <c r="C223" i="1"/>
  <c r="E227" i="1"/>
  <c r="C227" i="1"/>
  <c r="E237" i="1"/>
  <c r="C237" i="1"/>
  <c r="E236" i="1"/>
  <c r="C236" i="1"/>
  <c r="E235" i="1"/>
  <c r="C235" i="1"/>
  <c r="E234" i="1"/>
  <c r="C234" i="1"/>
  <c r="E233" i="1"/>
  <c r="C233" i="1"/>
  <c r="E232" i="1"/>
  <c r="C232" i="1"/>
  <c r="E231" i="1"/>
  <c r="C231" i="1"/>
  <c r="E229" i="1"/>
  <c r="C229" i="1"/>
  <c r="E226" i="1"/>
  <c r="C226" i="1"/>
  <c r="E224" i="1"/>
  <c r="C224" i="1"/>
  <c r="E222" i="1"/>
  <c r="C222" i="1"/>
  <c r="C217" i="1"/>
  <c r="C216" i="1"/>
  <c r="C215" i="1"/>
  <c r="C214" i="1"/>
  <c r="C213" i="1"/>
  <c r="C212" i="1"/>
  <c r="C209" i="1"/>
  <c r="C208" i="1"/>
  <c r="C211" i="1"/>
  <c r="C210" i="1"/>
  <c r="E205" i="1"/>
  <c r="C205" i="1"/>
  <c r="E204" i="1"/>
  <c r="C204" i="1"/>
  <c r="E203" i="1"/>
  <c r="C203" i="1"/>
  <c r="E202" i="1"/>
  <c r="C202" i="1"/>
  <c r="E200" i="1"/>
  <c r="C200" i="1"/>
  <c r="E199" i="1"/>
  <c r="C199" i="1"/>
  <c r="E197" i="1"/>
  <c r="C197" i="1"/>
  <c r="E195" i="1"/>
  <c r="C195" i="1"/>
  <c r="E193" i="1"/>
  <c r="C193" i="1"/>
  <c r="E191" i="1"/>
  <c r="C191" i="1"/>
  <c r="E189" i="1"/>
  <c r="C189" i="1"/>
  <c r="E187" i="1"/>
  <c r="C187" i="1"/>
  <c r="C207" i="1" l="1"/>
  <c r="C206" i="1"/>
  <c r="E201" i="1"/>
  <c r="C201" i="1"/>
  <c r="E198" i="1"/>
  <c r="C198" i="1"/>
  <c r="E196" i="1"/>
  <c r="C196" i="1"/>
  <c r="E194" i="1"/>
  <c r="C194" i="1"/>
  <c r="E192" i="1" l="1"/>
  <c r="C192" i="1"/>
  <c r="E190" i="1"/>
  <c r="C190" i="1"/>
  <c r="E188" i="1"/>
  <c r="C188" i="1"/>
  <c r="E186" i="1"/>
  <c r="C186" i="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75" i="11"/>
  <c r="D76" i="11"/>
  <c r="D77" i="11"/>
  <c r="D78" i="11"/>
  <c r="D79" i="11"/>
  <c r="D80" i="11"/>
  <c r="D81"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E163" i="1" l="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98" i="1"/>
  <c r="E97" i="1"/>
  <c r="E96" i="1"/>
  <c r="E95" i="1"/>
  <c r="E94" i="1"/>
  <c r="E93" i="1"/>
  <c r="E92" i="1"/>
  <c r="E91" i="1"/>
  <c r="E90" i="1"/>
  <c r="E89" i="1"/>
  <c r="E88" i="1"/>
  <c r="E87" i="1"/>
  <c r="E86" i="1"/>
  <c r="E85" i="1"/>
  <c r="E84"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4" i="1"/>
  <c r="E13" i="1"/>
  <c r="E12" i="1"/>
  <c r="E11" i="1"/>
  <c r="E10" i="1"/>
  <c r="E9" i="1"/>
  <c r="E8" i="1"/>
  <c r="E7" i="1"/>
  <c r="E6" i="1"/>
  <c r="E5" i="1"/>
  <c r="E4" i="1"/>
  <c r="B127" i="1" l="1"/>
  <c r="C127" i="1" s="1"/>
  <c r="C126" i="1"/>
  <c r="B20" i="1"/>
  <c r="B21" i="1" s="1"/>
  <c r="C19" i="1"/>
  <c r="B128" i="1" l="1"/>
  <c r="B129" i="1" s="1"/>
  <c r="B130" i="1" s="1"/>
  <c r="C20" i="1"/>
  <c r="C21" i="1"/>
  <c r="B22" i="1"/>
  <c r="C14" i="1"/>
  <c r="C13" i="1"/>
  <c r="C12" i="1"/>
  <c r="C11" i="1"/>
  <c r="C10" i="1"/>
  <c r="C9" i="1"/>
  <c r="C8" i="1"/>
  <c r="C7" i="1"/>
  <c r="C6" i="1"/>
  <c r="C5" i="1"/>
  <c r="C4" i="1"/>
  <c r="C129" i="1" l="1"/>
  <c r="C128" i="1"/>
  <c r="C130" i="1"/>
  <c r="B131" i="1"/>
  <c r="C22" i="1"/>
  <c r="B23" i="1"/>
  <c r="C131" i="1" l="1"/>
  <c r="B132" i="1"/>
  <c r="B24" i="1"/>
  <c r="C23" i="1"/>
  <c r="B133" i="1" l="1"/>
  <c r="C132" i="1"/>
  <c r="B25" i="1"/>
  <c r="C24" i="1"/>
  <c r="C133" i="1" l="1"/>
  <c r="B134" i="1"/>
  <c r="C25" i="1"/>
  <c r="B26" i="1"/>
  <c r="C134" i="1" l="1"/>
  <c r="B135" i="1"/>
  <c r="C26" i="1"/>
  <c r="B27" i="1"/>
  <c r="C135" i="1" l="1"/>
  <c r="B136" i="1"/>
  <c r="B28" i="1"/>
  <c r="C27" i="1"/>
  <c r="B137" i="1" l="1"/>
  <c r="C136" i="1"/>
  <c r="B29" i="1"/>
  <c r="C28" i="1"/>
  <c r="B138" i="1" l="1"/>
  <c r="C137" i="1"/>
  <c r="C29" i="1"/>
  <c r="B30" i="1"/>
  <c r="C138" i="1" l="1"/>
  <c r="B139" i="1"/>
  <c r="C30" i="1"/>
  <c r="B31" i="1"/>
  <c r="B140" i="1" l="1"/>
  <c r="C139" i="1"/>
  <c r="B32" i="1"/>
  <c r="C31" i="1"/>
  <c r="B141" i="1" l="1"/>
  <c r="C140" i="1"/>
  <c r="B33" i="1"/>
  <c r="C32" i="1"/>
  <c r="C141" i="1" l="1"/>
  <c r="B142" i="1"/>
  <c r="C33" i="1"/>
  <c r="B34" i="1"/>
  <c r="C142" i="1" l="1"/>
  <c r="B143" i="1"/>
  <c r="C34" i="1"/>
  <c r="B35" i="1"/>
  <c r="B144" i="1" l="1"/>
  <c r="C143" i="1"/>
  <c r="B36" i="1"/>
  <c r="C35" i="1"/>
  <c r="B145" i="1" l="1"/>
  <c r="C144" i="1"/>
  <c r="B37" i="1"/>
  <c r="C36" i="1"/>
  <c r="C145" i="1" l="1"/>
  <c r="B146" i="1"/>
  <c r="C37" i="1"/>
  <c r="B38" i="1"/>
  <c r="C146" i="1" l="1"/>
  <c r="B147" i="1"/>
  <c r="B39" i="1"/>
  <c r="C38" i="1"/>
  <c r="C147" i="1" l="1"/>
  <c r="B148" i="1"/>
  <c r="B40" i="1"/>
  <c r="C39" i="1"/>
  <c r="B149" i="1" l="1"/>
  <c r="C148" i="1"/>
  <c r="C40" i="1"/>
  <c r="B41" i="1"/>
  <c r="B150" i="1" l="1"/>
  <c r="C149" i="1"/>
  <c r="C41" i="1"/>
  <c r="B42" i="1"/>
  <c r="C150" i="1" l="1"/>
  <c r="B151" i="1"/>
  <c r="B43" i="1"/>
  <c r="C42" i="1"/>
  <c r="C151" i="1" l="1"/>
  <c r="B152" i="1"/>
  <c r="B44" i="1"/>
  <c r="C43" i="1"/>
  <c r="B153" i="1" l="1"/>
  <c r="C152" i="1"/>
  <c r="B45" i="1"/>
  <c r="C44" i="1"/>
  <c r="B154" i="1" l="1"/>
  <c r="C153" i="1"/>
  <c r="C45" i="1"/>
  <c r="B46" i="1"/>
  <c r="C154" i="1" l="1"/>
  <c r="B155" i="1"/>
  <c r="C46" i="1"/>
  <c r="B47" i="1"/>
  <c r="C155" i="1" l="1"/>
  <c r="B156" i="1"/>
  <c r="B48" i="1"/>
  <c r="C47" i="1"/>
  <c r="B157" i="1" l="1"/>
  <c r="C156" i="1"/>
  <c r="C48" i="1"/>
  <c r="B49" i="1"/>
  <c r="B158" i="1" l="1"/>
  <c r="C157" i="1"/>
  <c r="C49" i="1"/>
  <c r="B50" i="1"/>
  <c r="C158" i="1" l="1"/>
  <c r="B159" i="1"/>
  <c r="B51" i="1"/>
  <c r="C50" i="1"/>
  <c r="B160" i="1" l="1"/>
  <c r="C159" i="1"/>
  <c r="B52" i="1"/>
  <c r="C51" i="1"/>
  <c r="B161" i="1" l="1"/>
  <c r="C160" i="1"/>
  <c r="C52" i="1"/>
  <c r="B53" i="1"/>
  <c r="C161" i="1" l="1"/>
  <c r="B162" i="1"/>
  <c r="C53" i="1"/>
  <c r="B54" i="1"/>
  <c r="C162" i="1" l="1"/>
  <c r="B163" i="1"/>
  <c r="C163" i="1" s="1"/>
  <c r="B55" i="1"/>
  <c r="C54" i="1"/>
  <c r="B56" i="1" l="1"/>
  <c r="C55" i="1"/>
  <c r="C56" i="1" l="1"/>
  <c r="B57" i="1"/>
  <c r="C57" i="1" l="1"/>
  <c r="B58" i="1"/>
  <c r="B59" i="1" l="1"/>
  <c r="C58" i="1"/>
  <c r="C59" i="1" l="1"/>
  <c r="B60" i="1"/>
  <c r="C60" i="1" l="1"/>
  <c r="B61" i="1"/>
  <c r="E176" i="1"/>
  <c r="C176" i="1"/>
  <c r="E181" i="1"/>
  <c r="C181" i="1"/>
  <c r="E180" i="1"/>
  <c r="C180" i="1"/>
  <c r="E179" i="1"/>
  <c r="C179" i="1"/>
  <c r="E178" i="1"/>
  <c r="C178" i="1"/>
  <c r="C61" i="1" l="1"/>
  <c r="B62" i="1"/>
  <c r="E113" i="1"/>
  <c r="E114" i="1"/>
  <c r="B63" i="1" l="1"/>
  <c r="C62" i="1"/>
  <c r="B64" i="1" l="1"/>
  <c r="C63" i="1"/>
  <c r="C64" i="1" l="1"/>
  <c r="B65" i="1"/>
  <c r="C65" i="1" l="1"/>
  <c r="B66" i="1"/>
  <c r="B67" i="1" l="1"/>
  <c r="C66" i="1"/>
  <c r="B68" i="1" l="1"/>
  <c r="C67" i="1"/>
  <c r="C68" i="1" l="1"/>
  <c r="B69" i="1"/>
  <c r="C69" i="1" l="1"/>
  <c r="B70" i="1"/>
  <c r="B71" i="1" l="1"/>
  <c r="C70" i="1"/>
  <c r="B72" i="1" l="1"/>
  <c r="C71" i="1"/>
  <c r="C72" i="1" l="1"/>
  <c r="B73" i="1"/>
  <c r="C73" i="1" l="1"/>
  <c r="B74" i="1"/>
  <c r="B75" i="1" l="1"/>
  <c r="C74" i="1"/>
  <c r="B76" i="1" l="1"/>
  <c r="C75" i="1"/>
  <c r="C76" i="1" l="1"/>
  <c r="B77" i="1"/>
  <c r="C77" i="1" l="1"/>
  <c r="B78" i="1"/>
  <c r="B79" i="1" l="1"/>
  <c r="C78" i="1"/>
  <c r="B80" i="1" l="1"/>
  <c r="C79" i="1"/>
  <c r="C80" i="1" l="1"/>
  <c r="B81" i="1"/>
  <c r="C81" i="1" l="1"/>
  <c r="B82" i="1"/>
  <c r="B83" i="1" l="1"/>
  <c r="C82" i="1"/>
  <c r="C83" i="1" l="1"/>
  <c r="B84" i="1"/>
  <c r="B85" i="1" l="1"/>
  <c r="C84" i="1"/>
  <c r="B86" i="1" l="1"/>
  <c r="C85" i="1"/>
  <c r="C86" i="1" l="1"/>
  <c r="B87" i="1"/>
  <c r="B88" i="1" l="1"/>
  <c r="C87" i="1"/>
  <c r="B89" i="1" l="1"/>
  <c r="C88" i="1"/>
  <c r="B90" i="1" l="1"/>
  <c r="C89" i="1"/>
  <c r="C90" i="1" l="1"/>
  <c r="B91" i="1"/>
  <c r="C91" i="1" l="1"/>
  <c r="B92" i="1"/>
  <c r="B93" i="1" l="1"/>
  <c r="C92" i="1"/>
  <c r="C93" i="1" l="1"/>
  <c r="B94" i="1"/>
  <c r="C94" i="1" l="1"/>
  <c r="B95" i="1"/>
  <c r="C95" i="1" l="1"/>
  <c r="B96" i="1"/>
  <c r="B97" i="1" s="1"/>
  <c r="B98" i="1" s="1"/>
  <c r="C96" i="1" l="1"/>
  <c r="C97" i="1" l="1"/>
  <c r="C98" i="1"/>
  <c r="E172" i="1" l="1"/>
  <c r="C172" i="1"/>
  <c r="E170" i="1" l="1"/>
  <c r="C170" i="1"/>
  <c r="E169" i="1"/>
  <c r="C169" i="1"/>
  <c r="E177" i="1"/>
  <c r="E175" i="1"/>
  <c r="E174" i="1"/>
  <c r="E173" i="1"/>
  <c r="E171" i="1"/>
  <c r="E168" i="1"/>
  <c r="E109" i="1"/>
  <c r="E106" i="1"/>
  <c r="E104" i="1"/>
  <c r="C168" i="1" l="1"/>
  <c r="E112" i="1"/>
  <c r="E111" i="1"/>
  <c r="E110" i="1"/>
  <c r="E108" i="1"/>
  <c r="E107" i="1"/>
  <c r="E105" i="1"/>
  <c r="E103" i="1"/>
  <c r="B103" i="1"/>
  <c r="B104" i="1" s="1"/>
  <c r="D3" i="11"/>
  <c r="D4" i="11"/>
  <c r="D5" i="11"/>
  <c r="D6" i="11"/>
  <c r="D9" i="11"/>
  <c r="D10" i="11"/>
  <c r="D11" i="11"/>
  <c r="D12" i="11"/>
  <c r="D13" i="11"/>
  <c r="D14" i="11"/>
  <c r="D15" i="11"/>
  <c r="D16" i="11"/>
  <c r="D18" i="11"/>
  <c r="D19" i="11"/>
  <c r="D20" i="11"/>
  <c r="D21" i="11"/>
  <c r="D22" i="11"/>
  <c r="D23" i="11"/>
  <c r="D24" i="11"/>
  <c r="D25" i="11"/>
  <c r="D28" i="11"/>
  <c r="D29" i="11"/>
  <c r="D30" i="11"/>
  <c r="D31" i="11"/>
  <c r="D32" i="11"/>
  <c r="D33" i="11"/>
  <c r="D34" i="11"/>
  <c r="D2" i="11"/>
  <c r="C171" i="1" l="1"/>
  <c r="B105" i="1"/>
  <c r="B106" i="1" s="1"/>
  <c r="C104" i="1"/>
  <c r="C103" i="1"/>
  <c r="C105" i="1" l="1"/>
  <c r="B107" i="1"/>
  <c r="B108" i="1" s="1"/>
  <c r="B109" i="1" s="1"/>
  <c r="C106" i="1"/>
  <c r="C107" i="1" l="1"/>
  <c r="C173" i="1"/>
  <c r="B110" i="1"/>
  <c r="B111" i="1" s="1"/>
  <c r="B112" i="1" s="1"/>
  <c r="B113" i="1" s="1"/>
  <c r="B114" i="1" s="1"/>
  <c r="B115" i="1" s="1"/>
  <c r="B116" i="1" s="1"/>
  <c r="B117" i="1" s="1"/>
  <c r="B118" i="1" s="1"/>
  <c r="B119" i="1" s="1"/>
  <c r="B120" i="1" s="1"/>
  <c r="C109" i="1"/>
  <c r="C108" i="1"/>
  <c r="C113" i="1" l="1"/>
  <c r="C174" i="1"/>
  <c r="C110" i="1"/>
  <c r="C114" i="1" l="1"/>
  <c r="C111" i="1"/>
  <c r="C112" i="1"/>
  <c r="C115" i="1" l="1"/>
  <c r="C116" i="1" l="1"/>
  <c r="C117" i="1" l="1"/>
  <c r="C177" i="1"/>
  <c r="C175" i="1"/>
  <c r="C118" i="1" l="1"/>
  <c r="C120" i="1" l="1"/>
  <c r="C119" i="1"/>
</calcChain>
</file>

<file path=xl/sharedStrings.xml><?xml version="1.0" encoding="utf-8"?>
<sst xmlns="http://schemas.openxmlformats.org/spreadsheetml/2006/main" count="7146" uniqueCount="1560">
  <si>
    <t>TC ID</t>
  </si>
  <si>
    <t>Pos./neg.</t>
  </si>
  <si>
    <t>LIMEDIE</t>
  </si>
  <si>
    <t>Positive</t>
  </si>
  <si>
    <t>Negative</t>
  </si>
  <si>
    <t>1</t>
  </si>
  <si>
    <t>Form</t>
  </si>
  <si>
    <t>TestCase Nr</t>
  </si>
  <si>
    <t>Parameter navn</t>
  </si>
  <si>
    <t>Parameter kode</t>
  </si>
  <si>
    <t>Fordringshaver ID</t>
  </si>
  <si>
    <t>Parameter type</t>
  </si>
  <si>
    <t>String</t>
  </si>
  <si>
    <t>Fordringstype</t>
  </si>
  <si>
    <t>Modtagelseperiode fra</t>
  </si>
  <si>
    <t>Modtagelseperiode til</t>
  </si>
  <si>
    <t>ForkertData</t>
  </si>
  <si>
    <t>korrektData</t>
  </si>
  <si>
    <t>Tilbage knappen</t>
  </si>
  <si>
    <t>Videre knappen</t>
  </si>
  <si>
    <t>Commandbutton</t>
  </si>
  <si>
    <t>Okbutton</t>
  </si>
  <si>
    <t>Radiobutton</t>
  </si>
  <si>
    <t>Krav #</t>
  </si>
  <si>
    <t>1.1</t>
  </si>
  <si>
    <t>12</t>
  </si>
  <si>
    <t>123</t>
  </si>
  <si>
    <t>01-09-2014</t>
  </si>
  <si>
    <t>01-09-2015</t>
  </si>
  <si>
    <t>Ja</t>
  </si>
  <si>
    <t>X</t>
  </si>
  <si>
    <t>Forventet prosa</t>
  </si>
  <si>
    <t>0012</t>
  </si>
  <si>
    <t>0001</t>
  </si>
  <si>
    <t>0123</t>
  </si>
  <si>
    <t>Form #</t>
  </si>
  <si>
    <t xml:space="preserve">Spørgsmål </t>
  </si>
  <si>
    <t>Beskrivelse</t>
  </si>
  <si>
    <t>N/A</t>
  </si>
  <si>
    <t>0</t>
  </si>
  <si>
    <t>0.1</t>
  </si>
  <si>
    <t>Modtagelsesperioden: Vi vil ikke konfigurere fordringer, der er modtaget før den 1. september 2013</t>
  </si>
  <si>
    <t>0.2</t>
  </si>
  <si>
    <t>Fordringsart: Som udgangspunkt foretages der en konfiguration i forhold til både inddrivelses- og modregningsfordringer, og der spørges ikke ind til opkrævningsfordringer.</t>
  </si>
  <si>
    <t>0.3</t>
  </si>
  <si>
    <t>Som udgangspunkt skal Regel R0007 være deaktiveret</t>
  </si>
  <si>
    <t>0.4</t>
  </si>
  <si>
    <t>Som udgangspunkt skal Regel R0008 være deaktiveret</t>
  </si>
  <si>
    <t>0.5</t>
  </si>
  <si>
    <t>Der skal være angivet datoen 1. september 2013 som default i ”FordringensModtagelsesDatoFra”</t>
  </si>
  <si>
    <t>Form 2</t>
  </si>
  <si>
    <t>Hvis det angivne fordringshaverID er på færre end 4 cifre skal den numeriskeværdi foranstilles med nuller</t>
  </si>
  <si>
    <t>1.2</t>
  </si>
  <si>
    <t>FordringshaverID formatet skal være et tekstfelt eller dropdown menu</t>
  </si>
  <si>
    <t>1.3</t>
  </si>
  <si>
    <t>FordringshaverID'et skal gemmes i populationen</t>
  </si>
  <si>
    <t>2.1</t>
  </si>
  <si>
    <t>Fordringstyperne skal listes i en drop-down menu bestående af alle tilgængelige fordringstyper</t>
  </si>
  <si>
    <t>2.2</t>
  </si>
  <si>
    <t>Den valgte fordringstype skal gemmes i populationen</t>
  </si>
  <si>
    <t>3.1</t>
  </si>
  <si>
    <t>Såfremt den valgte modtagelsesdato ligger før d. 1 september 2013 skal der komme en advarsel</t>
  </si>
  <si>
    <t>3.2</t>
  </si>
  <si>
    <t>Det skal være muligt for brugeren at afgrænse en periode via to datofelter (fra og til)</t>
  </si>
  <si>
    <t>3.3</t>
  </si>
  <si>
    <t>Den valgte afgrænsningsperiode skal gemmes i populationen</t>
  </si>
  <si>
    <t>4.1</t>
  </si>
  <si>
    <t xml:space="preserve">Det skal være muligt for brugeren at markere hvorvidt en fordringshavers registreringspraksis har været det samme i hele den afgrænsede modtagelsesperiode. </t>
  </si>
  <si>
    <t>4</t>
  </si>
  <si>
    <t>4.2</t>
  </si>
  <si>
    <t>Såfremt brugeren svarer nej til spørgsmålet skal brugeren ledes videre til spørgsmål 4.a</t>
  </si>
  <si>
    <t>4.3</t>
  </si>
  <si>
    <t>Såfremt brugeren svarer ja til spørgsmålet skal brugeren ledes videre til spørgsmål 5</t>
  </si>
  <si>
    <t>Form 3</t>
  </si>
  <si>
    <t>4.a</t>
  </si>
  <si>
    <t>4.a.1</t>
  </si>
  <si>
    <t>Det skal være muligt for RIM at afgrænse en periode, hvor fordringshavers registreringspraksis har været den samme i hele den afgrænsede periode</t>
  </si>
  <si>
    <t>4.a.2</t>
  </si>
  <si>
    <t>Der skal være checkbokse med svarmulighederne:
1. ”at der enten foretages en tilpasning af den allerede afgrænsede modtagelses-periode”
2. ”at der foretages en perio-demæssig afgrænsning af den allerede afgrænsede modtagelsesperiode via ét eller flere af stamdatafel-terne”
3. ”NEJ/VED IKKE”</t>
  </si>
  <si>
    <t>4.a.3</t>
  </si>
  <si>
    <t>Såfremt brugeren vælger ”at der enten foretages en tilpasning af den allerede afgrænsede modtagelses-periode” skal brugeren ledes videre til spørgsmål 4.a.1</t>
  </si>
  <si>
    <t>4.a.4</t>
  </si>
  <si>
    <t>4.a.5</t>
  </si>
  <si>
    <t>Såfremt brugeren vælger ”NEJ/VED IKKE” skal brugeren ledes videre til spørgsmål 4.a.3</t>
  </si>
  <si>
    <t>Form 4</t>
  </si>
  <si>
    <t>4.a.1.1</t>
  </si>
  <si>
    <t xml:space="preserve">Det skal være muligt for brugeren at justere den allerede afgrænsede modtagelsesperiode </t>
  </si>
  <si>
    <t>4.a.1.2</t>
  </si>
  <si>
    <t>Den nye afgrænsede modtagelsesperiode skal gemmes i populationen</t>
  </si>
  <si>
    <t>4.a.1.3</t>
  </si>
  <si>
    <t>Brugeren ledes videre til spørgsmål 5</t>
  </si>
  <si>
    <t>Form 5</t>
  </si>
  <si>
    <t>5</t>
  </si>
  <si>
    <t>5.1</t>
  </si>
  <si>
    <t>Brugeren skal kunne bekræfte, hvorvidt stamdata for inddrivelses- og modregningsfordringer i den afgrænsede population til hver tid er registreret efter samme praksis</t>
  </si>
  <si>
    <t>5.2</t>
  </si>
  <si>
    <t>Brugeren skal have mulighed for at bekræfte dette via Ja / Nej knapper</t>
  </si>
  <si>
    <t>5.3</t>
  </si>
  <si>
    <t>Såfremt brugeren vælger "Ja" skal brugeren ledes videre til spørgsmål 5.a</t>
  </si>
  <si>
    <t>5.4</t>
  </si>
  <si>
    <t>Jf. kravet forventes det at et gyldigt fordringshaverid bliver gemt i Populationsarket</t>
  </si>
  <si>
    <t>Jf. kravet forventes det at et gyldigt fordringshaverid bliver gemt i SpmSvar arket</t>
  </si>
  <si>
    <t>Forventet output ark</t>
  </si>
  <si>
    <t>Population</t>
  </si>
  <si>
    <t>SpmSvar</t>
  </si>
  <si>
    <t>blank</t>
  </si>
  <si>
    <t>Som bruger vil jeg ikke forvente det er muligt at fortsætte uden at angive et fordringshaverid. Dette betyder også at værdien heller ikke opdateres i Populationsarket</t>
  </si>
  <si>
    <t>Som bruger vil jeg ikke forvente det er muligt at fortsætte uden at angive et fordringshaverid. Dette betyder også at værdien heller ikke opdateres i SpmSvar arket</t>
  </si>
  <si>
    <t>Som bruger vil jeg ikke forvente det er muligt at angive bogstaver some fordringshaverID, da dette udelukkende består af tal. Dette betyder også at værdien heller ikke opdateres i Populationsarket</t>
  </si>
  <si>
    <t>Som bruger vil jeg ikke forvente det er muligt at angive bogstaver some fordringshaverID, da dette udelukkende består af tal. Dette betyder også at værdien heller ikke opdateres i SpmSvar</t>
  </si>
  <si>
    <t>abcd</t>
  </si>
  <si>
    <t>1229</t>
  </si>
  <si>
    <t>Kravtekst</t>
  </si>
  <si>
    <t>Som bruger vil jeg forvente at input som ikke figurerer på listen (fx tastefejl) vil blive fanget og en advarsel vil komme frem</t>
  </si>
  <si>
    <t>LIMRDIE</t>
  </si>
  <si>
    <t>Som bruger vil jeg forvente at input som som figurerer på listen vil blive gemt i Populationsarket</t>
  </si>
  <si>
    <t>Som bruger vil jeg forvente at input som som figurerer på listen vil blive gemt i SpmSvar arket</t>
  </si>
  <si>
    <t>Som bruger vil jeg ikke forvente det er muligt at fortsætte uden at angive en forringstype. Dette betyder også at værdien heller ikke opdateres i Populationsarket</t>
  </si>
  <si>
    <t>Som bruger vil jeg ikke forvente det er muligt at fortsætte uden at angive en forringstype. Dette betyder også at værdien heller ikke opdateres i SpmSvar arket</t>
  </si>
  <si>
    <t>Som bruger vil jeg ikke forvente det er muligt at angive tal som del af fordringstypen, da denne udelukkende bogstaver. Dette betyder også at værdien heller ikke opdateres i Populationsarket</t>
  </si>
  <si>
    <t>Som bruger vil jeg ikke forvente det er muligt at angive tal som del af fordringstypen, da denne udelukkende bogstaver. Dette betyder også at værdien heller ikke opdateres i SpmSvar</t>
  </si>
  <si>
    <t>LIM12IE</t>
  </si>
  <si>
    <t>Som bruger vil jeg ikke forvente det er muligt at angive en fordringstype under 7 karakterer, da fordringstyper altid har denne længde. Dette betyder også at værdien heller ikke opdateres i SpmSvar</t>
  </si>
  <si>
    <t>Som bruger vil jeg ikke forvente det er muligt at angive en fordringstype under 7 karakterer, da fordringstyper altid har denne længde. Dette betyder også at værdien heller ikke opdateres i Populationsarket</t>
  </si>
  <si>
    <t>LIMEDI</t>
  </si>
  <si>
    <t>Som bruger vil jeg ikke forvente det er muligt at angive en fordringstype over 7 karakterer, da fordringstyper altid har denne længde. Dette betyder også at værdien heller ikke opdateres i Populationsarket</t>
  </si>
  <si>
    <t>Som bruger vil jeg ikke forvente det er muligt at angive en fordringstype over 7 karakterer, da fordringstyper altid har denne længde. Dette betyder også at værdien heller ikke opdateres i SpmSvar</t>
  </si>
  <si>
    <t>LIMIEDIE</t>
  </si>
  <si>
    <t>empty</t>
  </si>
  <si>
    <t>Parameter kode2</t>
  </si>
  <si>
    <t>01-09-2012</t>
  </si>
  <si>
    <t>01-01-2013</t>
  </si>
  <si>
    <t>Jf. kravet bør det ikke være muligt at sætte en konfiguration med modtagelsesdato før d. 1/9-2013 og derfor bør værdien ikke gemmes i Populationsarket</t>
  </si>
  <si>
    <t>Jf. kravet bør det ikke være muligt at sætte en konfiguration med modtagelsesdato før d. 1/9-2013 og derfor bør værdien ikke gemmes i SpmSvar arket</t>
  </si>
  <si>
    <t>Jf. kravet bør d. 1 september 2013 være default i feltet txtModStart. Det vil sige at såfremt der ikke allerede er en værdi i SpmSvar arket bør denne fremgå som 01-09-2013</t>
  </si>
  <si>
    <t>Jf. kravet bør der komme en advarsel såfremt brugeren prøver at sætte modtagelsesdatofra til før d. 1/9-2013</t>
  </si>
  <si>
    <t>01-10-2013</t>
  </si>
  <si>
    <t>01-10-2018</t>
  </si>
  <si>
    <t>01-10-2014</t>
  </si>
  <si>
    <t>Jf. kravet bør den afgrænsede periode (Modtagelsesdato slut) gemmes i Populationsarket</t>
  </si>
  <si>
    <t>Jf. kravet bør den afgrænsede periode (Modtagelsesdato start) gemmes i Populationsarket</t>
  </si>
  <si>
    <t>10-15-2013</t>
  </si>
  <si>
    <t>31-10-2013</t>
  </si>
  <si>
    <t>10-15-2014</t>
  </si>
  <si>
    <t>Som bruger vil jeg ikke forvente at det er muligt at indtaste et ikke gyldigt datoformat (mm-dd-yyyy) i Modtagelsesdato start. Inputtet bør ikke kopieres til populationsarket</t>
  </si>
  <si>
    <t>Som bruger vil jeg ikke forvente at det er muligt at indtaste et ikke gyldigt datoformat (mm-dd-yyyy) i Modtagelsesdato start. Inputtet bør ikke kopieres til SpmSvar arket</t>
  </si>
  <si>
    <t>Som bruger vil jeg ikke forvente at det er muligt at indtaste et ikke gyldigt datoformat (mm-dd-yyyy) i Modtagelsesdato slut. Inputtet bør ikke kopieres til populationsarket</t>
  </si>
  <si>
    <t>Som bruger vil jeg ikke forvente at det er muligt at indtaste et ikke gyldigt datoformat (mm-dd-yyyy) i Modtagelsesdato slut. Inputtet bør ikke kopieres til SpmSvar arket</t>
  </si>
  <si>
    <t>Som bruger vil jeg ikke forvente at det er muligt at indtaste et ikke gyldigt datoformat (dd/mm/yyyy) i Modtagelsesdato start. Inputtet bør ikke kopieres til populationsarket</t>
  </si>
  <si>
    <t>Som bruger vil jeg ikke forvente at det er muligt at indtaste et ikke gyldigt datoformat (dd/mm/yyyy) i Modtagelsesdato start. Inputtet bør ikke kopieres til SpmSvar arket</t>
  </si>
  <si>
    <t>Som bruger vil jeg ikke forvente at det er muligt at indtaste et ikke gyldigt datoformat (dd/mm/yyyy)  i Modtagelsesdato slut. Inputtet bør ikke kopieres til populationsarket</t>
  </si>
  <si>
    <t>Som bruger vil jeg ikke forvente at det er muligt at indtaste et ikke gyldigt datoformat (dd/mm/yyyy)  i Modtagelsesdato slut. Inputtet bør ikke kopieres til SpmSvar arket</t>
  </si>
  <si>
    <t>01/10/2013</t>
  </si>
  <si>
    <t>01/10/2014</t>
  </si>
  <si>
    <t>Som bruger vil jeg ikke forvente at det er muligt at indtaste et ikke gyldigt datoformat i Modtagelsesdato start. Inputtet bør ikke kopieres til SpmSvar arket</t>
  </si>
  <si>
    <t>Som bruger vil jeg ikke forvente at det er muligt at indtaste et ikke gyldigt datoformat i Modtagelsesdato slut. Inputtet bør ikke kopieres til SpmSvar arket</t>
  </si>
  <si>
    <t>Som bruger vil jeg ikke forvente at det er muligt at indtaste et ikke gyldigt datoformat i Modtagelsesdato slut. Inputtet bør ikke kopieres til populationsarket</t>
  </si>
  <si>
    <t>Som bruger vil jeg ikke forvente at det er muligt at indtaste et ikke gyldigt datoformat i Modtagelsesdato start. Inputtet bør ikke kopieres til populationsarket</t>
  </si>
  <si>
    <t>1 oktober 2013</t>
  </si>
  <si>
    <t>1 oktober 2014</t>
  </si>
  <si>
    <t>Jf. kravet skal brugeren have mulgihed for at markere om den registrede registreringspraksis har været den samme under hele afgrænsningsperioden. Såfremt der svares ja bør dette også fremgå af SpmSvar arket</t>
  </si>
  <si>
    <t>Jf. kravet skal brugeren have mulgihed for at markere om den registrede registreringspraksis har været den samme under hele afgrænsningsperioden. Såfremt der svares nej bør dette også fremgå af SpmSvar arket</t>
  </si>
  <si>
    <t>forkertData</t>
  </si>
  <si>
    <t>True til samme praksis i hele perioden</t>
  </si>
  <si>
    <t>True</t>
  </si>
  <si>
    <t>False til samme praksis i hele perioden</t>
  </si>
  <si>
    <t>False</t>
  </si>
  <si>
    <t>Som bruger vil jeg ikke forvente det er muligt at fortsætte uden at angive et fordringshaverid. Her vil jeg forvente at en fejlbesked kommer frem.</t>
  </si>
  <si>
    <t>01-09-2013</t>
  </si>
  <si>
    <t>Som bruger vil jeg ikke forvente det er muligt at angive bogstaver some fordringshaverID, da dette udelukkende består af tal. Derfor vil jeg forvente en fejlbesked omkring dette.</t>
  </si>
  <si>
    <t>Som bruger vil jeg ikke forvente det er muligt at fortsætte uden at angive en forringstype. Her vil jeg forvente at en fejlbesked kommer frem</t>
  </si>
  <si>
    <t>Som bruger vil jeg ikke forvente at det er muligt at indtaste et ikke gyldigt datoformat (mm-dd-yyyy) i Modtagelsesdato start. En fejl besked bør komme frem</t>
  </si>
  <si>
    <t>Som bruger vil jeg ikke forvente at det er muligt at indtaste et ikke gyldigt datoformat (mm-dd-yyyy) i Modtagelsesdato slut. En fejl besked bør komme frem</t>
  </si>
  <si>
    <t>Som bruger vil jeg ikke forvente at det er muligt at indtaste et ikke gyldigt datoformat (dd/mm/yyyy) i Modtagelsesdato start. En fejl besked bør komme frem</t>
  </si>
  <si>
    <t>Som bruger vil jeg ikke forvente at det er muligt at indtaste et ikke gyldigt datoformat (dd/mm/yyyy)  i Modtagelsesdato slut. En fejl besked bør komme frem</t>
  </si>
  <si>
    <t>Som bruger vil jeg ikke forvente at det er muligt at indtaste et ikke gyldigt datoformat i Modtagelsesdato start. En fejl besked bør komme frem</t>
  </si>
  <si>
    <t>Som bruger vil jeg ikke forvente at det er muligt at indtaste et ikke gyldigt datoformat i Modtagelsesdato slut. En fejl besked bør komme frem</t>
  </si>
  <si>
    <t>Som bruger vil jeg ikke forvente at det vil være muligt at gå videre til næste step uden at svare på, hvorvidt den registrede registreringspraksis har været den samme under hele afgrænsningsperioden. Derfor bør der heller ikke skrives nogle værdier i SpmSvar</t>
  </si>
  <si>
    <t>Som bruger vil jeg ikke forvente at det vil være muligt at gå videre til næste step uden at svare på, hvorvidt den registrede registreringspraksis har været den samme under hele afgrænsningsperioden.
Her bør en fejlbesked komme frem.</t>
  </si>
  <si>
    <t>nextStep</t>
  </si>
  <si>
    <t>frm004</t>
  </si>
  <si>
    <t>frm003</t>
  </si>
  <si>
    <t>frm005</t>
  </si>
  <si>
    <t>Jf. kravet skal brugeren sendes videre til spørgsmål 4.a (form 3), såfremt at der svares nej til spørgsmålet</t>
  </si>
  <si>
    <t>Jf. kravet skal brugeren sendes videre til spørgsmål 5 (form 5), såfremt at der svares ja til spørgsmålet</t>
  </si>
  <si>
    <t>Som bruger vil jeg forvente at blive sendt videre til den forrige form såfremt at der klikkes på tilbage knappen</t>
  </si>
  <si>
    <t>frm001</t>
  </si>
  <si>
    <t>Dækket i x testcases</t>
  </si>
  <si>
    <t>At der foretages en periodemæssig afgrænsning</t>
  </si>
  <si>
    <t>At der enten foretages en tilpasning</t>
  </si>
  <si>
    <t>Nej/Ved Ikke</t>
  </si>
  <si>
    <t>Jf. kravet skal brugeren sendes videre til spørgsmål 4.a.1 (form 4)</t>
  </si>
  <si>
    <t>Jf. kravet skal brugeren sendes videre til spørgsmål 4.a.2 (form 26)</t>
  </si>
  <si>
    <t>frm026</t>
  </si>
  <si>
    <t>Som bruger vil jeg forvente at svaret bliver registreret i SpmSvar således at den bliver gemt som en del af den samlede konfiguration</t>
  </si>
  <si>
    <t>Jf. kravet skal brugeren sendes videre til spørgsmål 4.a.3 (Populationen skal afgrænses på ny og brugeren sendes tilbage til form 2)</t>
  </si>
  <si>
    <t>frm002</t>
  </si>
  <si>
    <t>Såfremt brugeren vælger ”at der foretages en perio-demæssig afgrænsning af den allerede afgrænsede modtagelsesperiode via ét eller flere af stamdatafelterne” skal brugeren ledes videre til spørgsmål 4.a.2</t>
  </si>
  <si>
    <t>Nej/Ved ikke</t>
  </si>
  <si>
    <t>Jf. kravet skal den første checkboks have værdien: "at der enten foretages en tilpasning af den allerede afgrænsede modtagelses-periode"</t>
  </si>
  <si>
    <t>Jf. kravet skal den anden checkboks have værdien: "at der enten foretages en tilpasning af den allerede afgrænsede modtagelses-periode"</t>
  </si>
  <si>
    <t>Tilbage</t>
  </si>
  <si>
    <t>Nej</t>
  </si>
  <si>
    <t>Som bruger vil jeg ikke forvente at det vil være muligt at gå videre til næste step uden at bekræfte, hvorvidt stamdata for inddrivelses- og modregningsfordringer i den afgrænsede population til hver tid er registreret efter samme praksis.
Her bør en fejlbesked komme frem.</t>
  </si>
  <si>
    <t>Jf. kravet skal brugeren sendes videre til spørgsmål 5.a , hvor regel R0006 aktiveres</t>
  </si>
  <si>
    <t>Jf. kravet skal brugeren sendes videre til spørgsmål 5.a , hvor regel R0007 deaktiveres</t>
  </si>
  <si>
    <t>Jf. kravet skal brugeren sendes videre til spørgsmål 5.a , hvor regel R0008 deaktiveres</t>
  </si>
  <si>
    <t>Regler</t>
  </si>
  <si>
    <t>Jf. kravet skal brugeren sendes videre til spørgsmål 4.a.2 (form 6)</t>
  </si>
  <si>
    <t>frm006</t>
  </si>
  <si>
    <t>Jf. kravet skal brugeren sendes videre til spørgsmål 4.a.2 (form 27)</t>
  </si>
  <si>
    <t>frm027</t>
  </si>
  <si>
    <t>fordringshaverID</t>
  </si>
  <si>
    <t>errorMessage</t>
  </si>
  <si>
    <t>Error message not defined</t>
  </si>
  <si>
    <t>frmMsg</t>
  </si>
  <si>
    <t>I forbindelse med at jeg kommer til form 2 hvor jeg har valgt "tidligere besvarelse" i form 1, skal eventuel forrige fordringshaverID pre-loades ind i formen</t>
  </si>
  <si>
    <t>fordringType</t>
  </si>
  <si>
    <t>I forbindelse med at jeg kommer til form 2 hvor jeg har valgt "tidligere besvarelse" i form 1, skal eventuel forrige fordringstype pre-loades ind i formen</t>
  </si>
  <si>
    <t>modtagelseStart</t>
  </si>
  <si>
    <t>modtagelseSlut</t>
  </si>
  <si>
    <t>Som bruger vil jeg ikke forvente at det er muligt at indtaste en Modtagelsesdato slut som er før Modtagelsedata slut. Inputtet bør ikke kopieres til populationsarket</t>
  </si>
  <si>
    <t>30-10-2013</t>
  </si>
  <si>
    <t>Som bruger vil jeg ikke forvente at det er muligt at indtaste en Modtagelsesdato slut som er før Modtagelsedata start. Inputtet bør ikke kopieres til SpmSvar arket</t>
  </si>
  <si>
    <t>Som bruger vil jeg ikke forvente at det er muligt at indtaste en Modtagelsesdato slut som er før Modtagelsesdato start. En fejl besked bør komme frem</t>
  </si>
  <si>
    <t>I forbindelse med at jeg kommer til form 2 hvor jeg har valgt "tidligere besvarelse" i form 1, skal eventuel forrige modtagelsedataStart pre-loades ind i formen</t>
  </si>
  <si>
    <t>I forbindelse med at jeg kommer til form 2 hvor jeg har valgt "tidligere besvarelse" i form 1, skal eventuel forrige modtagelsedataSlut pre-loades ind i formen</t>
  </si>
  <si>
    <t>backButton</t>
  </si>
  <si>
    <t>I forbindelse med at jeg kommer til form 2 hvor jeg har valgt "tidligere besvarelse" i form 1, skal eventuel forrige "forkertData"  pre-loades ind i formen</t>
  </si>
  <si>
    <t>I forbindelse med at jeg kommer til form 2 hvor jeg har valgt "tidligere besvarelse" i form 1, skal eventuel forrige "korrektData"  pre-loades ind i formen</t>
  </si>
  <si>
    <t>Grupper</t>
  </si>
  <si>
    <t>I forbindelse med at jeg kommer til form 3 hvor jeg har valgt "at der enten foretages en tilpasning af den allerede afgrænsede modtagelsesperiode" i en tidligere besvarelse, skal eventuel forrige valg pre-loades ind i formen</t>
  </si>
  <si>
    <t>I forbindelse med at jeg kommer til form 3 hvor jeg har valgt "at der foretages en periodemæssig afgrænsning af den allerede afgrænsede modtagelsesperiode via ét eller flere af stamdatafelterne" i en tidligere besvarelse, skal eventuel forrige valg pre-loades ind i formen</t>
  </si>
  <si>
    <t>Som bruger vil jeg ikke forvente at det vil være muligt at gå videre til næste step uden at svare på, hvorvidt den registrede registreringspraksis har været den samme under hele afgrænsningsperioden.
Her bør ingen værdier ændres i SpmSvar</t>
  </si>
  <si>
    <t>I forbindelse med at jeg kommer til form 3 hvor jeg har valgt "Nej/Ved ikke" i en tidligere besvarelse, skal eventuel forrige valg pre-loades ind i formen</t>
  </si>
  <si>
    <t>I forbindelse med at jeg kommer til form 3 hvor der ikke er foretaget et valg i en tidligere besvarelse, vil jeg forvente at checkboksen ikke er markeret</t>
  </si>
  <si>
    <t>I forbindelse med at jeg kommer til form 2 hvor jeg har valgt "ny besvarelse" i form 1, alle feltet være blank</t>
  </si>
  <si>
    <t>I forbindelse med at jeg kommer til form 5 hvor jeg har valgt "Ja" i en tidligere besvarelse, skal eventuel forrige valg pre-loades ind i formen</t>
  </si>
  <si>
    <t>I forbindelse med at jeg kommer til form 5 hvor jeg har valgt "Nej" i en tidligere besvarelse, skal eventuel forrige valg pre-loades ind i formen</t>
  </si>
  <si>
    <t>I forbindelse med at jeg kommer til form 5 hvor der ikke tidligere er foretaget at valg, forventer jeg at begge checkbokses ikke er markeret</t>
  </si>
  <si>
    <t>Som bruger vil jeg ikke forvente at det vil være muligt at gå videre til næste step uden at bekræfte, hvorvidt stamdata for inddrivelses- og modregningsfordringer i den afgrænsede population til hver tid er registreret efter samme praksis.
Her bør intet gemmes i SpmSvar</t>
  </si>
  <si>
    <t>xx</t>
  </si>
  <si>
    <t>30-09-2013</t>
  </si>
  <si>
    <t>Ny Besvarelse</t>
  </si>
  <si>
    <t>Tidligere Besvarelse</t>
  </si>
  <si>
    <t>CommandButton1</t>
  </si>
  <si>
    <t>OKButton</t>
  </si>
  <si>
    <t>Når jeg som bruger vælger "Ny Besvarelse" forventer jeg at indstillinger i SpmSvar sættes tilbage til default</t>
  </si>
  <si>
    <t>Når jeg som bruger vælger "Ny Besvarelse" forventer jeg at indstillinger i Population sættes tilbage til default</t>
  </si>
  <si>
    <t>Når jeg som bruger vælger "Ny Besvarelse" forventer jeg at indstillinger i Regler sættes tilbage til default</t>
  </si>
  <si>
    <t>Når jeg som bruger vælger "Ny Besvarelse" forventer jeg at indstillinger i Grupper sættes tilbage til default</t>
  </si>
  <si>
    <t>Når jeg som bruger vælger "Ny Besvarelse" forventer jeg at blive ledt til den næste form efter nulstilling af konfigurationen</t>
  </si>
  <si>
    <t>Når jeg som bruger vælger "Ny Besvarelse" forventer jeg at blive mødt med en advarsel, hvor jeg skal bekræfte om jeg ønsker at slette den nuværende konfiguration</t>
  </si>
  <si>
    <t>Når jeg som bruger vælger "Tidligere Besvarelse" forventer jeg at blive ledt til den næste form</t>
  </si>
  <si>
    <t>existingConfig</t>
  </si>
  <si>
    <t>defaultConfig</t>
  </si>
  <si>
    <t>Når jeg som bruger vælger "Eksisterende Besvarelse" forventer jeg at indstillinger i SpmSvar forbliver uændret fra den eksisterende konfiguration</t>
  </si>
  <si>
    <t>Når jeg som bruger vælger "Eksisterende Besvarelse" forventer jeg at indstillinger i Population forbliver uændret fra den eksisterende konfiguration</t>
  </si>
  <si>
    <t>Når jeg som bruger vælger "Eksisterende Besvarelse" forventer jeg at indstillinger i Regler forbliver uændret fra den eksisterende konfiguration</t>
  </si>
  <si>
    <t>Når jeg som bruger vælger "Eksisterende Besvarelse" forventer jeg at indstillinger i Grupper forbliver uændret fra den eksisterende konfiguration</t>
  </si>
  <si>
    <t>testSubject</t>
  </si>
  <si>
    <t>testParameter</t>
  </si>
  <si>
    <t>expected</t>
  </si>
  <si>
    <t>Actual</t>
  </si>
  <si>
    <t>Review</t>
  </si>
  <si>
    <t>printsToPopSheet</t>
  </si>
  <si>
    <t/>
  </si>
  <si>
    <t>printsToSpmSvarSheet</t>
  </si>
  <si>
    <t>tidligereBesvarelse</t>
  </si>
  <si>
    <t>printsToSpmSheet</t>
  </si>
  <si>
    <t>printsToRulSheet</t>
  </si>
  <si>
    <t>printsToGroSheet</t>
  </si>
  <si>
    <t>checkCaption</t>
  </si>
  <si>
    <t>optionButton1</t>
  </si>
  <si>
    <t>optionButton2</t>
  </si>
  <si>
    <t>optionButton3</t>
  </si>
  <si>
    <t>run</t>
  </si>
  <si>
    <t>Empty</t>
  </si>
  <si>
    <t>rule</t>
  </si>
  <si>
    <t>R0006</t>
  </si>
  <si>
    <t>R0007</t>
  </si>
  <si>
    <t>R0008</t>
  </si>
  <si>
    <t>At der enten foretages en tilpasning af den allerede afgrænsede modtagelsesperiode</t>
  </si>
  <si>
    <t>At der foretages en periodemæssig afgrænsning af den allerede afgrænsede modtagelsesperiode via ét eller flere af stamdatafelterne</t>
  </si>
  <si>
    <t>Er du sikker? Dette vil slette den tidligere besvarelse, hvis en sådan eksisterer.</t>
  </si>
  <si>
    <t>FordringsId er forkert udfyldt</t>
  </si>
  <si>
    <t>FordringsType er forkert udfyldt</t>
  </si>
  <si>
    <t>Messege did not pop up</t>
  </si>
  <si>
    <t>10-01-2014</t>
  </si>
  <si>
    <t>15-10-2014</t>
  </si>
  <si>
    <t>JA</t>
  </si>
  <si>
    <t>NEJ</t>
  </si>
  <si>
    <t>Vælg venligst et svar</t>
  </si>
  <si>
    <t>Incorrect</t>
  </si>
  <si>
    <t>Slutperioden kan ikke ligge før startperioden</t>
  </si>
  <si>
    <t>Jf. kravet forventes det at spørgeskemaet sætter foranstillede nuller foran et indtastet fordringshaverid på færre end 4 cifre. Et 4 cifret tal forventes i Populations arket</t>
  </si>
  <si>
    <t>Jf. kravet forventes det at spørgeskemaet sætter foranstillede nuller foran et indtastet fordringshaverid på færre end 4 cifre. Et 4 cifret tal forventes i SpmSvar arket</t>
  </si>
  <si>
    <t>Som bruger vil jeg forvente at input på 7 karakterer som ikke figurerer på listen (fx tastefejl) vil blive fanget og en advarsel vil komme frem</t>
  </si>
  <si>
    <t>Jf. kravet bør den afgrænsede periode (Modtagelsesdato start) gemmes i Populationsarket hvor man kun indtaster modtagelseDato Start</t>
  </si>
  <si>
    <t>Jf. kravet bør den afgrænsede periode (Modtagelsesdato start) gemmes i SpmSvararket hvor man kun indtaster modtagelseDato Start</t>
  </si>
  <si>
    <t>Jf. kravet bør den afgrænsede periode (Modtagelsesdato slut) gemmes i Populationsarket hvor man kun indtaster modtagelseDato Slut.</t>
  </si>
  <si>
    <t>Jf. kravet bør den afgrænsede periode (Modtagelsesdato slut) gemmes i SpmSvararket hvor man kun indtaster modtagelseDato Slut.</t>
  </si>
  <si>
    <t>Jf. kravet bør den afgrænsede periode (Modtagelsesdato start) gemmes i Populationsarket hvor man indtaster både modtagelse start og slut</t>
  </si>
  <si>
    <t>Jf. kravet bør den afgrænsede periode (Modtagelsesdato start) gemmes i SpmSvararket hvor man indtaster både modtagelse start og slut</t>
  </si>
  <si>
    <t>Jf. kravet bør den afgrænsede periode (Modtagelsesdato slut) gemmes i Populationsarket hvor man indtaster både modtagelse start og slut</t>
  </si>
  <si>
    <t>Jf. kravet bør den afgrænsede periode (Modtagelsesdato slut) gemmes i SpmSvararket hvor man indtaster både modtagelse start og slut</t>
  </si>
  <si>
    <t>Som bruger vil jeg ikke forvente at det er muligt at indtaste et ikke gyldigt datoformat  i Modtagelsesdato slut.  Inputtet bør ikke kopieres til populationsarket</t>
  </si>
  <si>
    <t>Form 27</t>
  </si>
  <si>
    <t>5.b</t>
  </si>
  <si>
    <t>5.b.1</t>
  </si>
  <si>
    <t xml:space="preserve">Det skal være muligt for brugeren at vælge hvilken fordringsart der ønskes at lave en konfiguration for (inddrivelses eller modregningsfordring) </t>
  </si>
  <si>
    <t>5.b.2</t>
  </si>
  <si>
    <t xml:space="preserve">Såfremt brugeren vælger "inddrivelsesfordringer" skal brugeren ledes videre til spørgsmål 5.b.1 </t>
  </si>
  <si>
    <t>5.b.3</t>
  </si>
  <si>
    <t xml:space="preserve">Såfremt brugeren vælger "modregningsfordringer" skal brugeren ledes videre til spørgsmål 5.b.2 </t>
  </si>
  <si>
    <t xml:space="preserve">5.b.1 </t>
  </si>
  <si>
    <t>5.b.1.1</t>
  </si>
  <si>
    <t>R0006 skal aktiveres</t>
  </si>
  <si>
    <t>5.b.1.2</t>
  </si>
  <si>
    <t>R0007 skal aktiveres</t>
  </si>
  <si>
    <t>5.b.1.3</t>
  </si>
  <si>
    <t>R0008 skal deaktiveres</t>
  </si>
  <si>
    <t>5.b.1.4</t>
  </si>
  <si>
    <t xml:space="preserve">Såfremt 5.b.1 ruten tages skal spørgsmål 15 ikke stilles for denne konfiguration. </t>
  </si>
  <si>
    <t>5.b.1.5</t>
  </si>
  <si>
    <t>Brugeren skal ledes videre til spørgsmål 6</t>
  </si>
  <si>
    <t>5.b.2.1</t>
  </si>
  <si>
    <t>5.b.2.2</t>
  </si>
  <si>
    <t>R0007 skal deaktiveres</t>
  </si>
  <si>
    <t>5.b.2.3</t>
  </si>
  <si>
    <t>R0008 skal aktiveres</t>
  </si>
  <si>
    <t>5.b.2.4</t>
  </si>
  <si>
    <t xml:space="preserve">Såfremt 5.b.2 ruten tages skal spørgsmål 14 ikke stilles for denne konfiguration. </t>
  </si>
  <si>
    <t>5.b.2.5</t>
  </si>
  <si>
    <t>Form 6</t>
  </si>
  <si>
    <t>6</t>
  </si>
  <si>
    <t>6.1</t>
  </si>
  <si>
    <t>Det skal være muligt for brugeren at bekræfte via Ja/Nej, hvorvidt et eller flere krav i den afgrænsede population er underlagt udenlandske forældelsesregler</t>
  </si>
  <si>
    <t>6.2</t>
  </si>
  <si>
    <t>Såfremt brugeren vælger "Ja" skal brugeres ledes til spørgsmål 6.a</t>
  </si>
  <si>
    <t>6.3</t>
  </si>
  <si>
    <t>Såfremt brugeren vælger "Nej" skal brugeres ledes til spørgsmål 7</t>
  </si>
  <si>
    <t>6.a</t>
  </si>
  <si>
    <t>6.a.1</t>
  </si>
  <si>
    <t xml:space="preserve">Spørgeskemaet skal afsluttes da den valgte konfiguration ikke understøttes af spørgeskemaet. </t>
  </si>
  <si>
    <t>7</t>
  </si>
  <si>
    <t>7.1</t>
  </si>
  <si>
    <t>Det skal være muligt for brugeren, via Ja/Nej, at svare på om der er registreret et eller flere krav id en afgrænsede population der er udtryk for rente eller lignende ydelse</t>
  </si>
  <si>
    <t>7.2</t>
  </si>
  <si>
    <t>Såfremt brugeren vælger "Ja" skal brugeres ledes til spørgsmål 7.a</t>
  </si>
  <si>
    <t>7.3</t>
  </si>
  <si>
    <t>Såfremt brugeren vælger "Nej" skal brugeres ledes til spørgsmål 8</t>
  </si>
  <si>
    <t>7.a</t>
  </si>
  <si>
    <t>7.a.1</t>
  </si>
  <si>
    <t>8</t>
  </si>
  <si>
    <t>8.1</t>
  </si>
  <si>
    <t>Det skal være muligt for brugeren, via Ja/Nej, at svare på om der er registreret et eller flere krav i  den afgrænsede population der er udtryk for flere krav, men som er registeret som et samlet krav</t>
  </si>
  <si>
    <t>8.2</t>
  </si>
  <si>
    <t>Såfremt brugeren vælger "Ja" skal brugeres ledes til spørgsmål 8.a</t>
  </si>
  <si>
    <t>8.3</t>
  </si>
  <si>
    <t>Såfremt brugeren vælger "Nej" skal brugeres ledes til spørgsmål 9</t>
  </si>
  <si>
    <t>8.a</t>
  </si>
  <si>
    <t>8.a.1</t>
  </si>
  <si>
    <t>Form 7</t>
  </si>
  <si>
    <t>9</t>
  </si>
  <si>
    <t>9.1</t>
  </si>
  <si>
    <t>Det skal være muligt for brugeren, via checkbokse, at svare på om der altid, i visse tilfælde eller aldrig er indsendt en FOKO for de fordringer, der er afsendt af den afgrænsede population</t>
  </si>
  <si>
    <t>9.2</t>
  </si>
  <si>
    <t>Såfremt brugeren vælger "Altid" skal brugeren ledes til spørgsmål 9.a</t>
  </si>
  <si>
    <t>9.3</t>
  </si>
  <si>
    <t>Såfremt brugeren vælger "I visse tilfælde" skal brugeren ledes til spørgsmål 9.b</t>
  </si>
  <si>
    <t>9.4</t>
  </si>
  <si>
    <t>Såfremt brugeren vælger "Aldrig" skal brugeren ledes til spørgsmål 9.c</t>
  </si>
  <si>
    <t>Form 8</t>
  </si>
  <si>
    <t>9.a</t>
  </si>
  <si>
    <t>9.a.1</t>
  </si>
  <si>
    <t>9.a.2</t>
  </si>
  <si>
    <t>Såfremt brugeren vælger "Ja" skal brugeres ledes til spørgsmål 9.a.1</t>
  </si>
  <si>
    <t>9.a.3</t>
  </si>
  <si>
    <t>Såfremt brugeren vælger "Nej" skal brugeres ledes til spørgsmål 9.a.2</t>
  </si>
  <si>
    <t xml:space="preserve">Form 8 </t>
  </si>
  <si>
    <t>9.a.1.1</t>
  </si>
  <si>
    <t>Gruppe 1 deaktiveres</t>
  </si>
  <si>
    <t>9.a.1.2</t>
  </si>
  <si>
    <t>Gruppe 2 aktiveres</t>
  </si>
  <si>
    <t>9.a.1.3</t>
  </si>
  <si>
    <t>Der angives et ”JA” i populationen under ”Stoler RIM på fordringshaveres forældel-sesdato?”</t>
  </si>
  <si>
    <t>9.a.1.4</t>
  </si>
  <si>
    <t>Der angives et ”NEJ” i populationen under ”Vil RIM beregne en tidligst mulig forældel-sesdato?”</t>
  </si>
  <si>
    <t>Form 9</t>
  </si>
  <si>
    <t>9.a.2.1</t>
  </si>
  <si>
    <t xml:space="preserve">Det skal være muligt for brugeren, via Ja/Nej, at svare på om fordringshavers forældelsesdato til en hver tid er registreret tidligere end den faktisk forældelsesdato? </t>
  </si>
  <si>
    <t>9.a.2.2</t>
  </si>
  <si>
    <t>Såfremt brugeren vælger "Ja" skal brugeres ledes til spørgsmål 9.a.2.1</t>
  </si>
  <si>
    <t>9.a.2.3</t>
  </si>
  <si>
    <t>Såfremt brugeren vælger "Nej" skal brugeres ledes til spørgsmål 9.a.2.2</t>
  </si>
  <si>
    <t>9.a.2.1.1</t>
  </si>
  <si>
    <t>9.a.2.1.2</t>
  </si>
  <si>
    <t>9.a.2.1.3</t>
  </si>
  <si>
    <t>Der angives et ”JA” i populationen under ”Stoler RIM på fordringshaveres forældelsesdato?”</t>
  </si>
  <si>
    <t>9.a.2.1.4</t>
  </si>
  <si>
    <t>Form 10</t>
  </si>
  <si>
    <t>9.a.2.2.1</t>
  </si>
  <si>
    <t>Det skal være muligt for brugeren, via et tekstfelt med "Hvis antal dage kan angives" og mulighed for at svare "Ved ikke", på hvor mange dage efter den faktiske forældelsesdato foko senest vil være registreret?</t>
  </si>
  <si>
    <t>9.a.2.2.2</t>
  </si>
  <si>
    <t>Såfremt brugeren vælger "Hvis antal dage kan angives" skal brugeres ledes til spørgsmål 9.a.2.2.1</t>
  </si>
  <si>
    <t>9.a.2.2.3</t>
  </si>
  <si>
    <t>Såfremt brugeren vælger "Ved ikke" skal brugeres ledes til spørgsmål 9.a.2.2.2</t>
  </si>
  <si>
    <t>9.a.2.2.1.1</t>
  </si>
  <si>
    <t>9.a.2.2.1.2</t>
  </si>
  <si>
    <t>Antallet af dage indsættes i [Varighed_X] i R0042</t>
  </si>
  <si>
    <t>9.a.2.2.1.3</t>
  </si>
  <si>
    <t>Antallet af dage indsættes i [Varighed_X] i R0043</t>
  </si>
  <si>
    <t>9.a.2.2.1.4</t>
  </si>
  <si>
    <t>Antallet af dage indsættes i [Varighed_X] i R0044</t>
  </si>
  <si>
    <t>9.a.2.2.1.5</t>
  </si>
  <si>
    <t>Antallet af dage indsættes i [Varighed_X] i R0045</t>
  </si>
  <si>
    <t>9.a.2.2.1.6</t>
  </si>
  <si>
    <t>Antallet af dage indsættes i [Varighed_X] i R0046</t>
  </si>
  <si>
    <t>9.a.2.2.1.7</t>
  </si>
  <si>
    <t>9.a.2.2.1.8</t>
  </si>
  <si>
    <t>9.a.2.2.1.9</t>
  </si>
  <si>
    <t>Der angives et ”NEJ” i populationen under ”Vil RIM beregne en tidligst mulig forældelsesdato?”</t>
  </si>
  <si>
    <t>9.a.2.2.2.1</t>
  </si>
  <si>
    <t>Der skal angives et ”NEJ” i ”Stoler RIM på fordringshavers forældelsesdato”  i regel arket</t>
  </si>
  <si>
    <t>9.a.2.2.2.2</t>
  </si>
  <si>
    <t>Regel R0042 skal aktiveres</t>
  </si>
  <si>
    <t>9.a.2.2.2.3</t>
  </si>
  <si>
    <t>Regel R0042's Varighed X skal sættes til blank</t>
  </si>
  <si>
    <t>9.a.2.2.2.4</t>
  </si>
  <si>
    <t>Regel R0043 skal aktiveres</t>
  </si>
  <si>
    <t>9.a.2.2.2.5</t>
  </si>
  <si>
    <t>Regel R0043's Varighed X skal sættes til blank</t>
  </si>
  <si>
    <t>9.a.2.2.2.6</t>
  </si>
  <si>
    <t>Regel R0044 skal aktiveres</t>
  </si>
  <si>
    <t>9.a.2.2.2.7</t>
  </si>
  <si>
    <t>Regel R0044's Varighed X skal sættes til blank</t>
  </si>
  <si>
    <t>9.a.2.2.2.8</t>
  </si>
  <si>
    <t>Regel R0045 skal aktiveres</t>
  </si>
  <si>
    <t>9.a.2.2.2.9</t>
  </si>
  <si>
    <t>Regel R0045's Varighed X skal sættes til blank</t>
  </si>
  <si>
    <t>9.a.2.2.2.10</t>
  </si>
  <si>
    <t>Regel R0046 skal aktiveres</t>
  </si>
  <si>
    <t>9.a.2.2.2.11</t>
  </si>
  <si>
    <t>Regel R0046's Varighed X skal sættes til blank</t>
  </si>
  <si>
    <t xml:space="preserve">Parameter name </t>
  </si>
  <si>
    <t>Parameter name in code</t>
  </si>
  <si>
    <t>Type</t>
  </si>
  <si>
    <t>FodringshaverID</t>
  </si>
  <si>
    <t>txtFodringsid</t>
  </si>
  <si>
    <t>FodringsType</t>
  </si>
  <si>
    <t>cboFodringsType</t>
  </si>
  <si>
    <t>txtModStart</t>
  </si>
  <si>
    <t>txtModSlut</t>
  </si>
  <si>
    <t>FokertData</t>
  </si>
  <si>
    <t>Videre</t>
  </si>
  <si>
    <t>OptionButton1</t>
  </si>
  <si>
    <t>OptionButton2</t>
  </si>
  <si>
    <t>OptionButton3</t>
  </si>
  <si>
    <t>Fra</t>
  </si>
  <si>
    <t>TextBox1</t>
  </si>
  <si>
    <t>Til</t>
  </si>
  <si>
    <t>TextBox2</t>
  </si>
  <si>
    <t>Ja, 1</t>
  </si>
  <si>
    <t>Nej, 1</t>
  </si>
  <si>
    <t>Ja, 2</t>
  </si>
  <si>
    <t>Nej, 2</t>
  </si>
  <si>
    <t>OptionButton4</t>
  </si>
  <si>
    <t>Ja, 3</t>
  </si>
  <si>
    <t>OptionButton5</t>
  </si>
  <si>
    <t>Nej, 3</t>
  </si>
  <si>
    <t>OptionButton6</t>
  </si>
  <si>
    <t>Altid</t>
  </si>
  <si>
    <t>I visse tilfælde</t>
  </si>
  <si>
    <t>DageTick</t>
  </si>
  <si>
    <t>Ved ikke</t>
  </si>
  <si>
    <t>Dage</t>
  </si>
  <si>
    <t>Textbox1</t>
  </si>
  <si>
    <t>Forfalsdato</t>
  </si>
  <si>
    <t>SRB</t>
  </si>
  <si>
    <t>Stiftelsedato</t>
  </si>
  <si>
    <t>Periode startdato</t>
  </si>
  <si>
    <t>Periode slutdato</t>
  </si>
  <si>
    <t>Ingen</t>
  </si>
  <si>
    <t>CheckBox2</t>
  </si>
  <si>
    <t>CheckBox1</t>
  </si>
  <si>
    <t>CheckBox3</t>
  </si>
  <si>
    <t>CheckBox4</t>
  </si>
  <si>
    <t>CheckBox5</t>
  </si>
  <si>
    <t>Antal</t>
  </si>
  <si>
    <t>Dage/Måneder/År</t>
  </si>
  <si>
    <t>ComboBox1</t>
  </si>
  <si>
    <t>Periode slut, Antal</t>
  </si>
  <si>
    <t>SRB, Antal</t>
  </si>
  <si>
    <t>Periode slut, Dage/Måneder/År</t>
  </si>
  <si>
    <t>SRB, Dage/Måneder/År</t>
  </si>
  <si>
    <t>ComboBox2</t>
  </si>
  <si>
    <t>Beløp</t>
  </si>
  <si>
    <t>Samme dag i måneden</t>
  </si>
  <si>
    <t>Samme måneden i året</t>
  </si>
  <si>
    <t>måneden/Forfalsdato/Dag 1</t>
  </si>
  <si>
    <t>txtFFStart</t>
  </si>
  <si>
    <t>måneden/Forfalsdato/Dag 2</t>
  </si>
  <si>
    <t>txtFFSlut</t>
  </si>
  <si>
    <t>måneden/SRB/Dag 1</t>
  </si>
  <si>
    <t>txtSRBstart</t>
  </si>
  <si>
    <t>måneden/SRB/Dag 2</t>
  </si>
  <si>
    <t>txtSRBslut</t>
  </si>
  <si>
    <t>måneden/Stiftelsedato/Dag 1</t>
  </si>
  <si>
    <t>txtSTIstart</t>
  </si>
  <si>
    <t>måneden/Stiftelsedato/Dag 2</t>
  </si>
  <si>
    <t>txtSTIslut</t>
  </si>
  <si>
    <t>måneden/Periode startdato/Dag 1</t>
  </si>
  <si>
    <t>txtPSTstart</t>
  </si>
  <si>
    <t>måneden/Periode startdato/Dag 2</t>
  </si>
  <si>
    <t>txtPSTslut</t>
  </si>
  <si>
    <t>måneden/Periode slutdato/Dag 1</t>
  </si>
  <si>
    <t>txtPSLstart</t>
  </si>
  <si>
    <t>måneden/Periode slutdato/Dag 2</t>
  </si>
  <si>
    <t>txtPSLslut</t>
  </si>
  <si>
    <t>året/Forfalsdato/Dag 1</t>
  </si>
  <si>
    <t>året/Forfalsdato/Dag 2</t>
  </si>
  <si>
    <t>året/SRB/Dag 1</t>
  </si>
  <si>
    <t>TextBox3</t>
  </si>
  <si>
    <t>året/SRB/Dag 2</t>
  </si>
  <si>
    <t>TextBox4</t>
  </si>
  <si>
    <t>året/Stiftelsedato/Dag 1</t>
  </si>
  <si>
    <t>TextBox5</t>
  </si>
  <si>
    <t>året/Stiftelsedato/Dag 2</t>
  </si>
  <si>
    <t>TextBox6</t>
  </si>
  <si>
    <t>året/Periode startdato/Dag 1</t>
  </si>
  <si>
    <t>TextBox7</t>
  </si>
  <si>
    <t>året/Periode startdato/Dag 2</t>
  </si>
  <si>
    <t>TextBox8</t>
  </si>
  <si>
    <t>året/Periode slutdato/Dag 1</t>
  </si>
  <si>
    <t>TextBox9</t>
  </si>
  <si>
    <t>året/Periode slutdato/Dag 2</t>
  </si>
  <si>
    <t>TextBox10</t>
  </si>
  <si>
    <t>Måneden/forfalsdato</t>
  </si>
  <si>
    <t>Forfaldsdato</t>
  </si>
  <si>
    <t>Måneden/SRB</t>
  </si>
  <si>
    <t>Måneden/Stiftelsedato</t>
  </si>
  <si>
    <t>Stiftelsesdato</t>
  </si>
  <si>
    <t>Måneden/Periode startdato</t>
  </si>
  <si>
    <t>PeriodeStartdato</t>
  </si>
  <si>
    <t>Måneden/Periode slutdato</t>
  </si>
  <si>
    <t>PeriodeSlutdato</t>
  </si>
  <si>
    <t>året/forfalsdato</t>
  </si>
  <si>
    <t>CheckBox10</t>
  </si>
  <si>
    <t>året/SRB</t>
  </si>
  <si>
    <t>CheckBox11</t>
  </si>
  <si>
    <t>året/Stiftelsedato</t>
  </si>
  <si>
    <t>CheckBox12</t>
  </si>
  <si>
    <t>året/Periode startdato</t>
  </si>
  <si>
    <t>CheckBox13</t>
  </si>
  <si>
    <t>året/Periode slutdato</t>
  </si>
  <si>
    <t>CheckBox14</t>
  </si>
  <si>
    <t>Gem og luk</t>
  </si>
  <si>
    <t>Forfalsdato/fra</t>
  </si>
  <si>
    <t>Forfalsdato/til</t>
  </si>
  <si>
    <t>SRB/fra</t>
  </si>
  <si>
    <t>SRB/til</t>
  </si>
  <si>
    <t>Stiftelsedato/fra</t>
  </si>
  <si>
    <t>Stiftelsedato/til</t>
  </si>
  <si>
    <t>Periode startdato/fra</t>
  </si>
  <si>
    <t>Periode startdato/til</t>
  </si>
  <si>
    <t>Periode slutdato/fra</t>
  </si>
  <si>
    <t>Periode slutdato/til</t>
  </si>
  <si>
    <t>optionButton4</t>
  </si>
  <si>
    <t>optionButton5</t>
  </si>
  <si>
    <t>optionButton6</t>
  </si>
  <si>
    <t>Jf. Kravet vil jeg som bruger ikke forvente at resultatet gemmes i SpmSvar, da et ja i et af felterne medføre at konfigurationen ikke er understøttet af spørgeskemaet (Ja til Spg 1, Nej til Spg 2 og Nej til Spg 3)</t>
  </si>
  <si>
    <t>Jf. Kravet vil jeg som bruger forvente at en fejlbesked kommer frem,  da et ja i et af felterne medføre at konfigurationen ikke er understøttet af spørgeskemaet (Ja til Spg 1, Nej til Spg 2 og Nej til Spg 3)</t>
  </si>
  <si>
    <t>Jf. Kravet vil jeg som bruger ikke forvente at resultatet gemmes i SpmSvar, da et ja i et af felterne medføre at konfigurationen ikke er understøttet af spørgeskemaet (Ja til Spg 1, Ja til Spg 2 og Nej til Spg 3)</t>
  </si>
  <si>
    <t>Jf. Kravet vil jeg som bruger forvente at en fejlbesked kommer frem,  da et ja i et af felterne medføre at konfigurationen ikke er understøttet af spørgeskemaet (Ja til Spg 1, Ja til Spg 2 og Nej til Spg 3)</t>
  </si>
  <si>
    <t>Jf. Kravet vil jeg som bruger ikke forvente at resultatet gemmes i SpmSvar, da et ja i et af felterne medføre at konfigurationen ikke er understøttet af spørgeskemaet (Ja til Spg 1, Nej til Spg 2 og Ja til Spg 3)</t>
  </si>
  <si>
    <t>Jf. Kravet vil jeg som bruger forvente at en fejlbesked kommer frem,  da et ja i et af felterne medføre at konfigurationen ikke er understøttet af spørgeskemaet (Ja til Spg 1, Nej til Spg 2 og Ja til Spg 3)</t>
  </si>
  <si>
    <t>Jf. Kravet vil jeg som bruger ikke forvente at resultatet gemmes i SpmSvar, da et ja i et af felterne medføre at konfigurationen ikke er understøttet af spørgeskemaet (Ja til Spg 1, Ja til Spg 2 og Ja til Spg 3)</t>
  </si>
  <si>
    <t>Jf. Kravet vil jeg som bruger forvente at en fejlbesked kommer frem,  da et ja i et af felterne medføre at konfigurationen ikke er understøttet af spørgeskemaet (Ja til Spg 1, Ja til Spg 2 og Ja til Spg 3)</t>
  </si>
  <si>
    <t>Jf. Kravet vil jeg som bruger ikke forvente at resultatet gemmes i SpmSvar, da et ja i et af felterne medføre at konfigurationen ikke er understøttet af spørgeskemaet (Nej til Spg 1, Ja til Spg 2 og Nej til Spg 3)</t>
  </si>
  <si>
    <t>Jf. Kravet vil jeg som bruger forvente at en fejlbesked kommer frem,  da et ja i et af felterne medføre at konfigurationen ikke er understøttet af spørgeskemaet (Nej til Spg 1, Ja til Spg 2 og Nej til Spg 3)</t>
  </si>
  <si>
    <t>Jf. Kravet vil jeg som bruger ikke forvente at resultatet gemmes i SpmSvar, da et ja i et af felterne medføre at konfigurationen ikke er understøttet af spørgeskemaet (Nej til Spg 1, Ja til Spg 2 og Ja til Spg 3)</t>
  </si>
  <si>
    <t>Jf. Kravet vil jeg som bruger forvente at en fejlbesked kommer frem,  da et ja i et af felterne medføre at konfigurationen ikke er understøttet af spørgeskemaet (Nej til Spg 1, Ja til Spg 2 og Ja til Spg 3)</t>
  </si>
  <si>
    <t>Jf. Kravet vil jeg som bruger ikke forvente at resultatet gemmes i SpmSvar, da et ja i et af felterne medføre at konfigurationen ikke er understøttet af spørgeskemaet (Nej til Spg 1, Nej til Spg 2 og Ja til Spg 3)</t>
  </si>
  <si>
    <t>Jf. Kravet vil jeg som bruger forvente at en fejlbesked kommer frem,  da et ja i et af felterne medføre at konfigurationen ikke er understøttet af spørgeskemaet (Nej til Spg 1, Nej til Spg 2 og Ja til Spg 3)</t>
  </si>
  <si>
    <t>Som bruger vil jeg forvente at resultatet gemmes i SpmSvar, således at det kan indhentes på et senere tidspunkt</t>
  </si>
  <si>
    <t>Jf. Kravet skal brugeren sendes til Spørgsmål 9, hvilket er form 7. Derfor bør brugeren ledes til Form 9 når der er svaret nej til alle spørgsmål</t>
  </si>
  <si>
    <t>frm009</t>
  </si>
  <si>
    <t>I forbindelse med at jeg kommer til form 6 hvor jeg har valgt "Ja" i optionButton1 en tidligere besvarelse, skal eventuel forrige valg pre-loades ind i formen</t>
  </si>
  <si>
    <t>I forbindelse med at jeg kommer til form 6 hvor jeg har valgt "Ja" i optionButton2 en tidligere besvarelse, skal eventuel forrige valg pre-loades ind i formen</t>
  </si>
  <si>
    <t>I forbindelse med at jeg kommer til form 6 hvor jeg har valgt "Ja" i optionButton3 en tidligere besvarelse, skal eventuel forrige valg pre-loades ind i formen</t>
  </si>
  <si>
    <t>I forbindelse med at jeg kommer til form 6 hvor jeg har valgt "Ja" i optionButton4 en tidligere besvarelse, skal eventuel forrige valg pre-loades ind i formen</t>
  </si>
  <si>
    <t>I forbindelse med at jeg kommer til form 6 hvor jeg har valgt "Ja" i optionButton5 en tidligere besvarelse, skal eventuel forrige valg pre-loades ind i formen</t>
  </si>
  <si>
    <t>I forbindelse med at jeg kommer til form 6 hvor jeg har valgt "Ja" i optionButton6 en tidligere besvarelse, skal eventuel forrige valg pre-loades ind i formen</t>
  </si>
  <si>
    <t>I forbindelse med at jeg kommer til form 6 hvor der ikke tidligere er foretaget at valg, forventer jeg at alle checkbokses ikke er markeret</t>
  </si>
  <si>
    <t>Aldrig</t>
  </si>
  <si>
    <t>Jf. kravet skal brugeren, når der vælges "Altid", sendes til spørgsmål 9.a (Form 8)</t>
  </si>
  <si>
    <t>frm008</t>
  </si>
  <si>
    <t>Jf. kravet skal brugeren, når der vælges "I visse tilfælde" sendes til spørgsmål 9.b (Form 11)</t>
  </si>
  <si>
    <t>9.c</t>
  </si>
  <si>
    <t>9.c.1</t>
  </si>
  <si>
    <t>9.c.2</t>
  </si>
  <si>
    <t>9.c.3</t>
  </si>
  <si>
    <t>9.c.4</t>
  </si>
  <si>
    <t>9.c.5</t>
  </si>
  <si>
    <t>9.c.6</t>
  </si>
  <si>
    <t>9.c.7</t>
  </si>
  <si>
    <t>9.c.8</t>
  </si>
  <si>
    <t>9.c.9</t>
  </si>
  <si>
    <t>9.c.10</t>
  </si>
  <si>
    <t>9.c.11</t>
  </si>
  <si>
    <t xml:space="preserve">Der angives et ”NEJ” i populationen under ”Stoler RIM på fordringshavers forældelsesdato” </t>
  </si>
  <si>
    <t>Jf. kravet skal "FOKO-kontrollen  sættes op som i Re-tracer (dvs. standard. Se regel 320, 321 og 513 i Retracer-Matricen). Dette indebærer, at RIM ikke beregner en forældelsesdato, der ligger senere end den af fordringshaver registrerede FOKO."</t>
  </si>
  <si>
    <t xml:space="preserve">Jf. kravet skal der angives et Nej i Populationsarket. </t>
  </si>
  <si>
    <t>Som bruger vil jeg forvente at Regel R0039 skal deaktiveres, da denne omhandler hvorvidt RIM stoler på fordringshavers forældelsesdato.</t>
  </si>
  <si>
    <t>R0039</t>
  </si>
  <si>
    <t>R0042</t>
  </si>
  <si>
    <t>R0043</t>
  </si>
  <si>
    <t>R0044</t>
  </si>
  <si>
    <t>R0045</t>
  </si>
  <si>
    <t>R0046</t>
  </si>
  <si>
    <t xml:space="preserve">Jf. kravet skal brugeren, når der vælges "Aldrig", sendes til spørgsmål 9.c, hvor logikken foregår i samme form. Herefter sendes brugeren automatisk til Spørgsmål 10 (form 14) </t>
  </si>
  <si>
    <t>frm014</t>
  </si>
  <si>
    <t>Som bruger forventer jeg ikke at jeg kan gå videre uden at aktivere en af checkboksne. Her bør en advarsel komme</t>
  </si>
  <si>
    <t>frm007</t>
  </si>
  <si>
    <t>Jf. Kravet skal brugeren sendes til Spørgsmål 9, hvilket er form 7. Derfor bør brugeren ledes til Form 7 når der er svaret nej til alle spørgsmål</t>
  </si>
  <si>
    <t>I forbindelse med at jeg kommer til form 7 hvor jeg har valgt "ny besvarelse" i form 1, alle feltet være blank</t>
  </si>
  <si>
    <t>I forbindelse med at jeg kommer til form 7 hvor jeg har valgt "Ja" i optionButton1 en tidligere besvarelse, skal eventuel forrige valg pre-loades ind i formen</t>
  </si>
  <si>
    <t>I forbindelse med at jeg kommer til form 7 hvor jeg har valgt "Ja" i optionButton2 en tidligere besvarelse, skal eventuel forrige valg pre-loades ind i formen</t>
  </si>
  <si>
    <t>I forbindelse med at jeg kommer til form 7 hvor jeg har valgt "Ja" i optionButton3 en tidligere besvarelse, skal eventuel forrige valg pre-loades ind i formen</t>
  </si>
  <si>
    <t>Run</t>
  </si>
  <si>
    <t>Rule</t>
  </si>
  <si>
    <t>frm015</t>
  </si>
  <si>
    <t>9.a.1.5</t>
  </si>
  <si>
    <t>Videre til spørgsmål vedrørende frasortering (Spørgsmål 11)</t>
  </si>
  <si>
    <t>groupActivation</t>
  </si>
  <si>
    <t xml:space="preserve">Jf. kravet skal brugeren, når der vælges "Ja", sendes til spørgsmål 9.a.1, hvor logikken foregår i samme form. Herefter sendes brugeren automatisk til Spørgsmål 11 (form 15) </t>
  </si>
  <si>
    <t>Jf. kravet skal der skrives "Ja" som værdi ud for "Stoler RIM på fordringshaver forældelsesdatoen" i populationsarket</t>
  </si>
  <si>
    <t>Jf. kravet skal der skrives "Nej" som værdi ud for "Vil RIM beregne en tidligst mulig forældelsesdato?" i populationsarket</t>
  </si>
  <si>
    <t>I forbindelse med at jeg kommer til form 8 hvor jeg har valgt "Nej" i  en tidligere besvarelse, skal eventuel forrige valg pre-loades ind i formen</t>
  </si>
  <si>
    <t>I forbindelse med at jeg kommer til form 8 hvor jeg har valgt "Ja" i en tidligere besvarelse, skal eventuel forrige valg pre-loades ind i formen</t>
  </si>
  <si>
    <t>I forbindelse med at jeg kommer til form 8 hvor jeg har valgt "ny besvarelse" i form 1, alle feltet være blank</t>
  </si>
  <si>
    <t xml:space="preserve">Jf. kravet skal brugeren, når der vælges "Ja", sendes til spørgsmål 9.a.2.1, hvor logikken foregår i samme form. Herefter sendes brugeren automatisk til Spørgsmål 11 (form 15) </t>
  </si>
  <si>
    <t>Jf. kravet skal gruppe 1 deaktiveres når der vælges "Nej" i formen</t>
  </si>
  <si>
    <t>Jf. kravet skal gruppe 2 aktiveres når der vælges "Nej" i formen</t>
  </si>
  <si>
    <t>grp001</t>
  </si>
  <si>
    <t>grp002</t>
  </si>
  <si>
    <t>Group</t>
  </si>
  <si>
    <t>Som bruger forventer jeg at blive sendt tilbage til den seneste form når der trykkes på tilbage knappen</t>
  </si>
  <si>
    <t>Jf. kravet skal brugeren, når der vælges "Nej" sendes til 9.a.2 (Form 9)</t>
  </si>
  <si>
    <t>Jf. kravet skal brugeren, når der vælges "Nej" sendes til 9.a.2.2 (Form 10)</t>
  </si>
  <si>
    <t>rimFOKO</t>
  </si>
  <si>
    <t>trustRIM</t>
  </si>
  <si>
    <t>printsToGrpSheet</t>
  </si>
  <si>
    <t xml:space="preserve">Jf. kravet skal brugeren, når der vælges "Nej" sendes til 9.a.2.2.2 - hvor logikken foregår i samme form. Herefter sendes brugeren automatisk til Spørgsmål 10 (form 14)  </t>
  </si>
  <si>
    <t xml:space="preserve">Jf. kravet skal brugeren, når der vælges "Ja", sendes til spørgsmål 9.a.2.2.1, hvor logikken foregår i samme form. Herefter sendes brugeren automatisk til Spørgsmål 10 (form 14) </t>
  </si>
  <si>
    <t>10</t>
  </si>
  <si>
    <t>Jf. kravet skal antallet af dage indsættes i "Varighed X" cellen ved Regel R0042</t>
  </si>
  <si>
    <t>Jf. kravet skal antallet af dage indsættes i "Varighed X" cellen ved Regel R0043</t>
  </si>
  <si>
    <t>Jf. kravet skal antallet af dage indsættes i "Varighed X" cellen ved Regel R0044</t>
  </si>
  <si>
    <t>Jf. kravet skal antallet af dage indsættes i "Varighed X" cellen ved Regel R0045</t>
  </si>
  <si>
    <t>Jf. kravet skal antallet af dage indsættes i "Varighed X" cellen ved Regel R0046</t>
  </si>
  <si>
    <t>ruleDurXDays</t>
  </si>
  <si>
    <t>G002</t>
  </si>
  <si>
    <t>Jf. kravet skal gruppe 2 aktiveres når der bliver angivet antal dage</t>
  </si>
  <si>
    <t>Jf. kravet skal gruppe 1 deaktiveres når der bliver angivet antal dage</t>
  </si>
  <si>
    <t>Jf. kravet skal der skrives "NEJ" som værdi ud for "Stoler RIM på fordringshaver forældelsesdatoen" i populationsarket</t>
  </si>
  <si>
    <t>ruleActivation</t>
  </si>
  <si>
    <t>frm010</t>
  </si>
  <si>
    <t>Som bruger vil jeg ikke forvente at jeg kan undlade at indtaste antal dage, da grunden til at brugeren sendes til denne form er for at definere denne</t>
  </si>
  <si>
    <t>Som bruger vil jeg ikke forvente at jeg kan indtaste 0 antal dage, da grunden til at brugeren sendes til denne form er for at definere denne</t>
  </si>
  <si>
    <t>-10</t>
  </si>
  <si>
    <t>Som bruger vil jeg ikke forvente at jeg kan undlade at indtaste minus antal dage, da spørgsmålet er på hvor mange dage datoen er efter. Hvis man indsætter minus vil det i stedet være før.</t>
  </si>
  <si>
    <t>Som bruger vil jeg ikke forvente at jeg kan indsætte andet end tal</t>
  </si>
  <si>
    <t>hej</t>
  </si>
  <si>
    <t>Som bruger vil jeg ikke forvente at jeg kan indsætte antal dage over 1000 (grænsen står med kommentar i regel arket)</t>
  </si>
  <si>
    <t>1001</t>
  </si>
  <si>
    <t>Som bruger vil jeg ikke forvente at jeg kan indsætte antal dage under -1000 (grænsen står med kommentar i regel arket)</t>
  </si>
  <si>
    <t>-1001</t>
  </si>
  <si>
    <t>Form 11</t>
  </si>
  <si>
    <t>9.b</t>
  </si>
  <si>
    <t>9.b.1</t>
  </si>
  <si>
    <t>Det skal være muligt for brugeren, via Ja/Nej, at bekræfte om fordringhavers forældelsesdato til en hver tid er registreret korrekt.</t>
  </si>
  <si>
    <t>9.b.2</t>
  </si>
  <si>
    <t>9.b.3</t>
  </si>
  <si>
    <t>Såfremt brugeren vælger "Ja" skal brugeren ledes til spørgsmål 9.b.1</t>
  </si>
  <si>
    <t>Såfremt brugeren vælger "Nej" skal brugeren ledes til spørgsmål 9.b.2</t>
  </si>
  <si>
    <t>9.b.1.1</t>
  </si>
  <si>
    <t>9.b.1.2</t>
  </si>
  <si>
    <t>Der angives et ”JA” i populationen under ”Stoler RIM på fordringshavers forældelsesdato?”</t>
  </si>
  <si>
    <t>Form 12</t>
  </si>
  <si>
    <t>9.b.2.1</t>
  </si>
  <si>
    <t>Det skal være muligt for brugeren, via Ja/Nej, at bekræfte om fordringhavers forældelsesdatotil til en hver tid er registreret tidligere end den faktiske forældelsesdato.</t>
  </si>
  <si>
    <t>9.b.2.2</t>
  </si>
  <si>
    <t>9.b.2.3</t>
  </si>
  <si>
    <t>Såfremt brugeren vælger "Ja" skal brugeren ledes til spørgsmål 9.b.2.1</t>
  </si>
  <si>
    <t>Såfremt brugeren vælger "Nej" skal brugeren ledes til spørgsmål 9.b.2.2</t>
  </si>
  <si>
    <t>9.b.2.1.1</t>
  </si>
  <si>
    <t>9.b.2.1.2</t>
  </si>
  <si>
    <t>Form 13</t>
  </si>
  <si>
    <t>9.b.2.2.1</t>
  </si>
  <si>
    <t>9.b.2.2.2</t>
  </si>
  <si>
    <t>9.b.2.2.3</t>
  </si>
  <si>
    <t>9.b.2.2.4</t>
  </si>
  <si>
    <t>9.b.2.2.5</t>
  </si>
  <si>
    <t>9.b.2.2.6</t>
  </si>
  <si>
    <t>Form 14</t>
  </si>
  <si>
    <t>0.6</t>
  </si>
  <si>
    <t>0.7</t>
  </si>
  <si>
    <t>Der skal være angivet et ”NEJ” i ”Vil RIM beregne en forældelsesdato”.</t>
  </si>
  <si>
    <t xml:space="preserve">Der skal være angivet et ”NEJ” i ”Stoler RIM på fordringshavers forældelsesdato” </t>
  </si>
  <si>
    <t>10.1</t>
  </si>
  <si>
    <t>Det skal være muligt for brugeren at vælge minimum et stamdatafelt, før RIM kan beregne en tidligst mulig f orædelsesdato</t>
  </si>
  <si>
    <t>10.2</t>
  </si>
  <si>
    <t>Formen skal bestå af checkbokse med følgende muligheder : "Stiftelsesdato", "Forfaldsdato", "Sidste rettidige betalingsdato", "Periode start", Periode slut" og "Ingen".</t>
  </si>
  <si>
    <t>10.3</t>
  </si>
  <si>
    <t>Brugeren skal præsenteres for spørgsmålene fra 10.a, for hvert valgt stamdatafelt.</t>
  </si>
  <si>
    <t>10.4</t>
  </si>
  <si>
    <t>10.5</t>
  </si>
  <si>
    <t>Såfremt brugeren vælger "Ingen" skal brugeren ledes til spørgsmål 10.b</t>
  </si>
  <si>
    <t>10.6</t>
  </si>
  <si>
    <t>10.a</t>
  </si>
  <si>
    <t>10.a.1</t>
  </si>
  <si>
    <t>Såfremt brugeren vælger et eller flere af stamdatafelterne, hvor stiftelsesdato er i blandt, skal brugeren ledes til spørgsmål 10.a via form 29</t>
  </si>
  <si>
    <t>Såfremt brugeren vælger et eller flere af stamdatafelterne, hvor forfaldsdato er i blandt, skal brugeren ledes til spørgsmål 10.a via form 28</t>
  </si>
  <si>
    <t>Såfremt brugeren vælger et eller flere af stamdatafelterne, hvor periode start er i blandt, skal brugeren ledes til spørgsmål 10.a via form 30</t>
  </si>
  <si>
    <t>Såfremt brugeren vælger et eller flere af stamdatafelterne, hvor periode slut er i blandt, skal brugeren ledes til spørgsmål 10.a via form 31</t>
  </si>
  <si>
    <t>Såfremt brugeren vælger et eller flere af stamdatafelterne, hvor sidste rettidige betalingsdato er i blandt, skal brugeren ledes til spørgsmål 10.a via form 32</t>
  </si>
  <si>
    <t>10.7</t>
  </si>
  <si>
    <t>10.8</t>
  </si>
  <si>
    <t>10.9</t>
  </si>
  <si>
    <t>Form 28</t>
  </si>
  <si>
    <t xml:space="preserve">Det skal være muligt for brugeren, med checkbokse, at vælge om begyndelsestidspunktet for forældelsesfristen altid beregnes "Før" eller "Samme dag eller senere" </t>
  </si>
  <si>
    <t>10.a.2</t>
  </si>
  <si>
    <t xml:space="preserve">Såfremt brugeren vælger "før", skal felterne fra spørgsmål 10.a.1 vises </t>
  </si>
  <si>
    <t>10.a.3</t>
  </si>
  <si>
    <t>Såfremt brugeren vælger "Samme dag eller senere", skal felterne fra spørgsmål 10.a.2</t>
  </si>
  <si>
    <t>Det skal være muligt for brugeren, via tekstfelt, at udfylde det antal dage, for hvor lang tid før det [valgte stamdatafelt] kan begyndelsestidspunktet for forældelsesfristens beregning tidligst ligge for den afgrænsede population.</t>
  </si>
  <si>
    <t>Det skal være muligt for brugeren at svare "ved ikke", såfremt at der ikke vides, hvor lang tid før det [valgte stamdatafelt] kan begyndelsestidspunktet for forældelsesfristens beregning tidligst ligge for den afgrænsede population.</t>
  </si>
  <si>
    <t>10.a.1.1</t>
  </si>
  <si>
    <t>10.a.1.2</t>
  </si>
  <si>
    <t>10.a.1.3</t>
  </si>
  <si>
    <t>10.a.1.4</t>
  </si>
  <si>
    <t>Såfremt brugeren angiver antal dage skal brugeren ledes til spørgsmål 10.a.1.1</t>
  </si>
  <si>
    <t xml:space="preserve">Såfremt brugeren angiver "ved ikke" skal brugeren ledes til 10.a.1.2 </t>
  </si>
  <si>
    <t>10.a.1.1.1</t>
  </si>
  <si>
    <t>Der skal fremgå en infoboks med teksten: ”Normalt” er fordringer undergivet en 3 års forældelsesfrist”.</t>
  </si>
  <si>
    <t>10.a.1.1.2</t>
  </si>
  <si>
    <t>10.a.1.1.3</t>
  </si>
  <si>
    <t>10.a.1.1.4</t>
  </si>
  <si>
    <t>10.a.1.1.5</t>
  </si>
  <si>
    <t>Det skal være muligt for brugeren, via tekstfelt, at definere den korteste mulige fristlængde for forældelsesfristens beregning for krav omfattet af den afgrænsede population.</t>
  </si>
  <si>
    <t>Det skal være muligt for brugeren at svare "ved ikke", såfremt at den korteste mulige fristlængde for forældelsesfristens beregning for krav omfattet af den afgrænsede population ikke vides.</t>
  </si>
  <si>
    <t>Såfremt brugeren angiver en frist skal brugeren ledes til spørgsmål 10.a.1.1.1</t>
  </si>
  <si>
    <t>Såfremt brugeren angiver "ved ikke" skal brugeren ledes til 10.a.1.1.2</t>
  </si>
  <si>
    <t>10.a.1.1.1.1</t>
  </si>
  <si>
    <t>Gruppe 1 aktiveres</t>
  </si>
  <si>
    <t>R0047</t>
  </si>
  <si>
    <t>R0048</t>
  </si>
  <si>
    <t>R0049</t>
  </si>
  <si>
    <t>R0050</t>
  </si>
  <si>
    <t>R0051</t>
  </si>
  <si>
    <t>R0052</t>
  </si>
  <si>
    <t>R0053</t>
  </si>
  <si>
    <t>R0054</t>
  </si>
  <si>
    <t>R0055</t>
  </si>
  <si>
    <t>R0056</t>
  </si>
  <si>
    <t>R0057</t>
  </si>
  <si>
    <t>R0058</t>
  </si>
  <si>
    <t>R0059</t>
  </si>
  <si>
    <t>R0060</t>
  </si>
  <si>
    <t>R0061</t>
  </si>
  <si>
    <t>R0062</t>
  </si>
  <si>
    <t>R0063</t>
  </si>
  <si>
    <t>R0064</t>
  </si>
  <si>
    <t>R0065</t>
  </si>
  <si>
    <t>R0066</t>
  </si>
  <si>
    <t>R0067</t>
  </si>
  <si>
    <t>R0068</t>
  </si>
  <si>
    <t>R0069</t>
  </si>
  <si>
    <t>R0070</t>
  </si>
  <si>
    <t>R0071</t>
  </si>
  <si>
    <t>R0100</t>
  </si>
  <si>
    <t>R0101</t>
  </si>
  <si>
    <t xml:space="preserve">Hvis stiftelsesdato er valgt: Regel </t>
  </si>
  <si>
    <t xml:space="preserve"> aktiveres</t>
  </si>
  <si>
    <t xml:space="preserve"> deaktiveres</t>
  </si>
  <si>
    <t xml:space="preserve">Hvis stiftelsesdato ikke er valgt: Regel </t>
  </si>
  <si>
    <t>Hvis stiftelsesdato er valgt: Regel R0051 aktiveres</t>
  </si>
  <si>
    <t>Hvis stiftelsesdato er valgt: Regel R0052 aktiveres</t>
  </si>
  <si>
    <t>Hvis stiftelsesdato er valgt: Regel R0053 aktiveres</t>
  </si>
  <si>
    <t>Hvis stiftelsesdato er valgt: Regel R0054 aktiveres</t>
  </si>
  <si>
    <t>Hvis stiftelsesdato ikke er valgt: Regel R0051 deaktiveres</t>
  </si>
  <si>
    <t>Hvis stiftelsesdato ikke er valgt: Regel R0052 deaktiveres</t>
  </si>
  <si>
    <t>Hvis stiftelsesdato ikke er valgt: Regel R0053 deaktiveres</t>
  </si>
  <si>
    <t>Hvis stiftelsesdato ikke er valgt: Regel R0054 deaktiveres</t>
  </si>
  <si>
    <t>10.a.1.1.1.2</t>
  </si>
  <si>
    <t>10.a.1.1.1.3</t>
  </si>
  <si>
    <t>10.a.1.1.1.4</t>
  </si>
  <si>
    <t>10.a.1.1.1.5</t>
  </si>
  <si>
    <t>10.a.1.1.1.6</t>
  </si>
  <si>
    <t>10.a.1.1.1.7</t>
  </si>
  <si>
    <t>10.a.1.1.1.8</t>
  </si>
  <si>
    <t>10.a.1.1.1.9</t>
  </si>
  <si>
    <t>10.a.1.1.1.10</t>
  </si>
  <si>
    <t>10.a.1.1.1.11</t>
  </si>
  <si>
    <t>10.a.1.1.1.12</t>
  </si>
  <si>
    <t>10.a.1.1.1.13</t>
  </si>
  <si>
    <t>10.a.1.1.1.14</t>
  </si>
  <si>
    <t>10.a.1.1.1.15</t>
  </si>
  <si>
    <t>10.a.1.1.1.16</t>
  </si>
  <si>
    <t>10.a.1.1.1.17</t>
  </si>
  <si>
    <t>10.a.1.1.1.18</t>
  </si>
  <si>
    <t>10.a.1.1.1.19</t>
  </si>
  <si>
    <t>10.a.1.1.1.20</t>
  </si>
  <si>
    <t>10.a.1.1.1.21</t>
  </si>
  <si>
    <t>10.a.1.1.1.22</t>
  </si>
  <si>
    <t>10.a.1.1.1.23</t>
  </si>
  <si>
    <t>10.a.1.1.1.24</t>
  </si>
  <si>
    <t>10.a.1.1.1.25</t>
  </si>
  <si>
    <t>10.a.1.1.1.26</t>
  </si>
  <si>
    <t>10.a.1.1.1.27</t>
  </si>
  <si>
    <t>10.a.1.1.1.28</t>
  </si>
  <si>
    <t>10.a.1.1.1.29</t>
  </si>
  <si>
    <t>10.a.1.1.1.30</t>
  </si>
  <si>
    <t>10.a.1.1.1.31</t>
  </si>
  <si>
    <t>10.a.1.1.1.32</t>
  </si>
  <si>
    <t>10.a.1.1.1.33</t>
  </si>
  <si>
    <t>10.a.1.1.1.34</t>
  </si>
  <si>
    <t>10.a.1.1.1.35</t>
  </si>
  <si>
    <t>10.a.1.1.1.36</t>
  </si>
  <si>
    <t>10.a.1.1.1.37</t>
  </si>
  <si>
    <t>10.a.1.1.1.38</t>
  </si>
  <si>
    <t>10.a.1.1.1.39</t>
  </si>
  <si>
    <t>10.a.1.1.1.40</t>
  </si>
  <si>
    <t>10.a.1.1.1.41</t>
  </si>
  <si>
    <t>10.a.1.1.1.42</t>
  </si>
  <si>
    <t>10.a.1.1.1.43</t>
  </si>
  <si>
    <t>10.a.1.1.1.44</t>
  </si>
  <si>
    <t>10.a.1.1.1.45</t>
  </si>
  <si>
    <t>10.a.1.1.1.46</t>
  </si>
  <si>
    <t>10.a.1.1.1.47</t>
  </si>
  <si>
    <t>10.a.1.1.1.48</t>
  </si>
  <si>
    <t>10.a.1.1.1.49</t>
  </si>
  <si>
    <t>10.a.1.1.1.50</t>
  </si>
  <si>
    <t>10.a.1.1.1.51</t>
  </si>
  <si>
    <t>10.a.1.1.1.52</t>
  </si>
  <si>
    <t>10.a.1.1.1.53</t>
  </si>
  <si>
    <t>10.a.1.1.1.54</t>
  </si>
  <si>
    <t>10.a.1.1.1.55</t>
  </si>
  <si>
    <t xml:space="preserve">Hvis stiftelsesdato er valgt: Fristlængden indsættes i Regel </t>
  </si>
  <si>
    <t xml:space="preserve"> - fristlængden beregnes ved at fratrække værdien fra spm. 10.a.1 med værdien fra 10.a.1.1</t>
  </si>
  <si>
    <t xml:space="preserve">Hvis stiftelsesdato ikke er valgt: Fristlængden indsættes ikke for Regel </t>
  </si>
  <si>
    <t>10.a.1.1.1.56</t>
  </si>
  <si>
    <t>10.a.1.1.1.57</t>
  </si>
  <si>
    <t>10.a.1.1.1.58</t>
  </si>
  <si>
    <t>10.a.1.1.1.59</t>
  </si>
  <si>
    <t>10.a.1.1.1.60</t>
  </si>
  <si>
    <t>10.a.1.1.1.61</t>
  </si>
  <si>
    <t>10.a.1.1.1.62</t>
  </si>
  <si>
    <t>10.a.1.1.1.63</t>
  </si>
  <si>
    <t>10.a.1.1.1.64</t>
  </si>
  <si>
    <t>10.a.1.1.1.65</t>
  </si>
  <si>
    <t>10.a.1.1.1.66</t>
  </si>
  <si>
    <t>10.a.1.1.1.67</t>
  </si>
  <si>
    <t>10.a.1.1.1.68</t>
  </si>
  <si>
    <t>10.a.1.1.1.69</t>
  </si>
  <si>
    <t>10.a.1.1.1.70</t>
  </si>
  <si>
    <t>10.a.1.1.1.71</t>
  </si>
  <si>
    <t>10.a.1.1.1.72</t>
  </si>
  <si>
    <t>10.a.1.1.1.73</t>
  </si>
  <si>
    <t>10.a.1.1.1.74</t>
  </si>
  <si>
    <t>10.a.1.1.1.75</t>
  </si>
  <si>
    <t>10.a.1.1.1.76</t>
  </si>
  <si>
    <t>10.a.1.1.1.77</t>
  </si>
  <si>
    <t>10.a.1.1.1.78</t>
  </si>
  <si>
    <t>10.a.1.1.1.79</t>
  </si>
  <si>
    <t>10.a.1.1.1.80</t>
  </si>
  <si>
    <t>10.a.1.1.1.81</t>
  </si>
  <si>
    <t>10.a.1.1.1.82</t>
  </si>
  <si>
    <t>10.a.1.1.1.83</t>
  </si>
  <si>
    <t>10.a.1.1.1.84</t>
  </si>
  <si>
    <t>10.a.1.1.1.85</t>
  </si>
  <si>
    <t>10.a.1.1.1.86</t>
  </si>
  <si>
    <t>10.a.1.1.1.87</t>
  </si>
  <si>
    <t>10.a.1.1.1.88</t>
  </si>
  <si>
    <t>10.a.1.1.1.89</t>
  </si>
  <si>
    <t>10.a.1.1.1.90</t>
  </si>
  <si>
    <t>10.a.1.1.1.91</t>
  </si>
  <si>
    <t>10.a.1.1.1.92</t>
  </si>
  <si>
    <t>10.a.1.1.1.93</t>
  </si>
  <si>
    <t>10.a.1.1.1.94</t>
  </si>
  <si>
    <t>10.a.1.1.1.95</t>
  </si>
  <si>
    <t>10.a.1.1.1.96</t>
  </si>
  <si>
    <t>10.a.1.1.1.97</t>
  </si>
  <si>
    <t>10.a.1.1.1.98</t>
  </si>
  <si>
    <t>10.a.1.1.1.99</t>
  </si>
  <si>
    <t>10.a.1.1.1.100</t>
  </si>
  <si>
    <t>10.a.1.1.1.101</t>
  </si>
  <si>
    <t>10.a.1.1.1.102</t>
  </si>
  <si>
    <t>10.a.1.1.1.103</t>
  </si>
  <si>
    <t>10.a.1.1.1.104</t>
  </si>
  <si>
    <t>10.a.1.1.1.105</t>
  </si>
  <si>
    <t>10.a.1.1.1.106</t>
  </si>
  <si>
    <t>10.a.1.1.1.107</t>
  </si>
  <si>
    <t>10.a.1.1.1.108</t>
  </si>
  <si>
    <t>10.a.1.1.1.109</t>
  </si>
  <si>
    <t>Der angives et ”JA” i populationen under ”Vil RIM beregne en tidligst mulig forældelsesdato?”</t>
  </si>
  <si>
    <t>10.a.1.1.1.110</t>
  </si>
  <si>
    <t>10.a.1.1.2.1</t>
  </si>
  <si>
    <t>Hvis forfaldsdato er valgt: Regel R0047 aktiveres</t>
  </si>
  <si>
    <t>Hvis forfaldsdato er valgt: Regel R0048 aktiveres</t>
  </si>
  <si>
    <t>Hvis forfaldsdato er valgt: Regel R0049 aktiveres</t>
  </si>
  <si>
    <t>Hvis forfaldsdato er valgt: Regel R0050 aktiveres</t>
  </si>
  <si>
    <t>Hvis FordringsStartDato er valgt: Regel R0055 aktiveres</t>
  </si>
  <si>
    <t>Hvis FordringsStartDato er valgt: Regel R0056 aktiveres</t>
  </si>
  <si>
    <t>Hvis FordringsStartDato er valgt: Regel R0057 aktiveres</t>
  </si>
  <si>
    <t>Hvis FordringsStartDato er valgt: Regel R0058 aktiveres</t>
  </si>
  <si>
    <t>Form 29</t>
  </si>
  <si>
    <t>Form 30</t>
  </si>
  <si>
    <t>Hvis FordringsSlutDato er valgt: Regel R0059 aktiveres</t>
  </si>
  <si>
    <t>Hvis FordringsSlutDato er valgt: Regel R0060 aktiveres</t>
  </si>
  <si>
    <t>Hvis FordringsSlutDato er valgt: Regel R0061 aktiveres</t>
  </si>
  <si>
    <t>Hvis FordringsSlutDato er valgt: Regel R0062 aktiveres</t>
  </si>
  <si>
    <t>Form 31</t>
  </si>
  <si>
    <t>Hvis SRBDato er valgt: Regel R0063 aktiveres</t>
  </si>
  <si>
    <t>Hvis SRBDato er valgt: Regel R0064 aktiveres</t>
  </si>
  <si>
    <t>Hvis SRBDato er valgt: Regel R0065 aktiveres</t>
  </si>
  <si>
    <t>Hvis SRBDato er valgt: Regel R0066 aktiveres</t>
  </si>
  <si>
    <t>Hvis ForfaldsDato er valgt: Regel R0067 aktiveres</t>
  </si>
  <si>
    <t>Hvis StiftelsesDato er valgt: Regel R0068 aktiveres</t>
  </si>
  <si>
    <t>Hvis FordringsStartDato er valgt: Regel R0069 aktiveres</t>
  </si>
  <si>
    <t>Hvis FordringsSlutDato er valgt: Regel R0070 aktiveres</t>
  </si>
  <si>
    <t>Hvis SRBDato er valgt: Regel R0071 aktiveres</t>
  </si>
  <si>
    <t>Form 32</t>
  </si>
  <si>
    <t>Hvis ForfaldsDato er valgt: Fristlængden indsættes i Regel R0047 - fristlængden beregnes ved at fratrække værdien fra spm. 10.a.1 med værdien fra 10.a.1.1</t>
  </si>
  <si>
    <t>Hvis ForfaldsDato er valgt: Fristlængden indsættes i Regel R0048 - fristlængden beregnes ved at fratrække værdien fra spm. 10.a.1 med værdien fra 10.a.1.1</t>
  </si>
  <si>
    <t>Hvis ForfaldsDato er valgt: Fristlængden indsættes i Regel R0049 - fristlængden beregnes ved at fratrække værdien fra spm. 10.a.1 med værdien fra 10.a.1.1</t>
  </si>
  <si>
    <t>Hvis ForfaldsDato er valgt: Fristlængden indsættes i Regel R0050 - fristlængden beregnes ved at fratrække værdien fra spm. 10.a.1 med værdien fra 10.a.1.1</t>
  </si>
  <si>
    <t>Hvis StiftelsesDato er valgt: Fristlængden indsættes i Regel R0051 - fristlængden beregnes ved at fratrække værdien fra spm. 10.a.1 med værdien fra 10.a.1.1</t>
  </si>
  <si>
    <t>Hvis StiftelsesDato er valgt: Fristlængden indsættes i Regel R0052 - fristlængden beregnes ved at fratrække værdien fra spm. 10.a.1 med værdien fra 10.a.1.1</t>
  </si>
  <si>
    <t>Hvis StiftelsesDato er valgt: Fristlængden indsættes i Regel R0053 - fristlængden beregnes ved at fratrække værdien fra spm. 10.a.1 med værdien fra 10.a.1.1</t>
  </si>
  <si>
    <t>Hvis StiftelsesDato er valgt: Fristlængden indsættes i Regel R0054 - fristlængden beregnes ved at fratrække værdien fra spm. 10.a.1 med værdien fra 10.a.1.1</t>
  </si>
  <si>
    <t>Hvis FordringsStartDato er valgt: Fristlængden indsættes i Regel R0055 - fristlængden beregnes ved at fratrække værdien fra spm. 10.a.1 med værdien fra 10.a.1.1</t>
  </si>
  <si>
    <t>Hvis FordringsStartDato er valgt: Fristlængden indsættes i Regel R0056 - fristlængden beregnes ved at fratrække værdien fra spm. 10.a.1 med værdien fra 10.a.1.1</t>
  </si>
  <si>
    <t>Hvis FordringsStartDato er valgt: Fristlængden indsættes i Regel R0057 - fristlængden beregnes ved at fratrække værdien fra spm. 10.a.1 med værdien fra 10.a.1.1</t>
  </si>
  <si>
    <t>Hvis FordringsStartDato er valgt: Fristlængden indsættes i Regel R0058 - fristlængden beregnes ved at fratrække værdien fra spm. 10.a.1 med værdien fra 10.a.1.1</t>
  </si>
  <si>
    <t>Hvis FordringsSlutDato er valgt: Fristlængden indsættes i Regel R0059 - fristlængden beregnes ved at fratrække værdien fra spm. 10.a.1 med værdien fra 10.a.1.1</t>
  </si>
  <si>
    <t>Hvis FordringsSlutDato er valgt: Fristlængden indsættes i Regel R0060 - fristlængden beregnes ved at fratrække værdien fra spm. 10.a.1 med værdien fra 10.a.1.1</t>
  </si>
  <si>
    <t>Hvis FordringsSlutDato er valgt: Fristlængden indsættes i Regel R0061 - fristlængden beregnes ved at fratrække værdien fra spm. 10.a.1 med værdien fra 10.a.1.1</t>
  </si>
  <si>
    <t>Hvis FordringsSlutDato er valgt: Fristlængden indsættes i Regel R0062 - fristlængden beregnes ved at fratrække værdien fra spm. 10.a.1 med værdien fra 10.a.1.1</t>
  </si>
  <si>
    <t>Hvis SRBDato er valgt: Fristlængden indsættes i Regel R0063 - fristlængden beregnes ved at fratrække værdien fra spm. 10.a.1 med værdien fra 10.a.1.1</t>
  </si>
  <si>
    <t>Hvis SRBDato er valgt: Fristlængden indsættes i Regel R0064 - fristlængden beregnes ved at fratrække værdien fra spm. 10.a.1 med værdien fra 10.a.1.1</t>
  </si>
  <si>
    <t>Hvis SRBDato er valgt: Fristlængden indsættes i Regel R0065 - fristlængden beregnes ved at fratrække værdien fra spm. 10.a.1 med værdien fra 10.a.1.1</t>
  </si>
  <si>
    <t>Hvis SRBDato er valgt: Fristlængden indsættes i Regel R0066 - fristlængden beregnes ved at fratrække værdien fra spm. 10.a.1 med værdien fra 10.a.1.1</t>
  </si>
  <si>
    <t>Hvis ForfaldsDato er valgt: Fristlængden indsættes i Regel R0067 - fristlængden beregnes ved at fratrække værdien fra spm. 10.a.1 med værdien fra 10.a.1.1</t>
  </si>
  <si>
    <t>Hvis StiftelsesDato er valgt: Fristlængden indsættes i Regel R0068 - fristlængden beregnes ved at fratrække værdien fra spm. 10.a.1 med værdien fra 10.a.1.1</t>
  </si>
  <si>
    <t>Hvis FordringsStartDato er valgt: Fristlængden indsættes i Regel R0069 - fristlængden beregnes ved at fratrække værdien fra spm. 10.a.1 med værdien fra 10.a.1.1</t>
  </si>
  <si>
    <t>Hvis FordringsSlutDato er valgt: Fristlængden indsættes i Regel R0070 - fristlængden beregnes ved at fratrække værdien fra spm. 10.a.1 med værdien fra 10.a.1.1</t>
  </si>
  <si>
    <t>Hvis SRBDato er valgt: Fristlængden indsættes i Regel R0071 - fristlængden beregnes ved at fratrække værdien fra spm. 10.a.1 med værdien fra 10.a.1.1</t>
  </si>
  <si>
    <t>Hvis ForfaldsDato ikke er valgt: Fristlængden indsættes ikke for Regel R0047</t>
  </si>
  <si>
    <t>Hvis ForfaldsDato ikke er valgt: Fristlængden indsættes ikke for Regel R0048</t>
  </si>
  <si>
    <t>Hvis ForfaldsDato ikke er valgt: Fristlængden indsættes ikke for Regel R0049</t>
  </si>
  <si>
    <t>Hvis ForfaldsDato ikke er valgt: Fristlængden indsættes ikke for Regel R0050</t>
  </si>
  <si>
    <t>Hvis StiftelsesDato ikke er valgt: Fristlængden indsættes ikke for Regel R0051</t>
  </si>
  <si>
    <t>Hvis StiftelsesDato ikke er valgt: Fristlængden indsættes ikke for Regel R0052</t>
  </si>
  <si>
    <t>Hvis StiftelsesDato ikke er valgt: Fristlængden indsættes ikke for Regel R0053</t>
  </si>
  <si>
    <t>Hvis StiftelsesDato ikke er valgt: Fristlængden indsættes ikke for Regel R0054</t>
  </si>
  <si>
    <t>Hvis FordringsStartDato ikke er valgt: Fristlængden indsættes ikke for Regel R0055</t>
  </si>
  <si>
    <t>Hvis FordringsStartDato ikke er valgt: Fristlængden indsættes ikke for Regel R0056</t>
  </si>
  <si>
    <t>Hvis FordringsStartDato ikke er valgt: Fristlængden indsættes ikke for Regel R0057</t>
  </si>
  <si>
    <t>Hvis FordringsStartDato ikke er valgt: Fristlængden indsættes ikke for Regel R0058</t>
  </si>
  <si>
    <t>Hvis FordringsSlutDato ikke er valgt: Fristlængden indsættes ikke for Regel R0059</t>
  </si>
  <si>
    <t>Hvis FordringsSlutDato ikke er valgt: Fristlængden indsættes ikke for Regel R0060</t>
  </si>
  <si>
    <t>Hvis FordringsSlutDato ikke er valgt: Fristlængden indsættes ikke for Regel R0061</t>
  </si>
  <si>
    <t>Hvis FordringsSlutDato ikke er valgt: Fristlængden indsættes ikke for Regel R0062</t>
  </si>
  <si>
    <t>Hvis SRBDato ikke er valgt: Fristlængden indsættes ikke for Regel R0063</t>
  </si>
  <si>
    <t>Hvis SRBDato ikke er valgt: Fristlængden indsættes ikke for Regel R0064</t>
  </si>
  <si>
    <t>Hvis SRBDato ikke er valgt: Fristlængden indsættes ikke for Regel R0065</t>
  </si>
  <si>
    <t>Hvis SRBDato ikke er valgt: Fristlængden indsættes ikke for Regel R0066</t>
  </si>
  <si>
    <t>Hvis ForfaldsDato ikke er valgt: Fristlængden indsættes ikke for Regel R0067</t>
  </si>
  <si>
    <t>Hvis StiftelsesDato ikke er valgt: Fristlængden indsættes ikke for Regel R0068</t>
  </si>
  <si>
    <t>Hvis FordringsStartDato ikke er valgt: Fristlængden indsættes ikke for Regel R0069</t>
  </si>
  <si>
    <t>Hvis FordringsSlutDato ikke er valgt: Fristlængden indsættes ikke for Regel R0070</t>
  </si>
  <si>
    <t>Hvis SRBDato ikke er valgt: Fristlængden indsættes ikke for Regel R0071</t>
  </si>
  <si>
    <t>Hvis der er svaret "I visse tilfælde" i spørgsmål 9 og hvis der er svaret "Ja" i enten 9.b.1, 9.b.2.1 eller 9.b.2.2.1 skal brugeren ledes til spørgsmål 11</t>
  </si>
  <si>
    <t>10.a.1.1.2.2</t>
  </si>
  <si>
    <t>Der angives et "NEJ" i i populationen under ”vil RIM beregne en tidligst mulig forældelsesdato?"</t>
  </si>
  <si>
    <t>10.a.1.1.2.3</t>
  </si>
  <si>
    <t>10.a.1.1.2.4</t>
  </si>
  <si>
    <t>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t>
  </si>
  <si>
    <t xml:space="preserve">Hvis fordringshaver har svaret ”aldrig” i spm. 9, kan der ikke opsættes en FLEX-filter konfiguration for populationen. </t>
  </si>
  <si>
    <t>10.a.1.1.2.5</t>
  </si>
  <si>
    <t>10.a.1.2.1</t>
  </si>
  <si>
    <t>10.a.1.2.2</t>
  </si>
  <si>
    <t>10.a.1.2.3</t>
  </si>
  <si>
    <t>10.a.1.2.4</t>
  </si>
  <si>
    <t>10.a.1.2.5</t>
  </si>
  <si>
    <t>10.a.1.2.6</t>
  </si>
  <si>
    <t>10.a.1.2.7</t>
  </si>
  <si>
    <t>10.a.1.2.8</t>
  </si>
  <si>
    <t>10.a.1.2.9</t>
  </si>
  <si>
    <t>10.a.1.2.10</t>
  </si>
  <si>
    <t>10.a.1.2.11</t>
  </si>
  <si>
    <t>10.a.1.2.12</t>
  </si>
  <si>
    <t>10.a.1.2.13</t>
  </si>
  <si>
    <t>10.a.1.2.14</t>
  </si>
  <si>
    <t>10.a.1.2.15</t>
  </si>
  <si>
    <t>10.a.1.2.16</t>
  </si>
  <si>
    <t>10.a.1.2.17</t>
  </si>
  <si>
    <t>10.a.1.2.18</t>
  </si>
  <si>
    <t>10.a.1.2.19</t>
  </si>
  <si>
    <t>10.a.1.2.20</t>
  </si>
  <si>
    <t>10.a.1.2.21</t>
  </si>
  <si>
    <t>10.a.1.2.22</t>
  </si>
  <si>
    <t>10.a.1.2.23</t>
  </si>
  <si>
    <t>10.a.1.2.24</t>
  </si>
  <si>
    <t>10.a.1.2.25</t>
  </si>
  <si>
    <t>10.a.2.1</t>
  </si>
  <si>
    <t>10.a.2.2</t>
  </si>
  <si>
    <t>10.a.2.3</t>
  </si>
  <si>
    <t>10.a.2.4</t>
  </si>
  <si>
    <t>Det skal være muligt for brugeren, via tekstfelt, at udfylde det antal dage, for hvor lang tid efter det [valgte stamdatafelt] kan begyndelsestidspunktet for forældelsesfristens beregning tidligst ligge for den afgrænsede population.</t>
  </si>
  <si>
    <t>Det skal være muligt for brugeren at svare "ved ikke", såfremt at der ikke vides, hvor lang tid efter det [valgte stamdatafelt] kan begyndelsestidspunktet for forældelsesfristens beregning tidligst ligge for den afgrænsede population.</t>
  </si>
  <si>
    <t>Såfremt brugeren angiver antal dage skal brugeren ledes til spørgsmål 10.a.2.1</t>
  </si>
  <si>
    <t>Såfremt brugeren angiver "ved ikke" skal brugeren ledes til 10.a.2.2</t>
  </si>
  <si>
    <t>10.a.2.5</t>
  </si>
  <si>
    <t>Der skal være en infoboks med teksten: "Hvis begyndelsestidspunktet kan ligge samme dag som indholdet af stamdatafeltet svares 0 dage."</t>
  </si>
  <si>
    <t>10.a.2.6</t>
  </si>
  <si>
    <t>10.a.1.5</t>
  </si>
  <si>
    <t>10.a.1.6</t>
  </si>
  <si>
    <t>10.a.1.7</t>
  </si>
  <si>
    <t>10.a.1.8</t>
  </si>
  <si>
    <t>10.a.1.9</t>
  </si>
  <si>
    <t>10.a.1.10</t>
  </si>
  <si>
    <t>10.a.1.11</t>
  </si>
  <si>
    <t>10.a.1.12</t>
  </si>
  <si>
    <t>10.a.1.13</t>
  </si>
  <si>
    <t>10.a.1.14</t>
  </si>
  <si>
    <t>10.a.1.15</t>
  </si>
  <si>
    <t>10.a.1.16</t>
  </si>
  <si>
    <t>10.a.1.17</t>
  </si>
  <si>
    <t>10.a.1.18</t>
  </si>
  <si>
    <t>10.a.1.19</t>
  </si>
  <si>
    <t>10.a.1.20</t>
  </si>
  <si>
    <t>10.a.1.1.6</t>
  </si>
  <si>
    <t>10.a.1.1.7</t>
  </si>
  <si>
    <t>10.a.1.1.8</t>
  </si>
  <si>
    <t>10.a.1.1.9</t>
  </si>
  <si>
    <t>10.a.1.1.10</t>
  </si>
  <si>
    <t>10.a.1.1.11</t>
  </si>
  <si>
    <t>10.a.1.1.12</t>
  </si>
  <si>
    <t>10.a.1.1.13</t>
  </si>
  <si>
    <t>10.a.1.1.14</t>
  </si>
  <si>
    <t>10.a.1.1.15</t>
  </si>
  <si>
    <t>10.a.1.1.16</t>
  </si>
  <si>
    <t>10.a.1.1.17</t>
  </si>
  <si>
    <t>10.a.1.1.18</t>
  </si>
  <si>
    <t>10.a.1.1.19</t>
  </si>
  <si>
    <t>10.a.1.1.20</t>
  </si>
  <si>
    <t>10.a.1.1.21</t>
  </si>
  <si>
    <t>10.a.1.1.22</t>
  </si>
  <si>
    <t>10.a.1.1.23</t>
  </si>
  <si>
    <t>10.a.1.1.24</t>
  </si>
  <si>
    <t>10.a.1.1.25</t>
  </si>
  <si>
    <t>10.a.2.1.1</t>
  </si>
  <si>
    <t>10.a.2.1.2</t>
  </si>
  <si>
    <t>10.a.2.1.3</t>
  </si>
  <si>
    <t>Det skal være muligt for brugeren, ved at angive en frist eller ved at svare "ved ikke", at kortlægge den kortest mulige fristlængde for forældelsesfristens beregning for krav omfattet af den afgrænsede population</t>
  </si>
  <si>
    <t>Såfremt brugeren angiver en frist skal brugeren ledes til spørgsmål 10.a.2.1.1</t>
  </si>
  <si>
    <t>Såfremt brugeren angiver "ved ikke" skal brugeren ledes til 10.a.2.1.2</t>
  </si>
  <si>
    <t>10.a.2.7</t>
  </si>
  <si>
    <t>10.a.2.8</t>
  </si>
  <si>
    <t>10.a.2.9</t>
  </si>
  <si>
    <t>10.a.2.10</t>
  </si>
  <si>
    <t>10.a.2.11</t>
  </si>
  <si>
    <t>10.a.2.12</t>
  </si>
  <si>
    <t>10.a.2.13</t>
  </si>
  <si>
    <t>10.a.2.14</t>
  </si>
  <si>
    <t>10.a.2.15</t>
  </si>
  <si>
    <t>10.a.2.16</t>
  </si>
  <si>
    <t>10.a.2.17</t>
  </si>
  <si>
    <t>10.a.2.18</t>
  </si>
  <si>
    <t>10.a.2.19</t>
  </si>
  <si>
    <t>10.a.2.20</t>
  </si>
  <si>
    <t>10.a.2.21</t>
  </si>
  <si>
    <t>10.a.2.22</t>
  </si>
  <si>
    <t>10.a.2.23</t>
  </si>
  <si>
    <t>10.a.2.24</t>
  </si>
  <si>
    <t>10.a.2.25</t>
  </si>
  <si>
    <t>10.a.2.1.1.1</t>
  </si>
  <si>
    <t>10.a.2.1.1.2</t>
  </si>
  <si>
    <t>10.a.2.1.1.3</t>
  </si>
  <si>
    <t>10.a.2.1.1.4</t>
  </si>
  <si>
    <t>10.a.2.1.1.5</t>
  </si>
  <si>
    <t>10.a.2.1.1.6</t>
  </si>
  <si>
    <t>10.a.2.1.1.7</t>
  </si>
  <si>
    <t>10.a.2.1.1.8</t>
  </si>
  <si>
    <t>10.a.2.1.1.9</t>
  </si>
  <si>
    <t>10.a.2.1.1.10</t>
  </si>
  <si>
    <t>10.a.2.1.1.11</t>
  </si>
  <si>
    <t>10.a.2.1.1.12</t>
  </si>
  <si>
    <t>10.a.2.1.1.13</t>
  </si>
  <si>
    <t>10.a.2.1.1.14</t>
  </si>
  <si>
    <t>10.a.2.1.1.15</t>
  </si>
  <si>
    <t>10.a.2.1.1.16</t>
  </si>
  <si>
    <t>10.a.2.1.1.17</t>
  </si>
  <si>
    <t>10.a.2.1.1.18</t>
  </si>
  <si>
    <t>10.a.2.1.1.19</t>
  </si>
  <si>
    <t>10.a.2.1.1.20</t>
  </si>
  <si>
    <t>10.a.2.1.1.21</t>
  </si>
  <si>
    <t>10.a.2.1.1.22</t>
  </si>
  <si>
    <t>10.a.2.1.1.23</t>
  </si>
  <si>
    <t>10.a.2.1.1.24</t>
  </si>
  <si>
    <t>10.a.2.1.1.25</t>
  </si>
  <si>
    <t>10.a.2.1.1.26</t>
  </si>
  <si>
    <t>10.a.2.1.1.27</t>
  </si>
  <si>
    <t>10.a.2.1.1.28</t>
  </si>
  <si>
    <t>10.a.2.1.1.29</t>
  </si>
  <si>
    <t>10.a.2.1.1.30</t>
  </si>
  <si>
    <t>10.a.2.1.1.31</t>
  </si>
  <si>
    <t>10.a.2.1.1.32</t>
  </si>
  <si>
    <t>10.a.2.1.1.33</t>
  </si>
  <si>
    <t>10.a.2.1.1.34</t>
  </si>
  <si>
    <t>10.a.2.1.1.35</t>
  </si>
  <si>
    <t>10.a.2.1.1.36</t>
  </si>
  <si>
    <t>10.a.2.1.1.37</t>
  </si>
  <si>
    <t>10.a.2.1.1.38</t>
  </si>
  <si>
    <t>10.a.2.1.1.39</t>
  </si>
  <si>
    <t>10.a.2.1.1.40</t>
  </si>
  <si>
    <t>10.a.2.1.1.41</t>
  </si>
  <si>
    <t>10.a.2.1.1.42</t>
  </si>
  <si>
    <t>10.a.2.1.1.43</t>
  </si>
  <si>
    <t>10.a.2.1.1.44</t>
  </si>
  <si>
    <t>10.a.2.1.1.45</t>
  </si>
  <si>
    <t>10.a.2.1.1.46</t>
  </si>
  <si>
    <t>10.a.2.1.1.47</t>
  </si>
  <si>
    <t>10.a.2.1.1.48</t>
  </si>
  <si>
    <t>10.a.2.1.1.49</t>
  </si>
  <si>
    <t>10.a.2.1.1.50</t>
  </si>
  <si>
    <t>10.a.2.1.1.51</t>
  </si>
  <si>
    <t>10.a.2.1.1.52</t>
  </si>
  <si>
    <t>10.a.2.1.1.53</t>
  </si>
  <si>
    <t>10.a.2.1.1.54</t>
  </si>
  <si>
    <t>10.a.2.1.1.55</t>
  </si>
  <si>
    <t>10.a.2.1.1.56</t>
  </si>
  <si>
    <t>10.a.2.1.1.57</t>
  </si>
  <si>
    <t>10.a.2.1.1.58</t>
  </si>
  <si>
    <t>10.a.2.1.1.59</t>
  </si>
  <si>
    <t>10.a.2.1.1.60</t>
  </si>
  <si>
    <t>10.a.2.1.1.61</t>
  </si>
  <si>
    <t>10.a.2.1.1.62</t>
  </si>
  <si>
    <t>10.a.2.1.1.63</t>
  </si>
  <si>
    <t>10.a.2.1.1.64</t>
  </si>
  <si>
    <t>10.a.2.1.1.65</t>
  </si>
  <si>
    <t>10.a.2.1.1.66</t>
  </si>
  <si>
    <t>10.a.2.1.1.67</t>
  </si>
  <si>
    <t>10.a.2.1.1.68</t>
  </si>
  <si>
    <t>10.a.2.1.1.69</t>
  </si>
  <si>
    <t>10.a.2.1.1.70</t>
  </si>
  <si>
    <t>10.a.2.1.1.71</t>
  </si>
  <si>
    <t>10.a.2.1.1.72</t>
  </si>
  <si>
    <t>10.a.2.1.1.73</t>
  </si>
  <si>
    <t>10.a.2.1.1.74</t>
  </si>
  <si>
    <t>10.a.2.1.1.75</t>
  </si>
  <si>
    <t>10.a.2.1.1.76</t>
  </si>
  <si>
    <t>10.a.2.1.1.77</t>
  </si>
  <si>
    <t>10.a.2.1.1.78</t>
  </si>
  <si>
    <t>10.a.2.1.1.79</t>
  </si>
  <si>
    <t>10.a.2.1.1.80</t>
  </si>
  <si>
    <t>10.a.2.1.1.81</t>
  </si>
  <si>
    <t>10.a.2.1.1.82</t>
  </si>
  <si>
    <t>10.a.2.1.1.83</t>
  </si>
  <si>
    <t>10.a.2.1.1.84</t>
  </si>
  <si>
    <t>10.a.2.1.1.85</t>
  </si>
  <si>
    <t>10.a.2.1.1.86</t>
  </si>
  <si>
    <t>10.a.2.1.1.87</t>
  </si>
  <si>
    <t>10.a.2.1.1.88</t>
  </si>
  <si>
    <t>10.a.2.1.1.89</t>
  </si>
  <si>
    <t>10.a.2.1.1.90</t>
  </si>
  <si>
    <t>10.a.2.1.1.91</t>
  </si>
  <si>
    <t>10.a.2.1.1.92</t>
  </si>
  <si>
    <t>10.a.2.1.1.93</t>
  </si>
  <si>
    <t>10.a.2.1.1.94</t>
  </si>
  <si>
    <t>10.a.2.1.1.95</t>
  </si>
  <si>
    <t>10.a.2.1.1.96</t>
  </si>
  <si>
    <t>10.a.2.1.1.97</t>
  </si>
  <si>
    <t>10.a.2.1.1.98</t>
  </si>
  <si>
    <t>10.a.2.1.1.99</t>
  </si>
  <si>
    <t>10.a.2.1.1.100</t>
  </si>
  <si>
    <t>10.a.2.1.1.101</t>
  </si>
  <si>
    <t>10.a.2.1.1.102</t>
  </si>
  <si>
    <t>10.a.2.1.1.103</t>
  </si>
  <si>
    <t>10.a.2.1.1.104</t>
  </si>
  <si>
    <t>10.a.2.1.1.105</t>
  </si>
  <si>
    <t>10.a.2.1.1.106</t>
  </si>
  <si>
    <t>10.a.2.1.1.107</t>
  </si>
  <si>
    <t>10.a.2.1.1.108</t>
  </si>
  <si>
    <t>10.a.2.1.1.109</t>
  </si>
  <si>
    <t>10.a.2.1.1.110</t>
  </si>
  <si>
    <t>Hvis ForfaldsDato er valgt: Fristlængden indsættes i Regel R0047 - fristlængden beregnes ved at fratrække værdien fra spm. 10.a.2 med værdien fra 10.a.2.1</t>
  </si>
  <si>
    <t>Hvis ForfaldsDato er valgt: Fristlængden indsættes i Regel R0048 - fristlængden beregnes ved at fratrække værdien fra spm. 10.a.2 med værdien fra 10.a.2.1</t>
  </si>
  <si>
    <t>Hvis ForfaldsDato er valgt: Fristlængden indsættes i Regel R0049 - fristlængden beregnes ved at fratrække værdien fra spm. 10.a.2 med værdien fra 10.a.2.1</t>
  </si>
  <si>
    <t>Hvis ForfaldsDato er valgt: Fristlængden indsættes i Regel R0050 - fristlængden beregnes ved at fratrække værdien fra spm. 10.a.2 med værdien fra 10.a.2.1</t>
  </si>
  <si>
    <t>Hvis StiftelsesDato er valgt: Fristlængden indsættes i Regel R0051 - fristlængden beregnes ved at fratrække værdien fra spm. 10.a.2 med værdien fra 10.a.2.1</t>
  </si>
  <si>
    <t>Hvis StiftelsesDato er valgt: Fristlængden indsættes i Regel R0052 - fristlængden beregnes ved at fratrække værdien fra spm. 10.a.2 med værdien fra 10.a.2.1</t>
  </si>
  <si>
    <t>Hvis StiftelsesDato er valgt: Fristlængden indsættes i Regel R0053 - fristlængden beregnes ved at fratrække værdien fra spm. 10.a.2 med værdien fra 10.a.2.1</t>
  </si>
  <si>
    <t>Hvis StiftelsesDato er valgt: Fristlængden indsættes i Regel R0054 - fristlængden beregnes ved at fratrække værdien fra spm. 10.a.2 med værdien fra 10.a.2.1</t>
  </si>
  <si>
    <t>Hvis FordringsStartDato er valgt: Fristlængden indsættes i Regel R0055 - fristlængden beregnes ved at fratrække værdien fra spm. 10.a.2 med værdien fra 10.a.2.1</t>
  </si>
  <si>
    <t>Hvis FordringsStartDato er valgt: Fristlængden indsættes i Regel R0056 - fristlængden beregnes ved at fratrække værdien fra spm. 10.a.2 med værdien fra 10.a.2.1</t>
  </si>
  <si>
    <t>Hvis FordringsStartDato er valgt: Fristlængden indsættes i Regel R0057 - fristlængden beregnes ved at fratrække værdien fra spm. 10.a.2 med værdien fra 10.a.2.1</t>
  </si>
  <si>
    <t>Hvis FordringsStartDato er valgt: Fristlængden indsættes i Regel R0058 - fristlængden beregnes ved at fratrække værdien fra spm. 10.a.2 med værdien fra 10.a.2.1</t>
  </si>
  <si>
    <t>Hvis FordringsSlutDato er valgt: Fristlængden indsættes i Regel R0059 - fristlængden beregnes ved at fratrække værdien fra spm. 10.a.2 med værdien fra 10.a.2.1</t>
  </si>
  <si>
    <t>Hvis FordringsSlutDato er valgt: Fristlængden indsættes i Regel R0060 - fristlængden beregnes ved at fratrække værdien fra spm. 10.a.2 med værdien fra 10.a.2.1</t>
  </si>
  <si>
    <t>Hvis FordringsSlutDato er valgt: Fristlængden indsættes i Regel R0061 - fristlængden beregnes ved at fratrække værdien fra spm. 10.a.2 med værdien fra 10.a.2.1</t>
  </si>
  <si>
    <t>Hvis FordringsSlutDato er valgt: Fristlængden indsættes i Regel R0062 - fristlængden beregnes ved at fratrække værdien fra spm. 10.a.2 med værdien fra 10.a.2.1</t>
  </si>
  <si>
    <t>Hvis SRBDato er valgt: Fristlængden indsættes i Regel R0063 - fristlængden beregnes ved at fratrække værdien fra spm. 10.a.2 med værdien fra 10.a.2.1</t>
  </si>
  <si>
    <t>Hvis SRBDato er valgt: Fristlængden indsættes i Regel R0064 - fristlængden beregnes ved at fratrække værdien fra spm. 10.a.2 med værdien fra 10.a.2.1</t>
  </si>
  <si>
    <t>Hvis SRBDato er valgt: Fristlængden indsættes i Regel R0065 - fristlængden beregnes ved at fratrække værdien fra spm. 10.a.2 med værdien fra 10.a.2.1</t>
  </si>
  <si>
    <t>Hvis SRBDato er valgt: Fristlængden indsættes i Regel R0066 - fristlængden beregnes ved at fratrække værdien fra spm. 10.a.2 med værdien fra 10.a.2.1</t>
  </si>
  <si>
    <t>Hvis ForfaldsDato er valgt: Fristlængden indsættes i Regel R0067 - fristlængden beregnes ved at fratrække værdien fra spm. 10.a.2 med værdien fra 10.a.2.1</t>
  </si>
  <si>
    <t>Hvis StiftelsesDato er valgt: Fristlængden indsættes i Regel R0068 - fristlængden beregnes ved at fratrække værdien fra spm. 10.a.2 med værdien fra 10.a.2.1</t>
  </si>
  <si>
    <t>Hvis FordringsStartDato er valgt: Fristlængden indsættes i Regel R0069 - fristlængden beregnes ved at fratrække værdien fra spm. 10.a.2 med værdien fra 10.a.2.1</t>
  </si>
  <si>
    <t>Hvis FordringsSlutDato er valgt: Fristlængden indsættes i Regel R0070 - fristlængden beregnes ved at fratrække værdien fra spm. 10.a.2 med værdien fra 10.a.2.1</t>
  </si>
  <si>
    <t>Hvis SRBDato er valgt: Fristlængden indsættes i Regel R0071 - fristlængden beregnes ved at fratrække værdien fra spm. 10.a.2 med værdien fra 10.a.2.1</t>
  </si>
  <si>
    <t>10.a.2.1.2.1</t>
  </si>
  <si>
    <t>10.a.2.1.2.2</t>
  </si>
  <si>
    <t>10.a.2.1.2.3</t>
  </si>
  <si>
    <t>10.a.2.1.2.4</t>
  </si>
  <si>
    <t>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t>
  </si>
  <si>
    <t>10.a.2.1.2.5</t>
  </si>
  <si>
    <t>10.a.2.2.1</t>
  </si>
  <si>
    <t>10.a.2.2.2</t>
  </si>
  <si>
    <t>10.a.2.2.3</t>
  </si>
  <si>
    <t>10.a.2.2.4</t>
  </si>
  <si>
    <t>10.a.2.2.5</t>
  </si>
  <si>
    <t>10.a.2.2.6</t>
  </si>
  <si>
    <t>10.a.2.2.7</t>
  </si>
  <si>
    <t>10.a.2.2.8</t>
  </si>
  <si>
    <t>10.a.2.2.9</t>
  </si>
  <si>
    <t>10.a.2.2.10</t>
  </si>
  <si>
    <t>10.a.2.2.11</t>
  </si>
  <si>
    <t>10.a.2.2.12</t>
  </si>
  <si>
    <t>10.a.2.2.13</t>
  </si>
  <si>
    <t>10.a.2.2.14</t>
  </si>
  <si>
    <t>10.a.2.2.15</t>
  </si>
  <si>
    <t>10.a.2.2.16</t>
  </si>
  <si>
    <t>10.a.2.2.17</t>
  </si>
  <si>
    <t>10.a.2.2.18</t>
  </si>
  <si>
    <t>10.a.2.2.19</t>
  </si>
  <si>
    <t>10.a.2.2.20</t>
  </si>
  <si>
    <t>10.a.2.2.21</t>
  </si>
  <si>
    <t>10.a.2.2.22</t>
  </si>
  <si>
    <t>10.a.2.2.23</t>
  </si>
  <si>
    <t>10.a.2.2.24</t>
  </si>
  <si>
    <t>10.a.2.2.25</t>
  </si>
  <si>
    <t>10.b</t>
  </si>
  <si>
    <t>10.b.1</t>
  </si>
  <si>
    <t>10.b.2</t>
  </si>
  <si>
    <t>10.b.3</t>
  </si>
  <si>
    <t>10.b.4</t>
  </si>
  <si>
    <t>10.b.5</t>
  </si>
  <si>
    <t>Hvis forfaldsdato ikke er valgt: Regel R0047 deaktiveres</t>
  </si>
  <si>
    <t>Hvis forfaldsdato ikke er valgt: Regel R0048 deaktiveres</t>
  </si>
  <si>
    <t>Hvis forfaldsdato ikke er valgt: Regel R0049 deaktiveres</t>
  </si>
  <si>
    <t>Hvis forfaldsdato ikke er valgt: Regel R0050 deaktiveres</t>
  </si>
  <si>
    <t>Hvis FordringsStartDato ikke er valgt: Regel R0055 deaktiveres</t>
  </si>
  <si>
    <t>Hvis FordringsStartDato ikke er valgt: Regel R0056 deaktiveres</t>
  </si>
  <si>
    <t>Hvis FordringsStartDato ikke er valgt: Regel R0057 deaktiveres</t>
  </si>
  <si>
    <t>Hvis FordringsStartDato ikke er valgt: Regel R0058 deaktiveres</t>
  </si>
  <si>
    <t>Hvis FordringsSlutDato ikke er valgt: Regel R0059 deaktiveres</t>
  </si>
  <si>
    <t>Hvis FordringsSlutDato ikke er valgt: Regel R0060 deaktiveres</t>
  </si>
  <si>
    <t>Hvis FordringsSlutDato ikke er valgt: Regel R0061 deaktiveres</t>
  </si>
  <si>
    <t>Hvis FordringsSlutDato ikke er valgt: Regel R0062 deaktiveres</t>
  </si>
  <si>
    <t>Hvis SRBDato ikke er valgt: Regel R0063 deaktiveres</t>
  </si>
  <si>
    <t>Hvis SRBDato ikke er valgt: Regel R0064 deaktiveres</t>
  </si>
  <si>
    <t>Hvis SRBDato ikke er valgt: Regel R0065 deaktiveres</t>
  </si>
  <si>
    <t>Hvis SRBDato ikke er valgt: Regel R0066 deaktiveres</t>
  </si>
  <si>
    <t>Hvis ForfaldsDato ikke er valgt: Regel R0067 deaktiveres</t>
  </si>
  <si>
    <t>Hvis StiftelsesDato ikke er valgt: Regel R0068 deaktiveres</t>
  </si>
  <si>
    <t>Hvis FordringsStartDato ikke er valgt: Regel R0069 deaktiveres</t>
  </si>
  <si>
    <t>Hvis FordringsSlutDato ikke er valgt: Regel R0070 deaktiveres</t>
  </si>
  <si>
    <t>Hvis SRBDato ikke er valgt: Regel R0071 deaktiveres</t>
  </si>
  <si>
    <t>Der skal være en boks, hvor man kan vælge "3 år" som den korteste mulige fristlængde for forældelsesfristens beregning.</t>
  </si>
  <si>
    <t>10.a.1.1.26</t>
  </si>
  <si>
    <t>10.a.1.1.27</t>
  </si>
  <si>
    <t>10.a.1.1.28</t>
  </si>
  <si>
    <t>10.a.1.1.29</t>
  </si>
  <si>
    <t>10.a.1.1.30</t>
  </si>
  <si>
    <t>Såfremt brugeren vælger ”at der enten foretages en tilpasning af den allerede afgrænsede modtagelses-periode” skal modtagelsesstart datoen pr. default være sat til 1. september 2013.</t>
  </si>
  <si>
    <t>4.a.6</t>
  </si>
  <si>
    <t>4.a.7</t>
  </si>
  <si>
    <t xml:space="preserve">Der skal være en infoboks med teksten: ”Hvis du vælger at afgrænse modtagelsesperioden via et eller flere af stamdatafelterne, da vil modtagelsesdato pr. default være sat til 1. september 2013. Formålet hermed er at undgå, at der utilsigtet medtages konverterede fordringer. Du har mulighed for at ændre default-datoen i det underliggende Excel ark.” </t>
  </si>
  <si>
    <t>3</t>
  </si>
  <si>
    <t>3.4</t>
  </si>
  <si>
    <t>Hvis der angives en afgræsningsperiode før d. 1/9-2013, skal der komme en advarselsboks op med to muligheder: 1) "Afgræns ny periode" eller 2) "Fortsæt med den valgte afgræsning".</t>
  </si>
  <si>
    <t>Såfremt brugeren vælger "Nej" skal spørgeskemaet ikke fortsætte.</t>
  </si>
  <si>
    <t>Såfremt brugeren vælger "Hvis antal dage kan angives" skal brugeres ledes til spørgsmål 9.b.2.2.1</t>
  </si>
  <si>
    <t>Såfremt brugeren vælger "Ved ikke" skal brugeres ledes til spørgsmål 9.b.2.2.2</t>
  </si>
  <si>
    <t>9.b.2.2.2.1</t>
  </si>
  <si>
    <t>9.b.2.2.2.2</t>
  </si>
  <si>
    <t>9.b.2.2.2.3</t>
  </si>
  <si>
    <t>9.b.2.2.2.4</t>
  </si>
  <si>
    <t>9.b.2.2.2.5</t>
  </si>
  <si>
    <t>9.b.2.2.2.6</t>
  </si>
  <si>
    <t>9.b.2.2.2.7</t>
  </si>
  <si>
    <t>9.b.2.2.2.8</t>
  </si>
  <si>
    <t>9.b.2.2.2.9</t>
  </si>
  <si>
    <t>9.b.2.2.2.10</t>
  </si>
  <si>
    <t>9.b.2.2.2.11</t>
  </si>
  <si>
    <t>Regel R0042's Varighed X skal sættes til det angivne fra 9.b.2.2</t>
  </si>
  <si>
    <t>Regel R0043's Varighed X skal sættes til det angivne fra 9.b.2.2</t>
  </si>
  <si>
    <t>Regel R0044's Varighed X skal sættes til det angivne fra 9.b.2.2</t>
  </si>
  <si>
    <t>Regel R0045's Varighed X skal sættes til det angivne fra 9.b.2.2</t>
  </si>
  <si>
    <t>Regel R0046's Varighed X skal sættes til det angivne fra 9.b.2.2</t>
  </si>
  <si>
    <t>Form 39</t>
  </si>
  <si>
    <t>11</t>
  </si>
  <si>
    <t>11.1</t>
  </si>
  <si>
    <t>I formen skal der være en checkboks med: "relationen mellem "Stiftelsesdato", og "Periode start" og "relationen mellem "Stiftelsesdato" og "Periode slut"</t>
  </si>
  <si>
    <t>11.2</t>
  </si>
  <si>
    <t>Brugeren skal altid opsætte regler for relationen mellem: 
• ”forfaldsdato” og ”sidste rettidige betalingsdato”,
• ”forfaldsdato” og ”stiftelsesdato”, 
• ”periode start” og ”periode slut” 
samt en af relationerne:
• ”stiftelsesdato” og ”periode start”, eller 
• ”stiftelsesdato” og ”periode slut”</t>
  </si>
  <si>
    <t>11.3</t>
  </si>
  <si>
    <t>Relationen mellem forfaldsdato og sidste rettidige betalingsdato skal altid angives</t>
  </si>
  <si>
    <t>11.4</t>
  </si>
  <si>
    <t>Relationen mellem forfaldsdato og stiftelsesdato skal altid angives</t>
  </si>
  <si>
    <t>11.5</t>
  </si>
  <si>
    <t>Relationen mellem periode start og periode slut skal altid angives</t>
  </si>
  <si>
    <t>11.6</t>
  </si>
  <si>
    <t xml:space="preserve">Såfremt relationen imellem "stiftelsesdato" og "periode slut" angives skal brugeren ledes til spørgsmål 11.b </t>
  </si>
  <si>
    <t>11.7</t>
  </si>
  <si>
    <t>Såfremt relationen imellem "stiftelsesdato" og "periode start" angives skal brugeren ledes til spørgsmål 11.a</t>
  </si>
  <si>
    <t>Form 34</t>
  </si>
  <si>
    <t>11.a</t>
  </si>
  <si>
    <t>11.a.1</t>
  </si>
  <si>
    <t>Der skal komme en advarsel om det ikke er "normalt" hvis fordringshaver svarer at stiftelsesdatoen kan ligge før periode start</t>
  </si>
  <si>
    <t>11.a.2</t>
  </si>
  <si>
    <t>Der skal komme en advarsel om det ikke er "normalt" hvis fordringshaver svarer at sidste rettidige betalingsdato kan ligge før forfaldsdatoen</t>
  </si>
  <si>
    <t>11.a.3</t>
  </si>
  <si>
    <t>Der skal komme en advarsel om det ikke er "normalt" hvis fordringshaver svarer at stiftelsesdatoen kan ligge efter forfaldsdatoen</t>
  </si>
  <si>
    <t>11.a.4</t>
  </si>
  <si>
    <t>Der skal komme en advarsel om det ikke er "normalt" hvis fordringshaver svarer at periode slut kan ligge før periode start</t>
  </si>
  <si>
    <t>Form 26</t>
  </si>
  <si>
    <t>4.a.2.1</t>
  </si>
  <si>
    <t>Der skal være checkbokse med de fem stamdatafelter: "stiftelsesdato”, ”forfaldsda-to”, ”sidste rettidige beta-lingsdato”, ”periode start” og ”periode slut”</t>
  </si>
  <si>
    <t>4.a.2.2</t>
  </si>
  <si>
    <t xml:space="preserve">Der skal vælges minimum et stamdatafelt. Flere stamdatafelter kan vælges. </t>
  </si>
  <si>
    <t>4.a.2.3</t>
  </si>
  <si>
    <t>Efter valg af stamdatafelt(er), skal brugeren ledes til spørgsmål 4.a.2.1</t>
  </si>
  <si>
    <t>4.a.2.1.1</t>
  </si>
  <si>
    <t>Der skal være to datofelter, hvor periode fra/til for hvert valgt stamdatafelt i 4.a.2 kan angives.</t>
  </si>
  <si>
    <t>4.a.2.1.2</t>
  </si>
  <si>
    <t>Når brugeren klikker på Videre skal denne ledes til spørgsmål 5</t>
  </si>
  <si>
    <t>Krav # + Beskrivelse</t>
  </si>
  <si>
    <t>4.a.2.1.3</t>
  </si>
  <si>
    <t>Den indtastede "fra" periode for stiftelsesdato skal gemmes i populationsarket</t>
  </si>
  <si>
    <t>Den indtastede "til" periode for stiftelsesdato skal gemmes i populationsarket</t>
  </si>
  <si>
    <t>Den indtastede "fra" periode for forfaldsdato skal gemmes i populationsarket</t>
  </si>
  <si>
    <t>Den indtastede "til" periode for forfaldsdato skal gemmes i populationsarket</t>
  </si>
  <si>
    <t>Den indtastede "fra" periode for sidste rettidige betalingsdato skal gemmes i populationsarket</t>
  </si>
  <si>
    <t>Den indtastede "til" periode for sidste rettidige betalingsdato skal gemmes i populationsarket</t>
  </si>
  <si>
    <t>Den indtastede "fra" periode for periode start skal gemmes i populationsarket</t>
  </si>
  <si>
    <t>Den indtastede "til" periode for periode start skal gemmes i populationsarket</t>
  </si>
  <si>
    <t>Den indtastede "fra" periode for periode slut skal gemmes i populationsarket</t>
  </si>
  <si>
    <t>Den indtastede "til" periode for periode slut skal gemmes i populationsarket</t>
  </si>
  <si>
    <t>4.a.2.1.4</t>
  </si>
  <si>
    <t>4.a.2.1.5</t>
  </si>
  <si>
    <t>4.a.2.1.6</t>
  </si>
  <si>
    <t>4.a.2.1.7</t>
  </si>
  <si>
    <t>4.a.2.1.8</t>
  </si>
  <si>
    <t>4.a.2.1.9</t>
  </si>
  <si>
    <t>4.a.2.1.10</t>
  </si>
  <si>
    <t>4.a.2.1.11</t>
  </si>
  <si>
    <t>4.a.2.1.12</t>
  </si>
  <si>
    <t>4.a.2.1.13</t>
  </si>
  <si>
    <t>”stiftelsesdato” kan ligge samme dag som eller op til 365 dage efter ”periode start”.</t>
  </si>
  <si>
    <t>11.a.5</t>
  </si>
  <si>
    <t>11.a.6</t>
  </si>
  <si>
    <t>11.a.7</t>
  </si>
  <si>
    <t>11.a.8</t>
  </si>
  <si>
    <t>11.a.9</t>
  </si>
  <si>
    <t>11.a.10</t>
  </si>
  <si>
    <t>11.a.11</t>
  </si>
  <si>
    <t>11.a.12</t>
  </si>
  <si>
    <t xml:space="preserve">Hvis fordringshaver svarer, at ”stiftelsesdato” kan ligge før ”periode start”, da skal følgende advar-selstekst dukke op: ”Fordringshaver har svaret, at ”stiftelsesdato” kan ligge før ”periode start”. I retracer er det normal-billedet, at stiftelsesdato kan ligge samme dag som eller efter periode start.
Det skal derfor undersøges med fordringshaver, hvorfor ”stiftelsesdato” kan være registreret med en dato før ”periode start”. 
Det er vigtigt, at fordringshavers svar sammen-holdes med data.”
</t>
  </si>
  <si>
    <t>”sidste rettidige betalingsdato kan ligge samme dag som eller op til 119 dage efter ”forfaldsdato”.</t>
  </si>
  <si>
    <t xml:space="preserve">Hvis fordringshaver svarer, at ”sidste rettidige betalingsdato” kan ligge før ”forfaldsdato”, da skal følgende advarselstekst dukke op:
”Fordringshaver har svaret, at ”sidste rettidige betalingsdato” kan ligge før ”forfaldsdato”, hvilket som udgangspunkt ikke er juridisk muligt.
Det skal derfor undersøges med fordringshaver, hvorfor ”sidste rettidige betalingsdato” kan være registreret med en dato før ”forfaldsdato”. 
Det er vigtigt, at fordringshavers svar sammenholdes med data.”
</t>
  </si>
  <si>
    <t>”forfaldsdato” kan ligge samme dag som eller op til 365 dage efter ”stiftelsesdato”.</t>
  </si>
  <si>
    <t xml:space="preserve">Hvis fordringshaver svarer, at ”stiftelsesdato” kan ligge efter ”forfaldsdato”, da skal følgende advar-selstekst dukke op:
”Fordringshaver har svaret, at ”stiftelsesdato” kan ligge efter ”forfaldsdato”, hvilket som udgangs-punkt ikke er juridisk muligt.
Det skal derfor undersøges med fordringshaver, hvorfor ”stiftelsesdato” kan være registreret med en dato efter ”forfaldsdato”.
Det er vigtigt, at fordringshavers svar sammen-holdes med data.”
</t>
  </si>
  <si>
    <t>”periode slut” kan ligge samme dag som eller op til 732 dage efter ”periode start”.</t>
  </si>
  <si>
    <t xml:space="preserve">Hvis fordringshaver svarer, at ”periode slut” kan ligge før ”periode start”, da skal følgende advar-selstekst dukke op:
”Fordringshaver har svaret, at ”periode slut” kan ligge før ”periode start”, hvilket ikke er muligt.
Det skal derfor undersøges med fordringshaver, hvorfor ”periode slut” er registreret med en dato før ”periode start”.
Det er vigtigt, at fordringshavers svar sammen-holdes med data.”
</t>
  </si>
  <si>
    <t>Form 35</t>
  </si>
  <si>
    <t>11.b</t>
  </si>
  <si>
    <t>11.b.1</t>
  </si>
  <si>
    <t>Der skal laves forskellige advarselsbokse, alt efter hvilken stamdatarelation fordringshaver vælger, og hvordan fordringshaver udfylder den.</t>
  </si>
  <si>
    <t xml:space="preserve">”Stiftelsesdato” og ”periode slut”
Der er ingen generelle frasorteringsregler for denne relation. Der er dog nogle fordringstype-specifikke frasorteringsregler, hvor ”stiftelsesda-to” kan ligge fra 10 dage før til 1081 dage efter ”periode slut”.
</t>
  </si>
  <si>
    <t>”Sidste rettidige betalingsdato” og ”forfaldsdato”
”sidste rettidige betalingsdato kan ligge samme dag som eller op til 119 dage efter ”forfaldsdato”.</t>
  </si>
  <si>
    <t xml:space="preserve">Hvis fordringshaver svarer, at ”sidste rettidige betalingsdato” kan ligge før ”forfaldsdato”, da skal følgende advarselstekst dukke op:
”Fordringshaver har svaret, at ”sidste rettidige betalingsdato” kan ligge før ”forfaldsdato”, hvilket som udgangspunkt ikke er juridisk muligt.
Det skal derfor undersøges med fordringshaver, hvorfor ”sidste rettidige betalingsdato” kan være registreret med en dato før ”forfaldsdato”. 
Det er vigtigt, at fordringshavers svar sammen-holdes med data.”
</t>
  </si>
  <si>
    <t>”Stiftelsesdato” og ”forfaldsdato”
”forfaldsdato” kan ligge samme dag som eller op til 365 dage efter ”stiftelsesdato”.</t>
  </si>
  <si>
    <t>11.b.2</t>
  </si>
  <si>
    <t>11.b.3</t>
  </si>
  <si>
    <t>11.b.4</t>
  </si>
  <si>
    <t>11.b.5</t>
  </si>
  <si>
    <t>11.b.6</t>
  </si>
  <si>
    <t>11.b.7</t>
  </si>
  <si>
    <t>11.b.8</t>
  </si>
  <si>
    <t>Hvis fordringshaver svarer, at ”stiftelsesdato” kan ligge efter ”forfaldsdato”, da skal følgende advar-selstekst dukke op:
”Fordringshaver har svaret, at ”stiftelsesdato” kan ligge efter ”forfaldsdato”, hvilket som udgangs-punkt ikke er juridisk muligt.
Det skal derfor undersøges med fordringshaver, hvorfor ”stiftelsesdato” kan være registreret med en dato efter ”forfaldsdato”.
Det er vigtigt, at fordringshavers svar sammen-holdes med data.”</t>
  </si>
  <si>
    <t>”Periode start” og ”periode slut”
”periode slut” kan ligge samme dag som eller op til 732 dage efter ”periode start”.</t>
  </si>
  <si>
    <t>Hvis fordringshaver svarer, at ”periode slut” kan ligge før ”periode start”, da skal følgende advar-selstekst dukke op:
”Fordringshaver har svaret, at ”periode slut” kan ligge før ”periode start”, hvilket ikke er muligt.
Det skal derfor undersøges med fordringshaver, hvorfor ”periode slut” er registreret med en dato før ”periode start”.
Det er vigtigt, at fordringshavers svar sammen-holdes med data.”</t>
  </si>
  <si>
    <t>12.1</t>
  </si>
  <si>
    <t>12.2</t>
  </si>
  <si>
    <t>12.3</t>
  </si>
  <si>
    <t>Det skal være muligt for brugeren, via et tekstfelt, at angive et beløb eller muligheden for at svare "ved ikke"</t>
  </si>
  <si>
    <t>Hvis beløb angives skal brugeren ledes til spørgsmål 12.a</t>
  </si>
  <si>
    <t>Hvis brugeren svarer "ved ikke" skal brugeren ledes til spørgsmål 12.b</t>
  </si>
  <si>
    <t>12.a</t>
  </si>
  <si>
    <t>12.a.1</t>
  </si>
  <si>
    <t>Det angivne beløb fra spørgsmål 12 indsættes i regel R0072</t>
  </si>
  <si>
    <t>Det angivne beløb fra spørgsmål 12 indsættes i regel R0073</t>
  </si>
  <si>
    <t>Regel R0072 aktiveres</t>
  </si>
  <si>
    <t>Regel R0073 aktiveres</t>
  </si>
  <si>
    <t>Gruppe 5 aktiveres</t>
  </si>
  <si>
    <t>Regel R0074 deaktiveres</t>
  </si>
  <si>
    <t>Regel R0103 deaktiveres</t>
  </si>
  <si>
    <t>Gruppe 6 deaktiveres</t>
  </si>
  <si>
    <t>Brugeren ledes videre til spørgsmål 13</t>
  </si>
  <si>
    <t>Brugeren ledes videre til spørgsmål 12</t>
  </si>
  <si>
    <t>12.a.2</t>
  </si>
  <si>
    <t>12.a.3</t>
  </si>
  <si>
    <t>Form 21</t>
  </si>
  <si>
    <t>12.a.4</t>
  </si>
  <si>
    <t>12.a.5</t>
  </si>
  <si>
    <t>12.a.6</t>
  </si>
  <si>
    <t>12.a.7</t>
  </si>
  <si>
    <t>12.a.8</t>
  </si>
  <si>
    <t>12.a.9</t>
  </si>
  <si>
    <t>12.b</t>
  </si>
  <si>
    <t>12.b.1</t>
  </si>
  <si>
    <t>12.b.2</t>
  </si>
  <si>
    <t>12.b.3</t>
  </si>
  <si>
    <t>12.b.4</t>
  </si>
  <si>
    <t>12.b.5</t>
  </si>
  <si>
    <t>12.b.6</t>
  </si>
  <si>
    <t>12.b.7</t>
  </si>
  <si>
    <t>Gruppe 5 deaktiveres</t>
  </si>
  <si>
    <t>Regel R0072 deaktiveres</t>
  </si>
  <si>
    <t>Regel R0073 deaktiveres</t>
  </si>
  <si>
    <t>13</t>
  </si>
  <si>
    <t>13.1</t>
  </si>
  <si>
    <t>13.2</t>
  </si>
  <si>
    <t>13.3</t>
  </si>
  <si>
    <t>13.4</t>
  </si>
  <si>
    <t>Det skal være muligt for brugeren, via mulighederne "Ja" og "Nej/Ved ikke", at svare på om fordringshaver altid registrerer én eller flere af datoerne i felterne ”forfaldsdato”, ”sidste rettidige betalingsdato”, ”stiftelsesdato”, ”periode start” og ”periode slut” som de(n) samme dag(e) i måneden eller som de(n) samme måned(er) i året?</t>
  </si>
  <si>
    <t>Såfremt brugeren svarer Ja til spørgsmålet skal brugeren ledes videre til spørgsmål 13.a</t>
  </si>
  <si>
    <t>Såfremt brugeren svarer Ja til spørgsmålet skal brugeren ledes videre til spørgsmål 13.b</t>
  </si>
  <si>
    <t>Såfremt brugeren svarer Nej/Ved ikke til spørgsmålet skal brugeren ledes videre til spørgsmål 13.c</t>
  </si>
  <si>
    <t xml:space="preserve">Der skal være checkbokse med svarmulighederne: ”forfaldsdato”, ”sidste retti-dige betalingsdato”, ”stiftel-sesdato”, ”periode start” og ”periode slut” </t>
  </si>
  <si>
    <t>Der skal være tekstbokse tilknyttet checkboksene til indtastning af dag, eller mulighed for indtast-ning af sidste dag i måneden (EOM).</t>
  </si>
  <si>
    <t>Det skal kun være muligt for brugeren at vælge maksimalt to dage</t>
  </si>
  <si>
    <t>Der skal være tekstbokse tilknyttet checkboksene til indtastning af måned.</t>
  </si>
  <si>
    <t>13.a</t>
  </si>
  <si>
    <t>13.a.1</t>
  </si>
  <si>
    <t>13.a.2</t>
  </si>
  <si>
    <t>13.a.3</t>
  </si>
  <si>
    <t>13.b</t>
  </si>
  <si>
    <t>13.b.1</t>
  </si>
  <si>
    <t>13.b.2</t>
  </si>
  <si>
    <t>Det skal kun være muligt for brugeren at vælge maksimalt to måneder</t>
  </si>
  <si>
    <t>13.b.3</t>
  </si>
  <si>
    <t>13.c</t>
  </si>
  <si>
    <t>13.c.1</t>
  </si>
  <si>
    <t>Regel R0075 deaktiveres</t>
  </si>
  <si>
    <t>Regel R0076 deaktiveres</t>
  </si>
  <si>
    <t>Regel R0077 deaktiveres</t>
  </si>
  <si>
    <t>Regel R0078 deaktiveres</t>
  </si>
  <si>
    <t>Regel R0079 deaktiveres</t>
  </si>
  <si>
    <t>Regel R0080 deaktiveres</t>
  </si>
  <si>
    <t>Regel R0081 deaktiveres</t>
  </si>
  <si>
    <t>Regel R0082 deaktiveres</t>
  </si>
  <si>
    <t>Regel R0083 deaktiveres</t>
  </si>
  <si>
    <t>Regel R0084 deaktiveres</t>
  </si>
  <si>
    <t>Regel R0085 deaktiveres</t>
  </si>
  <si>
    <t>Regel R0086 deaktiveres</t>
  </si>
  <si>
    <t>Regel R0087 deaktiveres</t>
  </si>
  <si>
    <t>Regel R0088 deaktiveres</t>
  </si>
  <si>
    <t>Regel R0089 deaktiveres</t>
  </si>
  <si>
    <t>Regel R0090 deaktiveres</t>
  </si>
  <si>
    <t>Regel R0091 deaktiveres</t>
  </si>
  <si>
    <t>Regel R0092 deaktiveres</t>
  </si>
  <si>
    <t>Regel R0093 deaktiveres</t>
  </si>
  <si>
    <t>Regel R0094 deaktiveres</t>
  </si>
  <si>
    <t>13.c.2</t>
  </si>
  <si>
    <t>13.c.3</t>
  </si>
  <si>
    <t>13.c.4</t>
  </si>
  <si>
    <t>13.c.5</t>
  </si>
  <si>
    <t>13.c.6</t>
  </si>
  <si>
    <t>13.c.7</t>
  </si>
  <si>
    <t>13.c.8</t>
  </si>
  <si>
    <t>13.c.9</t>
  </si>
  <si>
    <t>13.c.10</t>
  </si>
  <si>
    <t>13.c.11</t>
  </si>
  <si>
    <t>13.c.12</t>
  </si>
  <si>
    <t>13.c.13</t>
  </si>
  <si>
    <t>13.c.14</t>
  </si>
  <si>
    <t>13.c.15</t>
  </si>
  <si>
    <t>13.c.16</t>
  </si>
  <si>
    <t>13.c.17</t>
  </si>
  <si>
    <t>13.c.18</t>
  </si>
  <si>
    <t>13.c.19</t>
  </si>
  <si>
    <t>13.c.20</t>
  </si>
  <si>
    <t>13.c.21</t>
  </si>
  <si>
    <t>Brugeren ledes videre til spørgsmål 14</t>
  </si>
  <si>
    <t>14</t>
  </si>
  <si>
    <t>14.1</t>
  </si>
  <si>
    <t xml:space="preserve">Det skal være muligt for brugeren, via "Ja/Nej" at svare på om fordringshaver sender fordringer omfattet af den afgrænsede population til inddrivelse før eller samtidig med udløbet af én eller flere af de registrerede datoer i datafelterne ”forfaldsdato”, ”sidste rettidige betalingsda-to”, ”stiftelsesdato”, ”periode start”, og ”periode slut”? </t>
  </si>
  <si>
    <t>14.2</t>
  </si>
  <si>
    <t>14.3</t>
  </si>
  <si>
    <t>Såfremt brugeren svarer nej skal brugeren ledes til spørgsmål 14.a</t>
  </si>
  <si>
    <t>Såfremt brugeren svarer ja skal brugeren ledes til spørgsmål 14.b</t>
  </si>
  <si>
    <t>Form 23</t>
  </si>
  <si>
    <t>14.a</t>
  </si>
  <si>
    <t xml:space="preserve">Regel R0023 opsættes således, at datoerne i datafelterne forfaldsdato, sidste rettidige betalingsdato, periode start, periode slut og stiftelsesdato skal ligge før modtagelsesdatoen. </t>
  </si>
  <si>
    <t xml:space="preserve">Regel R0024 opsættes således, at datoerne i datafelterne forfaldsdato, sidste rettidige betalingsdato, periode start, periode slut og stiftelsesdato skal ligge før modtagelsesdatoen. </t>
  </si>
  <si>
    <t xml:space="preserve">Regel R0025 opsættes således, at datoerne i datafelterne forfaldsdato, sidste rettidige betalingsdato, periode start, periode slut og stiftelsesdato skal ligge før modtagelsesdatoen. </t>
  </si>
  <si>
    <t xml:space="preserve">Regel R0026 opsættes således, at datoerne i datafelterne forfaldsdato, sidste rettidige betalingsdato, periode start, periode slut og stiftelsesdato skal ligge før modtagelsesdatoen. </t>
  </si>
  <si>
    <t xml:space="preserve">Regel R0027 opsættes således, at datoerne i datafelterne forfaldsdato, sidste rettidige betalingsdato, periode start, periode slut og stiftelsesdato skal ligge før modtagelsesdatoen. </t>
  </si>
  <si>
    <t>14.a.1</t>
  </si>
  <si>
    <t>14.a.2</t>
  </si>
  <si>
    <t>14.a.3</t>
  </si>
  <si>
    <t>14.a.4</t>
  </si>
  <si>
    <t>14.a.5</t>
  </si>
  <si>
    <t>14.b</t>
  </si>
  <si>
    <t>14.b.1</t>
  </si>
  <si>
    <t>Der skal indsættes en oplysningsboks ved siden af spørgsmålet med følgende indhold:
”Det fremgår af gældsinddrivelseslovens § 2, stk. 3, 1. pkt., at fordringer overdrages til RIM, når betalingsfristen er overskredet og sædvanlig ryk-kerprocedure forgæves er gennemført. Det be-tyder, at ”sidste rettidige betalingsdato” skal væ-re udløbet, før fordringen oversendes til inddri-velse. Det er i den forbindelse det juridiske ud-gangspunkt, at ”stiftelsesdato” og ”forfaldsdato” skal være udløbet før eller samtidig med ”sidste rettidige betalingsdato”.</t>
  </si>
  <si>
    <t>Hvis brugeren vælger periode slut skal brugeren ledes til 14.b.1</t>
  </si>
  <si>
    <t>Hvis brugeren vælger forfaldsdato skal brugeren ledes til 14.b.2</t>
  </si>
  <si>
    <t>Hvis brugeren vælger sidste rettidige betalingsdato skal brugeren ledes til 14.b.2</t>
  </si>
  <si>
    <t>Hvis brugeren vælger stiftelsesdato skal brugeren ledes til 14.b.2</t>
  </si>
  <si>
    <t>Hvis brugeren vælger periode start skal brugeren ledes til 14.b.2</t>
  </si>
  <si>
    <t>14.b.2</t>
  </si>
  <si>
    <t>14.b.3</t>
  </si>
  <si>
    <t>14.b.4</t>
  </si>
  <si>
    <t>14.b.5</t>
  </si>
  <si>
    <t>14.b.6</t>
  </si>
  <si>
    <t>14.b.7</t>
  </si>
  <si>
    <t>15</t>
  </si>
  <si>
    <t>Form 24</t>
  </si>
  <si>
    <t>15.1</t>
  </si>
  <si>
    <t>Form 17</t>
  </si>
  <si>
    <t>Form 22</t>
  </si>
  <si>
    <t>Form 36</t>
  </si>
  <si>
    <t>Form 37</t>
  </si>
  <si>
    <t>Form 38</t>
  </si>
  <si>
    <t>11.a.13</t>
  </si>
  <si>
    <t>11.a.14</t>
  </si>
  <si>
    <t>11.a.15</t>
  </si>
  <si>
    <t>11.a.16</t>
  </si>
  <si>
    <t>11.b.9</t>
  </si>
  <si>
    <t>11.b.10</t>
  </si>
  <si>
    <t>11.b.11</t>
  </si>
  <si>
    <t>11.b.12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</si>
</sst>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FF0000"/>
      <name val="Calibri"/>
      <family val="2"/>
      <scheme val="minor"/>
    </font>
    <font>
      <sz val="11"/>
      <color theme="0"/>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8"/>
      <color theme="3"/>
      <name val="Calibri Light"/>
      <family val="2"/>
      <scheme val="major"/>
    </font>
    <font>
      <b/>
      <sz val="11"/>
      <color rgb="FFFF0000"/>
      <name val="Calibri"/>
      <family val="2"/>
      <scheme val="minor"/>
    </font>
    <font>
      <sz val="10"/>
      <color rgb="FF000000"/>
      <name val="Segoe UI"/>
      <family val="2"/>
    </font>
    <font>
      <sz val="10"/>
      <color theme="1"/>
      <name val="Arial"/>
      <family val="2"/>
    </font>
    <font>
      <sz val="8"/>
      <color rgb="FF4E586A"/>
      <name val="Segoe UI"/>
      <family val="2"/>
    </font>
    <font>
      <sz val="1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7" tint="0.39997558519241921"/>
        <bgColor indexed="65"/>
      </patternFill>
    </fill>
    <fill>
      <patternFill patternType="solid">
        <fgColor theme="8"/>
      </patternFill>
    </fill>
    <fill>
      <patternFill patternType="solid">
        <fgColor theme="9" tint="0.79998168889431442"/>
        <bgColor indexed="65"/>
      </patternFill>
    </fill>
    <fill>
      <patternFill patternType="solid">
        <fgColor theme="9" tint="0.79998168889431442"/>
        <bgColor indexed="64"/>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39997558519241921"/>
        <bgColor indexed="64"/>
      </patternFill>
    </fill>
    <fill>
      <patternFill patternType="solid">
        <fgColor theme="7" tint="0.39997558519241921"/>
        <bgColor theme="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top style="thin">
        <color indexed="64"/>
      </top>
      <bottom style="thin">
        <color theme="4" tint="0.39997558519241921"/>
      </bottom>
      <diagonal/>
    </border>
    <border>
      <left/>
      <right/>
      <top style="thin">
        <color theme="4" tint="0.39997558519241921"/>
      </top>
      <bottom style="thin">
        <color theme="4" tint="0.39997558519241921"/>
      </bottom>
      <diagonal/>
    </border>
    <border>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style="thin">
        <color auto="1"/>
      </left>
      <right style="thin">
        <color auto="1"/>
      </right>
      <top/>
      <bottom style="thin">
        <color auto="1"/>
      </bottom>
      <diagonal/>
    </border>
  </borders>
  <cellStyleXfs count="43">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6" borderId="0" applyNumberFormat="0" applyBorder="0" applyAlignment="0" applyProtection="0"/>
    <xf numFmtId="0" fontId="6" fillId="29" borderId="0" applyNumberFormat="0" applyBorder="0" applyAlignment="0" applyProtection="0"/>
    <xf numFmtId="0" fontId="6" fillId="32" borderId="0" applyNumberFormat="0" applyBorder="0" applyAlignment="0" applyProtection="0"/>
    <xf numFmtId="0" fontId="5" fillId="0" borderId="0" applyNumberFormat="0" applyFill="0" applyBorder="0" applyAlignment="0" applyProtection="0"/>
    <xf numFmtId="0" fontId="1" fillId="12" borderId="9" applyNumberFormat="0" applyFont="0" applyAlignment="0" applyProtection="0"/>
    <xf numFmtId="0" fontId="11" fillId="10" borderId="6" applyNumberFormat="0" applyAlignment="0" applyProtection="0"/>
    <xf numFmtId="0" fontId="14" fillId="0" borderId="0" applyNumberFormat="0" applyFill="0" applyBorder="0" applyAlignment="0" applyProtection="0"/>
    <xf numFmtId="0" fontId="2" fillId="2" borderId="0" applyNumberFormat="0" applyBorder="0" applyAlignment="0" applyProtection="0"/>
    <xf numFmtId="0" fontId="13" fillId="11" borderId="8" applyNumberFormat="0" applyAlignment="0" applyProtection="0"/>
    <xf numFmtId="0" fontId="6" fillId="13" borderId="0" applyNumberFormat="0" applyBorder="0" applyAlignment="0" applyProtection="0"/>
    <xf numFmtId="0" fontId="6" fillId="16"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6" fillId="7" borderId="0" applyNumberFormat="0" applyBorder="0" applyAlignment="0" applyProtection="0"/>
    <xf numFmtId="0" fontId="6" fillId="30"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2" fillId="0" borderId="7" applyNumberFormat="0" applyFill="0" applyAlignment="0" applyProtection="0"/>
    <xf numFmtId="0" fontId="15" fillId="0" borderId="0" applyNumberFormat="0" applyFill="0" applyBorder="0" applyAlignment="0" applyProtection="0"/>
    <xf numFmtId="0" fontId="3" fillId="3" borderId="0" applyNumberFormat="0" applyBorder="0" applyAlignment="0" applyProtection="0"/>
  </cellStyleXfs>
  <cellXfs count="100">
    <xf numFmtId="0" fontId="0" fillId="0" borderId="0" xfId="0"/>
    <xf numFmtId="0" fontId="0" fillId="0" borderId="0" xfId="0" applyAlignment="1">
      <alignment vertical="top"/>
    </xf>
    <xf numFmtId="0" fontId="0" fillId="0" borderId="0" xfId="0" applyBorder="1" applyAlignment="1">
      <alignment horizontal="left" vertical="top"/>
    </xf>
    <xf numFmtId="0" fontId="0" fillId="0" borderId="0" xfId="0" applyBorder="1" applyAlignment="1">
      <alignment vertical="top"/>
    </xf>
    <xf numFmtId="0" fontId="4" fillId="4" borderId="1" xfId="3" applyBorder="1" applyAlignment="1">
      <alignment vertical="top"/>
    </xf>
    <xf numFmtId="0" fontId="0" fillId="6" borderId="0" xfId="4" applyFont="1" applyBorder="1" applyAlignment="1">
      <alignment vertical="top"/>
    </xf>
    <xf numFmtId="49" fontId="7" fillId="9" borderId="1" xfId="2" quotePrefix="1" applyNumberFormat="1" applyFont="1" applyFill="1" applyBorder="1" applyAlignment="1">
      <alignment vertical="top"/>
    </xf>
    <xf numFmtId="49" fontId="7" fillId="9" borderId="1" xfId="2" applyNumberFormat="1" applyFont="1" applyFill="1" applyBorder="1" applyAlignment="1">
      <alignment vertical="top"/>
    </xf>
    <xf numFmtId="0" fontId="0" fillId="0" borderId="0" xfId="0" applyAlignment="1">
      <alignment wrapText="1"/>
    </xf>
    <xf numFmtId="0" fontId="0" fillId="0" borderId="0" xfId="0"/>
    <xf numFmtId="49" fontId="0" fillId="0" borderId="0" xfId="0" applyNumberFormat="1"/>
    <xf numFmtId="0" fontId="0" fillId="0" borderId="0" xfId="0" applyAlignment="1"/>
    <xf numFmtId="0" fontId="0" fillId="0" borderId="0" xfId="0" applyBorder="1" applyAlignment="1">
      <alignment vertical="top" wrapText="1"/>
    </xf>
    <xf numFmtId="0" fontId="0" fillId="0" borderId="0" xfId="0" applyAlignment="1">
      <alignment vertical="top" wrapText="1"/>
    </xf>
    <xf numFmtId="0" fontId="2" fillId="9" borderId="1" xfId="1" applyFill="1" applyBorder="1" applyAlignment="1">
      <alignment horizontal="left" vertical="top"/>
    </xf>
    <xf numFmtId="0" fontId="2" fillId="9" borderId="1" xfId="1" applyFill="1" applyBorder="1" applyAlignment="1">
      <alignment vertical="top"/>
    </xf>
    <xf numFmtId="0" fontId="2" fillId="9" borderId="2" xfId="1" applyFill="1" applyBorder="1" applyAlignment="1">
      <alignment vertical="top" wrapText="1"/>
    </xf>
    <xf numFmtId="0" fontId="2" fillId="9" borderId="2" xfId="1" applyFill="1" applyBorder="1" applyAlignment="1">
      <alignment vertical="top"/>
    </xf>
    <xf numFmtId="49" fontId="2" fillId="9" borderId="2" xfId="1" applyNumberFormat="1" applyFill="1" applyBorder="1" applyAlignment="1">
      <alignment vertical="top"/>
    </xf>
    <xf numFmtId="49" fontId="16" fillId="9" borderId="1" xfId="2" applyNumberFormat="1" applyFont="1" applyFill="1" applyBorder="1" applyAlignment="1">
      <alignment vertical="top"/>
    </xf>
    <xf numFmtId="49" fontId="16" fillId="9" borderId="1" xfId="2" quotePrefix="1" applyNumberFormat="1" applyFont="1" applyFill="1" applyBorder="1" applyAlignment="1">
      <alignment vertical="top"/>
    </xf>
    <xf numFmtId="0" fontId="1" fillId="9" borderId="1" xfId="5" applyFont="1" applyFill="1" applyBorder="1" applyAlignment="1">
      <alignment vertical="top"/>
    </xf>
    <xf numFmtId="0" fontId="2" fillId="9" borderId="10" xfId="1" applyFill="1" applyBorder="1" applyAlignment="1">
      <alignment horizontal="left" vertical="top"/>
    </xf>
    <xf numFmtId="0" fontId="1" fillId="9" borderId="10" xfId="5" applyFont="1" applyFill="1" applyBorder="1" applyAlignment="1">
      <alignment vertical="top"/>
    </xf>
    <xf numFmtId="0" fontId="2" fillId="9" borderId="10" xfId="1" applyFill="1" applyBorder="1" applyAlignment="1">
      <alignment vertical="top"/>
    </xf>
    <xf numFmtId="0" fontId="2" fillId="9" borderId="11" xfId="1" applyFill="1" applyBorder="1" applyAlignment="1">
      <alignment vertical="top" wrapText="1"/>
    </xf>
    <xf numFmtId="0" fontId="2" fillId="9" borderId="11" xfId="1" applyFill="1" applyBorder="1" applyAlignment="1">
      <alignment vertical="top"/>
    </xf>
    <xf numFmtId="49" fontId="2" fillId="9" borderId="11" xfId="1" applyNumberFormat="1" applyFill="1" applyBorder="1" applyAlignment="1">
      <alignment vertical="top"/>
    </xf>
    <xf numFmtId="0" fontId="4" fillId="4" borderId="10" xfId="3" applyBorder="1" applyAlignment="1">
      <alignment vertical="top"/>
    </xf>
    <xf numFmtId="49" fontId="7" fillId="9" borderId="10" xfId="2" quotePrefix="1" applyNumberFormat="1" applyFont="1" applyFill="1" applyBorder="1" applyAlignment="1">
      <alignment vertical="top"/>
    </xf>
    <xf numFmtId="49" fontId="16" fillId="9" borderId="10" xfId="2" quotePrefix="1" applyNumberFormat="1" applyFont="1" applyFill="1" applyBorder="1" applyAlignment="1">
      <alignment vertical="top"/>
    </xf>
    <xf numFmtId="49" fontId="7" fillId="9" borderId="10" xfId="2" applyNumberFormat="1" applyFont="1" applyFill="1" applyBorder="1" applyAlignment="1">
      <alignment vertical="top"/>
    </xf>
    <xf numFmtId="0" fontId="2" fillId="9" borderId="1" xfId="1" applyFont="1" applyFill="1" applyBorder="1" applyAlignment="1">
      <alignment horizontal="left" vertical="top"/>
    </xf>
    <xf numFmtId="0" fontId="0" fillId="9" borderId="1" xfId="5" applyFont="1" applyFill="1" applyBorder="1" applyAlignment="1">
      <alignment vertical="top"/>
    </xf>
    <xf numFmtId="0" fontId="2" fillId="9" borderId="12" xfId="1" applyFont="1" applyFill="1" applyBorder="1" applyAlignment="1">
      <alignment vertical="top" wrapText="1"/>
    </xf>
    <xf numFmtId="0" fontId="1" fillId="6" borderId="0" xfId="0" applyFont="1" applyFill="1" applyBorder="1" applyAlignment="1">
      <alignment vertical="top"/>
    </xf>
    <xf numFmtId="0" fontId="0" fillId="9" borderId="10" xfId="5" applyFont="1" applyFill="1" applyBorder="1" applyAlignment="1">
      <alignment vertical="top"/>
    </xf>
    <xf numFmtId="0" fontId="0" fillId="0" borderId="0" xfId="0" applyNumberFormat="1"/>
    <xf numFmtId="0" fontId="0" fillId="6" borderId="0" xfId="0" applyFont="1" applyFill="1" applyBorder="1" applyAlignment="1">
      <alignment vertical="top"/>
    </xf>
    <xf numFmtId="0" fontId="2" fillId="9" borderId="2" xfId="1" applyFont="1" applyFill="1" applyBorder="1" applyAlignment="1">
      <alignment vertical="top"/>
    </xf>
    <xf numFmtId="49" fontId="2" fillId="9" borderId="2" xfId="1" applyNumberFormat="1" applyFont="1" applyFill="1" applyBorder="1" applyAlignment="1">
      <alignment vertical="top"/>
    </xf>
    <xf numFmtId="0" fontId="13" fillId="33" borderId="13" xfId="0" applyFont="1" applyFill="1" applyBorder="1" applyAlignment="1">
      <alignment vertical="top"/>
    </xf>
    <xf numFmtId="0" fontId="17" fillId="0" borderId="0" xfId="0" applyFont="1" applyAlignment="1">
      <alignment vertical="center"/>
    </xf>
    <xf numFmtId="0" fontId="2" fillId="9" borderId="0" xfId="1" applyFill="1" applyBorder="1" applyAlignment="1">
      <alignment horizontal="left" vertical="top"/>
    </xf>
    <xf numFmtId="0" fontId="0" fillId="9" borderId="0" xfId="5" applyFont="1" applyFill="1" applyBorder="1" applyAlignment="1">
      <alignment vertical="top"/>
    </xf>
    <xf numFmtId="0" fontId="2" fillId="9" borderId="0" xfId="1" applyFill="1" applyBorder="1" applyAlignment="1">
      <alignment vertical="top"/>
    </xf>
    <xf numFmtId="0" fontId="2" fillId="9" borderId="0" xfId="1" applyFill="1" applyBorder="1" applyAlignment="1">
      <alignment vertical="top" wrapText="1"/>
    </xf>
    <xf numFmtId="49" fontId="2" fillId="9" borderId="0" xfId="1" applyNumberFormat="1" applyFill="1" applyBorder="1" applyAlignment="1">
      <alignment vertical="top"/>
    </xf>
    <xf numFmtId="0" fontId="4" fillId="4" borderId="0" xfId="3" applyBorder="1" applyAlignment="1">
      <alignment vertical="top"/>
    </xf>
    <xf numFmtId="49" fontId="7" fillId="9" borderId="0" xfId="2" quotePrefix="1" applyNumberFormat="1" applyFont="1" applyFill="1" applyBorder="1" applyAlignment="1">
      <alignment vertical="top"/>
    </xf>
    <xf numFmtId="49" fontId="7" fillId="9" borderId="0" xfId="2" applyNumberFormat="1" applyFont="1" applyFill="1" applyBorder="1" applyAlignment="1">
      <alignment vertical="top"/>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49" fontId="2" fillId="34" borderId="2" xfId="1" applyNumberFormat="1" applyFont="1" applyFill="1" applyBorder="1" applyAlignment="1">
      <alignment vertical="top"/>
    </xf>
    <xf numFmtId="0" fontId="2" fillId="9" borderId="0" xfId="1"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vertical="top"/>
    </xf>
    <xf numFmtId="0" fontId="0" fillId="0" borderId="0" xfId="0" applyFill="1" applyBorder="1" applyAlignment="1">
      <alignment vertical="top" wrapText="1"/>
    </xf>
    <xf numFmtId="0" fontId="0" fillId="0" borderId="0" xfId="0" applyFill="1" applyBorder="1"/>
    <xf numFmtId="0" fontId="2" fillId="0" borderId="14" xfId="1" applyFill="1" applyBorder="1" applyAlignment="1">
      <alignment horizontal="left" vertical="top"/>
    </xf>
    <xf numFmtId="0" fontId="1" fillId="0" borderId="14" xfId="5" applyFont="1" applyFill="1" applyBorder="1" applyAlignment="1">
      <alignment vertical="top"/>
    </xf>
    <xf numFmtId="0" fontId="2" fillId="0" borderId="14" xfId="1" applyFill="1" applyBorder="1" applyAlignment="1">
      <alignment vertical="top"/>
    </xf>
    <xf numFmtId="0" fontId="2" fillId="0" borderId="14" xfId="1" applyFill="1" applyBorder="1" applyAlignment="1">
      <alignment vertical="top" wrapText="1"/>
    </xf>
    <xf numFmtId="49" fontId="2" fillId="0" borderId="14" xfId="1" applyNumberFormat="1" applyFill="1" applyBorder="1" applyAlignment="1">
      <alignment vertical="top"/>
    </xf>
    <xf numFmtId="0" fontId="4" fillId="0" borderId="14" xfId="3" applyFill="1" applyBorder="1" applyAlignment="1">
      <alignment vertical="top"/>
    </xf>
    <xf numFmtId="49" fontId="7" fillId="0" borderId="14" xfId="2" quotePrefix="1" applyNumberFormat="1" applyFont="1" applyFill="1" applyBorder="1" applyAlignment="1">
      <alignment vertical="top"/>
    </xf>
    <xf numFmtId="49" fontId="7" fillId="0" borderId="14" xfId="2" applyNumberFormat="1" applyFont="1" applyFill="1" applyBorder="1" applyAlignment="1">
      <alignment vertical="top"/>
    </xf>
    <xf numFmtId="0" fontId="0" fillId="0" borderId="14" xfId="0" applyFill="1" applyBorder="1" applyAlignment="1">
      <alignment vertical="top"/>
    </xf>
    <xf numFmtId="0" fontId="18" fillId="0" borderId="14" xfId="0" applyFont="1" applyFill="1" applyBorder="1" applyAlignment="1">
      <alignment vertical="center"/>
    </xf>
    <xf numFmtId="0" fontId="13" fillId="33" borderId="15" xfId="0" applyFont="1" applyFill="1" applyBorder="1" applyAlignment="1">
      <alignment horizontal="left" vertical="top"/>
    </xf>
    <xf numFmtId="0" fontId="13" fillId="33" borderId="13" xfId="0" applyFont="1" applyFill="1" applyBorder="1" applyAlignment="1">
      <alignment horizontal="left" vertical="top"/>
    </xf>
    <xf numFmtId="0" fontId="13" fillId="33" borderId="13" xfId="0" applyFont="1" applyFill="1" applyBorder="1" applyAlignment="1">
      <alignment vertical="top" wrapText="1"/>
    </xf>
    <xf numFmtId="0" fontId="2" fillId="9" borderId="2" xfId="1" applyFont="1" applyFill="1" applyBorder="1" applyAlignment="1">
      <alignment vertical="top" wrapText="1"/>
    </xf>
    <xf numFmtId="0" fontId="2" fillId="9" borderId="12" xfId="1" applyFont="1" applyFill="1" applyBorder="1" applyAlignment="1">
      <alignment vertical="top"/>
    </xf>
    <xf numFmtId="49" fontId="7" fillId="9" borderId="16" xfId="2" applyNumberFormat="1" applyFont="1" applyFill="1" applyBorder="1" applyAlignment="1">
      <alignment vertical="top"/>
    </xf>
    <xf numFmtId="0" fontId="0" fillId="6" borderId="0" xfId="4" applyFont="1" applyAlignment="1">
      <alignment vertical="top"/>
    </xf>
    <xf numFmtId="0" fontId="7" fillId="35" borderId="0" xfId="0" applyFont="1" applyFill="1" applyBorder="1" applyAlignment="1">
      <alignment vertical="top"/>
    </xf>
    <xf numFmtId="0" fontId="7" fillId="9" borderId="10" xfId="3" applyFont="1" applyFill="1" applyBorder="1" applyAlignment="1">
      <alignment horizontal="left" vertical="top"/>
    </xf>
    <xf numFmtId="49" fontId="2" fillId="9" borderId="11" xfId="1" quotePrefix="1" applyNumberFormat="1" applyFill="1" applyBorder="1" applyAlignment="1">
      <alignment vertical="top"/>
    </xf>
    <xf numFmtId="0" fontId="0" fillId="0" borderId="0" xfId="0"/>
    <xf numFmtId="49" fontId="2" fillId="9" borderId="11" xfId="1" applyNumberFormat="1" applyFill="1" applyBorder="1" applyAlignment="1">
      <alignment vertical="top"/>
    </xf>
    <xf numFmtId="0" fontId="0" fillId="6" borderId="0" xfId="0" applyFont="1" applyFill="1" applyBorder="1" applyAlignment="1">
      <alignment vertical="top"/>
    </xf>
    <xf numFmtId="0" fontId="0" fillId="6" borderId="0" xfId="4" applyFont="1" applyBorder="1" applyAlignment="1">
      <alignment vertical="top"/>
    </xf>
    <xf numFmtId="49" fontId="7" fillId="9" borderId="1" xfId="2" quotePrefix="1" applyNumberFormat="1" applyFont="1" applyFill="1" applyBorder="1" applyAlignment="1">
      <alignment vertical="top"/>
    </xf>
    <xf numFmtId="49" fontId="7" fillId="9" borderId="1" xfId="2" applyNumberFormat="1" applyFont="1" applyFill="1" applyBorder="1" applyAlignment="1">
      <alignment vertical="top"/>
    </xf>
    <xf numFmtId="49" fontId="7" fillId="9" borderId="10" xfId="2" quotePrefix="1" applyNumberFormat="1" applyFont="1" applyFill="1" applyBorder="1" applyAlignment="1">
      <alignment vertical="top"/>
    </xf>
    <xf numFmtId="0" fontId="0" fillId="6" borderId="0" xfId="0" applyFont="1" applyFill="1" applyBorder="1" applyAlignment="1">
      <alignment vertical="top"/>
    </xf>
    <xf numFmtId="49" fontId="7" fillId="9" borderId="1" xfId="2" quotePrefix="1" applyNumberFormat="1" applyFont="1" applyFill="1" applyBorder="1" applyAlignment="1">
      <alignment vertical="top"/>
    </xf>
    <xf numFmtId="49" fontId="2" fillId="9" borderId="11" xfId="1" applyNumberFormat="1" applyFill="1" applyBorder="1" applyAlignment="1">
      <alignment vertical="top"/>
    </xf>
    <xf numFmtId="0" fontId="0" fillId="6" borderId="0" xfId="0" applyFont="1" applyFill="1" applyBorder="1" applyAlignment="1">
      <alignment vertical="top"/>
    </xf>
    <xf numFmtId="49" fontId="2" fillId="9" borderId="11" xfId="1" quotePrefix="1" applyNumberFormat="1" applyFill="1" applyBorder="1" applyAlignment="1">
      <alignment vertical="top"/>
    </xf>
    <xf numFmtId="0" fontId="2" fillId="9" borderId="2" xfId="1" applyFill="1" applyBorder="1" applyAlignment="1">
      <alignment vertical="top" wrapText="1"/>
    </xf>
    <xf numFmtId="0" fontId="2" fillId="9" borderId="11" xfId="1" applyFill="1" applyBorder="1" applyAlignment="1">
      <alignment vertical="top" wrapText="1"/>
    </xf>
    <xf numFmtId="49" fontId="2" fillId="9" borderId="2" xfId="1" applyNumberFormat="1" applyFill="1" applyBorder="1" applyAlignment="1">
      <alignment vertical="top"/>
    </xf>
    <xf numFmtId="49" fontId="2" fillId="9" borderId="11" xfId="1" applyNumberFormat="1" applyFill="1" applyBorder="1" applyAlignment="1">
      <alignment vertical="top"/>
    </xf>
    <xf numFmtId="49" fontId="2" fillId="9" borderId="11" xfId="1" quotePrefix="1" applyNumberFormat="1" applyFill="1" applyBorder="1" applyAlignment="1">
      <alignment vertical="top"/>
    </xf>
    <xf numFmtId="49" fontId="2" fillId="9" borderId="2" xfId="1" quotePrefix="1" applyNumberFormat="1" applyFill="1" applyBorder="1" applyAlignment="1">
      <alignment vertical="top"/>
    </xf>
    <xf numFmtId="0" fontId="0" fillId="0" borderId="0" xfId="0" applyNumberFormat="1" applyAlignment="1"/>
    <xf numFmtId="0" fontId="2" fillId="9" borderId="11" xfId="1" applyFont="1" applyFill="1" applyBorder="1" applyAlignment="1">
      <alignment vertical="top" wrapText="1"/>
    </xf>
  </cellXfs>
  <cellStyles count="43">
    <cellStyle name="20 % - Markeringsfarve1" xfId="6" xr:uid="{ED6464A3-AA5C-4CDD-A658-16B533E5EDAF}"/>
    <cellStyle name="20 % - Markeringsfarve2" xfId="7" xr:uid="{E506CF0F-C1BF-4992-B4DC-DCEBD433EBA7}"/>
    <cellStyle name="20 % - Markeringsfarve3" xfId="8" xr:uid="{ED0BB571-F7CD-4D3D-A3F8-8FF01FE8D870}"/>
    <cellStyle name="20 % - Markeringsfarve4" xfId="9" xr:uid="{7E74EA64-3C45-4B4F-A51F-18311A4D712A}"/>
    <cellStyle name="20 % - Markeringsfarve5" xfId="10" xr:uid="{788D2287-540B-4E68-99A5-9479B9444B17}"/>
    <cellStyle name="20 % - Markeringsfarve6" xfId="11" xr:uid="{9D85F460-A11C-461B-9765-E8BC3F65C267}"/>
    <cellStyle name="20% - Accent6" xfId="5" builtinId="50"/>
    <cellStyle name="40 % - Markeringsfarve1" xfId="12" xr:uid="{8B27D60A-AD42-4AF5-B1E8-5FDB83DD0905}"/>
    <cellStyle name="40 % - Markeringsfarve2" xfId="13" xr:uid="{E8E99E15-9E00-4458-AB07-7D96FD5A8F9F}"/>
    <cellStyle name="40 % - Markeringsfarve3" xfId="14" xr:uid="{B0B45074-2DEA-4BEE-9A71-F9E9E1555BA4}"/>
    <cellStyle name="40 % - Markeringsfarve4" xfId="15" xr:uid="{AE4D778B-CF1B-4894-8C90-7D05F1603037}"/>
    <cellStyle name="40 % - Markeringsfarve5" xfId="16" xr:uid="{18B6B42D-DFA7-48D7-89EE-37E065F8FBCE}"/>
    <cellStyle name="40 % - Markeringsfarve6" xfId="17" xr:uid="{6E32158B-E46B-4942-B269-E2EAD26020B2}"/>
    <cellStyle name="60 % - Markeringsfarve1" xfId="18" xr:uid="{D0E41BA7-C492-4F88-89BB-C14BE0D82611}"/>
    <cellStyle name="60 % - Markeringsfarve2" xfId="19" xr:uid="{4B474791-4B63-4AFD-A927-1421B708C388}"/>
    <cellStyle name="60 % - Markeringsfarve3" xfId="20" xr:uid="{E6F92C0E-0025-4408-9A77-F2DE232262D7}"/>
    <cellStyle name="60 % - Markeringsfarve4" xfId="21" xr:uid="{65741B0A-3762-45FF-973D-493EB267F70C}"/>
    <cellStyle name="60 % - Markeringsfarve5" xfId="22" xr:uid="{0E858185-D96E-4141-BA76-02F4CECCE39A}"/>
    <cellStyle name="60 % - Markeringsfarve6" xfId="23" xr:uid="{3809E1DF-58BB-483E-99B9-119866E28315}"/>
    <cellStyle name="60% - Accent4" xfId="4" builtinId="44"/>
    <cellStyle name="Advarselstekst" xfId="24" xr:uid="{E12A063A-3E87-4C1A-B584-3647B3D0529B}"/>
    <cellStyle name="Bad" xfId="2" builtinId="27"/>
    <cellStyle name="Bemærk!" xfId="25" xr:uid="{48DF6DA2-7E74-45D0-BECE-1D933D4D9C3B}"/>
    <cellStyle name="Beregning" xfId="26" xr:uid="{9AA83010-803D-44FC-8457-BE26A5786366}"/>
    <cellStyle name="Forklarende tekst" xfId="27" xr:uid="{F925534E-51AB-44EB-9393-1044ECD30FE8}"/>
    <cellStyle name="God" xfId="28" xr:uid="{BA6C6BBF-27DC-4BDB-B22C-C9DC63B0378F}"/>
    <cellStyle name="Good" xfId="1" builtinId="26"/>
    <cellStyle name="Kontroller celle" xfId="29" xr:uid="{770AC801-4866-4889-9A8F-630418D9B3BD}"/>
    <cellStyle name="Markeringsfarve1" xfId="30" xr:uid="{86388B5A-BF42-4607-BD68-CFBB68645418}"/>
    <cellStyle name="Markeringsfarve2" xfId="31" xr:uid="{3EB9F252-FC86-4AA2-9179-ADB92C84F370}"/>
    <cellStyle name="Markeringsfarve3" xfId="32" xr:uid="{49673D67-15C7-4F9C-BF8E-2700155ED07E}"/>
    <cellStyle name="Markeringsfarve4" xfId="33" xr:uid="{DBF56F44-05B9-417E-9622-D407341A4BAF}"/>
    <cellStyle name="Markeringsfarve5" xfId="34" xr:uid="{9A9D20D8-788E-409B-B3EA-C4EA1A4A347E}"/>
    <cellStyle name="Markeringsfarve6" xfId="35" xr:uid="{1ADE8231-A085-48ED-8042-53D2EB337A1F}"/>
    <cellStyle name="Neutral" xfId="3" builtinId="28"/>
    <cellStyle name="Normal" xfId="0" builtinId="0"/>
    <cellStyle name="Overskrift 1" xfId="36" xr:uid="{25480680-77C8-4F07-BF1D-9D677B4F04A5}"/>
    <cellStyle name="Overskrift 2" xfId="37" xr:uid="{3658A7DF-98C9-462F-8CD5-3424E7B10981}"/>
    <cellStyle name="Overskrift 3" xfId="38" xr:uid="{28D1B1EB-7C8B-47B4-BCE4-13B86FE26EA1}"/>
    <cellStyle name="Overskrift 4" xfId="39" xr:uid="{71FFC1CA-373C-42A3-A90A-DCC284F20216}"/>
    <cellStyle name="Sammenkædet celle" xfId="40" xr:uid="{060D0EC8-D148-45D2-9B8D-F5FB3A7ADA33}"/>
    <cellStyle name="Titel" xfId="41" xr:uid="{135F2197-5AFB-40D9-9780-F283AC2EDE51}"/>
    <cellStyle name="Ugyldig" xfId="42" xr:uid="{72031914-3C4A-458F-9F3A-B416C71B13F0}"/>
  </cellStyles>
  <dxfs count="11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rgb="FFFF0000"/>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indexed="64"/>
        </left>
        <right/>
        <top style="thin">
          <color indexed="64"/>
        </top>
        <bottom/>
        <vertical/>
        <horizontal/>
      </border>
    </dxf>
    <dxf>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9" tint="0.79998168889431442"/>
        </patternFill>
      </fill>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theme="9" tint="0.79998168889431442"/>
        </patternFill>
      </fill>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9" tint="0.79998168889431442"/>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3BE7B"/>
      <color rgb="FFF869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F328C3-26F6-4158-AB97-B85B468AC56C}" name="Table13" displayName="Table13" ref="A18:S98" totalsRowShown="0" headerRowDxfId="31" dataDxfId="30" tableBorderDxfId="29" headerRowCellStyle="60% - Accent4" dataCellStyle="Bad">
  <autoFilter ref="A18:S98" xr:uid="{51CE28CC-75FE-4724-AFFA-E01EC99638D0}"/>
  <tableColumns count="19">
    <tableColumn id="1" xr3:uid="{D01AF243-5794-47F5-87CB-64780AAD0C6A}" name="Form" dataDxfId="28" dataCellStyle="Good"/>
    <tableColumn id="2" xr3:uid="{6A244964-4223-4CF3-B32A-037066970627}" name="TestCase Nr" dataDxfId="27" dataCellStyle="Good"/>
    <tableColumn id="3" xr3:uid="{821870A0-71EC-49BC-A4F7-4D785BE28156}" name="TC ID" dataDxfId="26" dataCellStyle="20% - Accent6">
      <calculatedColumnFormula>IF(B19&lt;10,_xlfn.CONCAT(A19,".0",B19),_xlfn.CONCAT(A19,".",B19))</calculatedColumnFormula>
    </tableColumn>
    <tableColumn id="4" xr3:uid="{7C3CF229-CA92-4E93-A96D-F4528E3E454A}" name="Krav #" dataDxfId="25" dataCellStyle="Good"/>
    <tableColumn id="5" xr3:uid="{78D9FD1F-C2F9-421E-B34B-1C53E173AB4E}" name="Kravtekst" dataDxfId="24" dataCellStyle="Good"/>
    <tableColumn id="24" xr3:uid="{DE8DD080-B052-4B5B-88CC-3825C2A5B8A2}" name="testSubject" dataDxfId="23" dataCellStyle="Good"/>
    <tableColumn id="6" xr3:uid="{B1F93B43-5767-409E-BA3F-06B478433825}" name="testParameter" dataDxfId="22" dataCellStyle="Good"/>
    <tableColumn id="7" xr3:uid="{8CD1E00D-2AEE-443E-914A-8C795EA80EC1}" name="Forventet prosa" dataDxfId="21" dataCellStyle="Good"/>
    <tableColumn id="8" xr3:uid="{55A7FE25-8242-4D8F-951B-E438408015C3}" name="expected" dataDxfId="20" dataCellStyle="Good"/>
    <tableColumn id="9" xr3:uid="{D4521668-DBE0-4FF1-A241-DC1E0CFCF03E}" name="Actual" dataDxfId="19" dataCellStyle="Good"/>
    <tableColumn id="22" xr3:uid="{C88A58FA-3C2E-4B97-8814-DB3697A9E34F}" name="Review" dataDxfId="18" dataCellStyle="Good"/>
    <tableColumn id="11" xr3:uid="{C9647E3D-7D07-48C5-9C6C-24A5F15857AB}" name="Pos./neg." dataDxfId="17" dataCellStyle="Neutral"/>
    <tableColumn id="12" xr3:uid="{A227CDD7-888C-408B-BEAD-1233F90B00B9}" name="fordringshaverID" dataDxfId="16" dataCellStyle="Bad"/>
    <tableColumn id="13" xr3:uid="{B39F1CBD-5C37-43E8-917F-67ED73DF301D}" name="fordringType" dataDxfId="15" dataCellStyle="Bad"/>
    <tableColumn id="14" xr3:uid="{DE2A3071-AD23-4459-8FFF-E27CD989D211}" name="modtagelseStart" dataDxfId="14" dataCellStyle="Bad"/>
    <tableColumn id="15" xr3:uid="{1F958C8C-2D3A-4D99-BDD9-E7E228116C21}" name="modtagelseSlut" dataDxfId="13" dataCellStyle="Bad"/>
    <tableColumn id="16" xr3:uid="{A416E6C6-7F49-4635-A7B0-F366516241CD}" name="ForkertData" dataDxfId="12" dataCellStyle="Bad"/>
    <tableColumn id="17" xr3:uid="{5F505799-379A-4E18-A805-27E2B01BBA6F}" name="korrektData" dataDxfId="11" dataCellStyle="Bad"/>
    <tableColumn id="10" xr3:uid="{FF5542C2-58F6-48F8-B2EC-2BE3EC829504}" name="run" dataDxfId="10" dataCellStyle="Bad"/>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BBF04B-92CB-4878-87E2-A4365F638BBB}" name="Table1" displayName="Table1" ref="A1:F687" totalsRowShown="0" headerRowDxfId="9">
  <autoFilter ref="A1:F687" xr:uid="{D621BEA5-0663-4ED0-822B-BB1F0EA76DA1}"/>
  <tableColumns count="6">
    <tableColumn id="1" xr3:uid="{34C7CAFC-4C11-4518-9146-08AAB0663B3F}" name="Form #"/>
    <tableColumn id="2" xr3:uid="{11516345-7957-4E53-90D9-8FEC4AF1D13E}" name="Spørgsmål " dataDxfId="8"/>
    <tableColumn id="3" xr3:uid="{550BE85D-F9C5-45D2-99F7-39A8B6758E0F}" name="Krav #" dataDxfId="7"/>
    <tableColumn id="4" xr3:uid="{38A55C13-9726-4B00-9B99-F004A0BD89DF}" name="Dækket i x testcases" dataDxfId="6">
      <calculatedColumnFormula>COUNTIF('FF - Test Design'!D:D,C2)</calculatedColumnFormula>
    </tableColumn>
    <tableColumn id="5" xr3:uid="{31D638F5-3AEC-40C7-828E-835DDB64FFEB}" name="Beskrivelse" dataDxfId="5"/>
    <tableColumn id="7" xr3:uid="{A3902512-3C1E-4626-939C-24D68ECA6233}" name="Krav # + Beskrivelse" dataDxfId="4">
      <calculatedColumnFormula>Table1[[#This Row],[Krav '#]]&amp;" - "&amp;Table1[[#This Row],[Beskrivelse]]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626F9-685B-4197-9FDA-B8F38305D49B}">
  <sheetPr codeName="Sheet2"/>
  <dimension ref="A1:Y331"/>
  <sheetViews>
    <sheetView topLeftCell="A294" zoomScale="85" zoomScaleNormal="85" workbookViewId="0">
      <selection activeCell="E310" sqref="E310"/>
    </sheetView>
  </sheetViews>
  <sheetFormatPr defaultRowHeight="16.5" customHeight="1" x14ac:dyDescent="0.25"/>
  <cols>
    <col min="2" max="2" width="13.140625" customWidth="1"/>
    <col min="4" max="4" width="13.140625" bestFit="1" customWidth="1"/>
    <col min="5" max="5" width="87.140625" style="8" customWidth="1"/>
    <col min="6" max="6" width="25.140625" style="8" bestFit="1" customWidth="1"/>
    <col min="7" max="7" width="17.7109375" customWidth="1"/>
    <col min="8" max="8" width="50.7109375" style="8" customWidth="1"/>
    <col min="9" max="9" width="17.85546875" customWidth="1"/>
    <col min="10" max="11" width="17.85546875" style="9" customWidth="1"/>
    <col min="12" max="12" width="10.85546875" customWidth="1"/>
    <col min="13" max="13" width="17.5703125" bestFit="1" customWidth="1"/>
    <col min="14" max="14" width="17.140625" customWidth="1"/>
    <col min="15" max="15" width="27.140625" customWidth="1"/>
    <col min="16" max="16" width="22.28515625" bestFit="1" customWidth="1"/>
    <col min="17" max="17" width="35.7109375" bestFit="1" customWidth="1"/>
    <col min="18" max="18" width="37" bestFit="1" customWidth="1"/>
    <col min="19" max="19" width="16.85546875" customWidth="1"/>
    <col min="20" max="20" width="13.28515625" bestFit="1" customWidth="1"/>
    <col min="21" max="21" width="16.42578125" customWidth="1"/>
    <col min="22" max="22" width="17.42578125" customWidth="1"/>
  </cols>
  <sheetData>
    <row r="1" spans="1:25" s="9" customFormat="1" ht="16.5" customHeight="1" x14ac:dyDescent="0.25">
      <c r="E1" s="8"/>
      <c r="F1" s="8"/>
      <c r="H1" s="8"/>
      <c r="M1" s="80"/>
      <c r="N1" s="5" t="s">
        <v>243</v>
      </c>
      <c r="O1" s="5" t="s">
        <v>244</v>
      </c>
      <c r="P1" s="5" t="s">
        <v>8</v>
      </c>
      <c r="Q1" s="5" t="s">
        <v>8</v>
      </c>
      <c r="R1" s="5" t="s">
        <v>8</v>
      </c>
      <c r="S1" s="5" t="s">
        <v>8</v>
      </c>
      <c r="T1" s="5" t="s">
        <v>8</v>
      </c>
      <c r="U1" s="5" t="s">
        <v>8</v>
      </c>
      <c r="V1" s="5" t="s">
        <v>8</v>
      </c>
      <c r="W1" s="5" t="s">
        <v>8</v>
      </c>
    </row>
    <row r="2" spans="1:25" s="9" customFormat="1" ht="16.5" customHeight="1" x14ac:dyDescent="0.25">
      <c r="E2" s="8"/>
      <c r="F2" s="8"/>
      <c r="H2" s="8"/>
      <c r="M2" s="80"/>
      <c r="N2" s="5" t="s">
        <v>20</v>
      </c>
      <c r="O2" s="5" t="s">
        <v>20</v>
      </c>
      <c r="P2" s="5" t="s">
        <v>11</v>
      </c>
      <c r="Q2" s="5" t="s">
        <v>11</v>
      </c>
      <c r="R2" s="5" t="s">
        <v>11</v>
      </c>
      <c r="S2" s="5" t="s">
        <v>11</v>
      </c>
      <c r="T2" s="5" t="s">
        <v>11</v>
      </c>
      <c r="U2" s="5" t="s">
        <v>11</v>
      </c>
      <c r="V2" s="5" t="s">
        <v>11</v>
      </c>
      <c r="W2" s="5" t="s">
        <v>11</v>
      </c>
    </row>
    <row r="3" spans="1:25" s="9" customFormat="1" ht="15" x14ac:dyDescent="0.25">
      <c r="A3" s="70" t="s">
        <v>6</v>
      </c>
      <c r="B3" s="71" t="s">
        <v>7</v>
      </c>
      <c r="C3" s="41" t="s">
        <v>0</v>
      </c>
      <c r="D3" s="41" t="s">
        <v>23</v>
      </c>
      <c r="E3" s="72" t="s">
        <v>112</v>
      </c>
      <c r="F3" s="72" t="s">
        <v>260</v>
      </c>
      <c r="G3" s="41" t="s">
        <v>261</v>
      </c>
      <c r="H3" s="72" t="s">
        <v>31</v>
      </c>
      <c r="I3" s="41" t="s">
        <v>262</v>
      </c>
      <c r="J3" s="41" t="s">
        <v>263</v>
      </c>
      <c r="K3" s="41" t="s">
        <v>264</v>
      </c>
      <c r="L3" s="41" t="s">
        <v>1</v>
      </c>
      <c r="M3" s="77" t="s">
        <v>276</v>
      </c>
      <c r="N3" s="38" t="s">
        <v>245</v>
      </c>
      <c r="O3" s="38" t="s">
        <v>246</v>
      </c>
      <c r="P3" s="35" t="s">
        <v>9</v>
      </c>
      <c r="Q3" s="35" t="s">
        <v>9</v>
      </c>
      <c r="R3" s="35" t="s">
        <v>9</v>
      </c>
      <c r="S3" s="35" t="s">
        <v>9</v>
      </c>
      <c r="T3" s="35" t="s">
        <v>9</v>
      </c>
      <c r="U3" s="35" t="s">
        <v>9</v>
      </c>
      <c r="V3" s="35" t="s">
        <v>9</v>
      </c>
      <c r="W3" s="35" t="s">
        <v>129</v>
      </c>
    </row>
    <row r="4" spans="1:25" s="1" customFormat="1" ht="33" customHeight="1" x14ac:dyDescent="0.25">
      <c r="A4" s="22">
        <v>1</v>
      </c>
      <c r="B4" s="22">
        <v>1</v>
      </c>
      <c r="C4" s="23" t="str">
        <f t="shared" ref="C4:C14" si="0">IF(B4&lt;10,_xlfn.CONCAT(A4,".0",B4),_xlfn.CONCAT(A4,".",B4))</f>
        <v>1.01</v>
      </c>
      <c r="D4" s="24"/>
      <c r="E4" s="25" t="str">
        <f>IF(ISBLANK(D4)=TRUE,"",VLOOKUP(D4,Krav!C:E,3,FALSE))</f>
        <v/>
      </c>
      <c r="F4" s="73" t="s">
        <v>269</v>
      </c>
      <c r="G4" s="26" t="s">
        <v>255</v>
      </c>
      <c r="H4" s="25" t="s">
        <v>247</v>
      </c>
      <c r="I4" s="79" t="s">
        <v>164</v>
      </c>
      <c r="J4" s="96" t="s">
        <v>164</v>
      </c>
      <c r="K4" s="96" t="s">
        <v>164</v>
      </c>
      <c r="L4" s="28" t="s">
        <v>3</v>
      </c>
      <c r="M4" s="78">
        <v>1</v>
      </c>
      <c r="N4" s="29" t="s">
        <v>30</v>
      </c>
      <c r="O4" s="31"/>
      <c r="P4" s="31"/>
      <c r="Q4" s="29"/>
      <c r="R4" s="29"/>
      <c r="S4" s="29"/>
      <c r="T4" s="29"/>
      <c r="U4" s="29"/>
      <c r="V4" s="29"/>
      <c r="W4" s="29"/>
      <c r="Y4" s="51"/>
    </row>
    <row r="5" spans="1:25" s="1" customFormat="1" ht="33" customHeight="1" x14ac:dyDescent="0.25">
      <c r="A5" s="22">
        <v>1</v>
      </c>
      <c r="B5" s="22">
        <v>2</v>
      </c>
      <c r="C5" s="23" t="str">
        <f t="shared" si="0"/>
        <v>1.02</v>
      </c>
      <c r="D5" s="24"/>
      <c r="E5" s="25" t="str">
        <f>IF(ISBLANK(D5)=TRUE,"",VLOOKUP(D5,Krav!C:E,3,FALSE))</f>
        <v/>
      </c>
      <c r="F5" s="73" t="s">
        <v>265</v>
      </c>
      <c r="G5" s="26" t="s">
        <v>255</v>
      </c>
      <c r="H5" s="25" t="s">
        <v>248</v>
      </c>
      <c r="I5" s="79" t="s">
        <v>164</v>
      </c>
      <c r="J5" s="96" t="s">
        <v>164</v>
      </c>
      <c r="K5" s="96" t="s">
        <v>164</v>
      </c>
      <c r="L5" s="28" t="s">
        <v>3</v>
      </c>
      <c r="M5" s="78">
        <v>1</v>
      </c>
      <c r="N5" s="29" t="s">
        <v>30</v>
      </c>
      <c r="O5" s="31"/>
      <c r="P5" s="31"/>
      <c r="Q5" s="29"/>
      <c r="R5" s="29"/>
      <c r="S5" s="29"/>
      <c r="T5" s="29"/>
      <c r="U5" s="29"/>
      <c r="V5" s="29"/>
      <c r="W5" s="29"/>
      <c r="Y5" s="51"/>
    </row>
    <row r="6" spans="1:25" s="1" customFormat="1" ht="33" customHeight="1" x14ac:dyDescent="0.25">
      <c r="A6" s="22">
        <v>1</v>
      </c>
      <c r="B6" s="22">
        <v>3</v>
      </c>
      <c r="C6" s="23" t="str">
        <f t="shared" si="0"/>
        <v>1.03</v>
      </c>
      <c r="D6" s="24"/>
      <c r="E6" s="25" t="str">
        <f>IF(ISBLANK(D6)=TRUE,"",VLOOKUP(D6,Krav!C:E,3,FALSE))</f>
        <v/>
      </c>
      <c r="F6" s="73" t="s">
        <v>270</v>
      </c>
      <c r="G6" s="26" t="s">
        <v>255</v>
      </c>
      <c r="H6" s="25" t="s">
        <v>249</v>
      </c>
      <c r="I6" s="79" t="s">
        <v>164</v>
      </c>
      <c r="J6" s="96" t="s">
        <v>166</v>
      </c>
      <c r="K6" s="96" t="s">
        <v>166</v>
      </c>
      <c r="L6" s="28" t="s">
        <v>3</v>
      </c>
      <c r="M6" s="78">
        <v>1</v>
      </c>
      <c r="N6" s="29" t="s">
        <v>30</v>
      </c>
      <c r="O6" s="31"/>
      <c r="P6" s="31"/>
      <c r="Q6" s="29"/>
      <c r="R6" s="29"/>
      <c r="S6" s="29"/>
      <c r="T6" s="29"/>
      <c r="U6" s="29"/>
      <c r="V6" s="29"/>
      <c r="W6" s="29"/>
      <c r="Y6" s="51"/>
    </row>
    <row r="7" spans="1:25" s="1" customFormat="1" ht="33" customHeight="1" x14ac:dyDescent="0.25">
      <c r="A7" s="22">
        <v>1</v>
      </c>
      <c r="B7" s="22">
        <v>4</v>
      </c>
      <c r="C7" s="23" t="str">
        <f t="shared" si="0"/>
        <v>1.04</v>
      </c>
      <c r="D7" s="24"/>
      <c r="E7" s="25" t="str">
        <f>IF(ISBLANK(D7)=TRUE,"",VLOOKUP(D7,Krav!C:E,3,FALSE))</f>
        <v/>
      </c>
      <c r="F7" s="73" t="s">
        <v>271</v>
      </c>
      <c r="G7" s="26" t="s">
        <v>255</v>
      </c>
      <c r="H7" s="25" t="s">
        <v>250</v>
      </c>
      <c r="I7" s="79" t="s">
        <v>164</v>
      </c>
      <c r="J7" s="96" t="s">
        <v>166</v>
      </c>
      <c r="K7" s="96" t="s">
        <v>166</v>
      </c>
      <c r="L7" s="28" t="s">
        <v>3</v>
      </c>
      <c r="M7" s="78">
        <v>1</v>
      </c>
      <c r="N7" s="29" t="s">
        <v>30</v>
      </c>
      <c r="O7" s="31"/>
      <c r="P7" s="31"/>
      <c r="Q7" s="29"/>
      <c r="R7" s="29"/>
      <c r="S7" s="29"/>
      <c r="T7" s="29"/>
      <c r="U7" s="29"/>
      <c r="V7" s="29"/>
      <c r="W7" s="29"/>
      <c r="Y7" s="51"/>
    </row>
    <row r="8" spans="1:25" s="1" customFormat="1" ht="33" customHeight="1" x14ac:dyDescent="0.25">
      <c r="A8" s="22">
        <v>1</v>
      </c>
      <c r="B8" s="22">
        <v>5</v>
      </c>
      <c r="C8" s="23" t="str">
        <f t="shared" si="0"/>
        <v>1.05</v>
      </c>
      <c r="D8" s="24"/>
      <c r="E8" s="25" t="str">
        <f>IF(ISBLANK(D8)=TRUE,"",VLOOKUP(D8,Krav!C:E,3,FALSE))</f>
        <v/>
      </c>
      <c r="F8" s="74" t="s">
        <v>227</v>
      </c>
      <c r="G8" s="26"/>
      <c r="H8" s="25" t="s">
        <v>251</v>
      </c>
      <c r="I8" s="27" t="s">
        <v>196</v>
      </c>
      <c r="J8" s="96" t="s">
        <v>196</v>
      </c>
      <c r="K8" s="96" t="s">
        <v>164</v>
      </c>
      <c r="L8" s="28" t="s">
        <v>3</v>
      </c>
      <c r="M8" s="78">
        <v>1</v>
      </c>
      <c r="N8" s="29" t="s">
        <v>30</v>
      </c>
      <c r="O8" s="31"/>
      <c r="P8" s="31"/>
      <c r="Q8" s="29"/>
      <c r="R8" s="29"/>
      <c r="S8" s="29"/>
      <c r="T8" s="29"/>
      <c r="U8" s="29"/>
      <c r="V8" s="29"/>
      <c r="W8" s="29"/>
      <c r="Y8" s="51"/>
    </row>
    <row r="9" spans="1:25" s="1" customFormat="1" ht="33" customHeight="1" x14ac:dyDescent="0.25">
      <c r="A9" s="22">
        <v>1</v>
      </c>
      <c r="B9" s="22">
        <v>6</v>
      </c>
      <c r="C9" s="23" t="str">
        <f t="shared" si="0"/>
        <v>1.06</v>
      </c>
      <c r="D9" s="24"/>
      <c r="E9" s="25" t="str">
        <f>IF(ISBLANK(D9)=TRUE,"",VLOOKUP(D9,Krav!C:E,3,FALSE))</f>
        <v/>
      </c>
      <c r="F9" s="26" t="s">
        <v>213</v>
      </c>
      <c r="G9" s="26"/>
      <c r="H9" s="25" t="s">
        <v>252</v>
      </c>
      <c r="I9" s="40" t="s">
        <v>214</v>
      </c>
      <c r="J9" s="96" t="s">
        <v>284</v>
      </c>
      <c r="K9" s="96" t="s">
        <v>166</v>
      </c>
      <c r="L9" s="28" t="s">
        <v>3</v>
      </c>
      <c r="M9" s="78">
        <v>1</v>
      </c>
      <c r="N9" s="29" t="s">
        <v>30</v>
      </c>
      <c r="O9" s="31"/>
      <c r="P9" s="31"/>
      <c r="Q9" s="29"/>
      <c r="R9" s="29"/>
      <c r="S9" s="29"/>
      <c r="T9" s="29"/>
      <c r="U9" s="29"/>
      <c r="V9" s="29"/>
      <c r="W9" s="29"/>
      <c r="Y9" s="51"/>
    </row>
    <row r="10" spans="1:25" s="1" customFormat="1" ht="33" customHeight="1" x14ac:dyDescent="0.25">
      <c r="A10" s="22">
        <v>1</v>
      </c>
      <c r="B10" s="22">
        <v>7</v>
      </c>
      <c r="C10" s="23" t="str">
        <f t="shared" si="0"/>
        <v>1.07</v>
      </c>
      <c r="D10" s="24"/>
      <c r="E10" s="25" t="str">
        <f>IF(ISBLANK(D10)=TRUE,"",VLOOKUP(D10,Krav!C:E,3,FALSE))</f>
        <v/>
      </c>
      <c r="F10" s="26" t="s">
        <v>179</v>
      </c>
      <c r="G10" s="26"/>
      <c r="H10" s="25" t="s">
        <v>253</v>
      </c>
      <c r="I10" s="27" t="s">
        <v>196</v>
      </c>
      <c r="J10" s="96" t="s">
        <v>196</v>
      </c>
      <c r="K10" s="96" t="s">
        <v>164</v>
      </c>
      <c r="L10" s="28" t="s">
        <v>3</v>
      </c>
      <c r="M10" s="78">
        <v>1</v>
      </c>
      <c r="N10" s="29"/>
      <c r="O10" s="31" t="s">
        <v>30</v>
      </c>
      <c r="P10" s="31"/>
      <c r="Q10" s="29"/>
      <c r="R10" s="29"/>
      <c r="S10" s="29"/>
      <c r="T10" s="29"/>
      <c r="U10" s="29"/>
      <c r="V10" s="29"/>
      <c r="W10" s="29"/>
      <c r="Y10" s="51"/>
    </row>
    <row r="11" spans="1:25" s="1" customFormat="1" ht="33" customHeight="1" x14ac:dyDescent="0.25">
      <c r="A11" s="22">
        <v>1</v>
      </c>
      <c r="B11" s="22">
        <v>8</v>
      </c>
      <c r="C11" s="23" t="str">
        <f t="shared" si="0"/>
        <v>1.08</v>
      </c>
      <c r="D11" s="24"/>
      <c r="E11" s="25" t="str">
        <f>IF(ISBLANK(D11)=TRUE,"",VLOOKUP(D11,Krav!C:E,3,FALSE))</f>
        <v/>
      </c>
      <c r="F11" s="73" t="s">
        <v>269</v>
      </c>
      <c r="G11" s="26" t="s">
        <v>254</v>
      </c>
      <c r="H11" s="25" t="s">
        <v>256</v>
      </c>
      <c r="I11" s="81" t="s">
        <v>164</v>
      </c>
      <c r="J11" s="96" t="s">
        <v>164</v>
      </c>
      <c r="K11" s="96" t="s">
        <v>164</v>
      </c>
      <c r="L11" s="28" t="s">
        <v>3</v>
      </c>
      <c r="M11" s="78">
        <v>1</v>
      </c>
      <c r="N11" s="29"/>
      <c r="O11" s="29" t="s">
        <v>30</v>
      </c>
      <c r="P11" s="31"/>
      <c r="Q11" s="29"/>
      <c r="R11" s="29"/>
      <c r="S11" s="29"/>
      <c r="T11" s="29"/>
      <c r="U11" s="29"/>
      <c r="V11" s="29"/>
      <c r="W11" s="29"/>
      <c r="Y11" s="51"/>
    </row>
    <row r="12" spans="1:25" s="1" customFormat="1" ht="33" customHeight="1" x14ac:dyDescent="0.25">
      <c r="A12" s="22">
        <v>1</v>
      </c>
      <c r="B12" s="22">
        <v>9</v>
      </c>
      <c r="C12" s="23" t="str">
        <f t="shared" si="0"/>
        <v>1.09</v>
      </c>
      <c r="D12" s="24"/>
      <c r="E12" s="25" t="str">
        <f>IF(ISBLANK(D12)=TRUE,"",VLOOKUP(D12,Krav!C:E,3,FALSE))</f>
        <v/>
      </c>
      <c r="F12" s="73" t="s">
        <v>265</v>
      </c>
      <c r="G12" s="26" t="s">
        <v>254</v>
      </c>
      <c r="H12" s="25" t="s">
        <v>257</v>
      </c>
      <c r="I12" s="81" t="s">
        <v>164</v>
      </c>
      <c r="J12" s="96" t="s">
        <v>166</v>
      </c>
      <c r="K12" s="96" t="s">
        <v>166</v>
      </c>
      <c r="L12" s="28" t="s">
        <v>3</v>
      </c>
      <c r="M12" s="78">
        <v>1</v>
      </c>
      <c r="N12" s="29"/>
      <c r="O12" s="29" t="s">
        <v>30</v>
      </c>
      <c r="P12" s="31"/>
      <c r="Q12" s="29"/>
      <c r="R12" s="29"/>
      <c r="S12" s="29"/>
      <c r="T12" s="29"/>
      <c r="U12" s="29"/>
      <c r="V12" s="29"/>
      <c r="W12" s="29"/>
      <c r="Y12" s="51"/>
    </row>
    <row r="13" spans="1:25" s="1" customFormat="1" ht="33" customHeight="1" x14ac:dyDescent="0.25">
      <c r="A13" s="22">
        <v>1</v>
      </c>
      <c r="B13" s="22">
        <v>10</v>
      </c>
      <c r="C13" s="23" t="str">
        <f t="shared" si="0"/>
        <v>1.10</v>
      </c>
      <c r="D13" s="24"/>
      <c r="E13" s="25" t="str">
        <f>IF(ISBLANK(D13)=TRUE,"",VLOOKUP(D13,Krav!C:E,3,FALSE))</f>
        <v/>
      </c>
      <c r="F13" s="73" t="s">
        <v>270</v>
      </c>
      <c r="G13" s="26" t="s">
        <v>254</v>
      </c>
      <c r="H13" s="25" t="s">
        <v>258</v>
      </c>
      <c r="I13" s="81" t="s">
        <v>164</v>
      </c>
      <c r="J13" s="96" t="s">
        <v>164</v>
      </c>
      <c r="K13" s="96" t="s">
        <v>164</v>
      </c>
      <c r="L13" s="28" t="s">
        <v>3</v>
      </c>
      <c r="M13" s="78">
        <v>1</v>
      </c>
      <c r="N13" s="29"/>
      <c r="O13" s="29" t="s">
        <v>30</v>
      </c>
      <c r="P13" s="31"/>
      <c r="Q13" s="29"/>
      <c r="R13" s="29"/>
      <c r="S13" s="29"/>
      <c r="T13" s="29"/>
      <c r="U13" s="29"/>
      <c r="V13" s="29"/>
      <c r="W13" s="29"/>
      <c r="Y13" s="51"/>
    </row>
    <row r="14" spans="1:25" s="1" customFormat="1" ht="33" customHeight="1" x14ac:dyDescent="0.25">
      <c r="A14" s="22">
        <v>1</v>
      </c>
      <c r="B14" s="22">
        <v>11</v>
      </c>
      <c r="C14" s="23" t="str">
        <f t="shared" si="0"/>
        <v>1.11</v>
      </c>
      <c r="D14" s="24"/>
      <c r="E14" s="25" t="str">
        <f>IF(ISBLANK(D14)=TRUE,"",VLOOKUP(D14,Krav!C:E,3,FALSE))</f>
        <v/>
      </c>
      <c r="F14" s="73" t="s">
        <v>271</v>
      </c>
      <c r="G14" s="26" t="s">
        <v>254</v>
      </c>
      <c r="H14" s="25" t="s">
        <v>259</v>
      </c>
      <c r="I14" s="81" t="s">
        <v>164</v>
      </c>
      <c r="J14" s="96" t="s">
        <v>164</v>
      </c>
      <c r="K14" s="96" t="s">
        <v>164</v>
      </c>
      <c r="L14" s="28" t="s">
        <v>3</v>
      </c>
      <c r="M14" s="78">
        <v>1</v>
      </c>
      <c r="N14" s="29"/>
      <c r="O14" s="29" t="s">
        <v>30</v>
      </c>
      <c r="P14" s="31"/>
      <c r="Q14" s="29"/>
      <c r="R14" s="29"/>
      <c r="S14" s="29"/>
      <c r="T14" s="29"/>
      <c r="U14" s="29"/>
      <c r="V14" s="29"/>
      <c r="W14" s="29"/>
      <c r="Y14" s="51"/>
    </row>
    <row r="15" spans="1:25" s="68" customFormat="1" ht="33" customHeight="1" x14ac:dyDescent="0.25">
      <c r="A15" s="60"/>
      <c r="B15" s="60"/>
      <c r="C15" s="61"/>
      <c r="D15" s="62"/>
      <c r="E15" s="63"/>
      <c r="F15" s="63"/>
      <c r="G15" s="62"/>
      <c r="H15" s="63"/>
      <c r="I15" s="64"/>
      <c r="J15" s="64" t="s">
        <v>266</v>
      </c>
      <c r="K15" s="64" t="s">
        <v>266</v>
      </c>
      <c r="L15" s="65"/>
      <c r="M15" s="66"/>
      <c r="N15" s="67"/>
      <c r="O15" s="67"/>
      <c r="P15" s="66"/>
      <c r="Q15" s="66"/>
      <c r="R15" s="66"/>
      <c r="S15" s="66"/>
      <c r="T15" s="66"/>
      <c r="U15" s="66"/>
      <c r="V15" s="66"/>
      <c r="X15" s="69"/>
    </row>
    <row r="16" spans="1:25" s="9" customFormat="1" ht="16.5" customHeight="1" x14ac:dyDescent="0.25">
      <c r="E16" s="8"/>
      <c r="F16" s="8"/>
      <c r="H16" s="8"/>
      <c r="M16" s="5" t="s">
        <v>10</v>
      </c>
      <c r="N16" s="5" t="s">
        <v>13</v>
      </c>
      <c r="O16" s="5" t="s">
        <v>14</v>
      </c>
      <c r="P16" s="5" t="s">
        <v>15</v>
      </c>
      <c r="Q16" s="5" t="s">
        <v>163</v>
      </c>
      <c r="R16" s="5" t="s">
        <v>165</v>
      </c>
      <c r="T16" s="5" t="s">
        <v>18</v>
      </c>
      <c r="U16" s="5" t="s">
        <v>19</v>
      </c>
    </row>
    <row r="17" spans="1:24" s="9" customFormat="1" ht="16.5" customHeight="1" x14ac:dyDescent="0.25">
      <c r="E17" s="8"/>
      <c r="F17" s="8"/>
      <c r="H17" s="8"/>
      <c r="M17" s="5" t="s">
        <v>12</v>
      </c>
      <c r="N17" s="5" t="s">
        <v>12</v>
      </c>
      <c r="O17" s="5" t="s">
        <v>12</v>
      </c>
      <c r="P17" s="5" t="s">
        <v>12</v>
      </c>
      <c r="Q17" s="5" t="s">
        <v>22</v>
      </c>
      <c r="R17" s="5" t="s">
        <v>22</v>
      </c>
      <c r="T17" s="5" t="s">
        <v>20</v>
      </c>
      <c r="U17" s="5" t="s">
        <v>20</v>
      </c>
    </row>
    <row r="18" spans="1:24" s="9" customFormat="1" ht="15" x14ac:dyDescent="0.25">
      <c r="A18" s="2" t="s">
        <v>6</v>
      </c>
      <c r="B18" s="2" t="s">
        <v>7</v>
      </c>
      <c r="C18" s="3" t="s">
        <v>0</v>
      </c>
      <c r="D18" s="3" t="s">
        <v>23</v>
      </c>
      <c r="E18" s="12" t="s">
        <v>112</v>
      </c>
      <c r="F18" s="12" t="s">
        <v>260</v>
      </c>
      <c r="G18" s="3" t="s">
        <v>261</v>
      </c>
      <c r="H18" s="12" t="s">
        <v>31</v>
      </c>
      <c r="I18" s="3" t="s">
        <v>262</v>
      </c>
      <c r="J18" s="3" t="s">
        <v>263</v>
      </c>
      <c r="K18" s="3" t="s">
        <v>264</v>
      </c>
      <c r="L18" s="3" t="s">
        <v>1</v>
      </c>
      <c r="M18" s="35" t="s">
        <v>212</v>
      </c>
      <c r="N18" s="38" t="s">
        <v>217</v>
      </c>
      <c r="O18" s="38" t="s">
        <v>219</v>
      </c>
      <c r="P18" s="38" t="s">
        <v>220</v>
      </c>
      <c r="Q18" s="38" t="s">
        <v>16</v>
      </c>
      <c r="R18" s="38" t="s">
        <v>17</v>
      </c>
      <c r="S18" s="76" t="s">
        <v>276</v>
      </c>
      <c r="T18" s="35" t="s">
        <v>18</v>
      </c>
      <c r="U18" s="35" t="s">
        <v>21</v>
      </c>
    </row>
    <row r="19" spans="1:24" s="1" customFormat="1" ht="33" customHeight="1" x14ac:dyDescent="0.25">
      <c r="A19" s="14">
        <v>2</v>
      </c>
      <c r="B19" s="14">
        <v>1</v>
      </c>
      <c r="C19" s="21" t="str">
        <f>IF(B19&lt;10,_xlfn.CONCAT(A19,".0",B19),_xlfn.CONCAT(A19,".",B19))</f>
        <v>2.01</v>
      </c>
      <c r="D19" s="15" t="s">
        <v>24</v>
      </c>
      <c r="E19" s="16" t="str">
        <f>IF(ISBLANK(D19)=TRUE,"",VLOOKUP(D19,Krav!C:E,3,FALSE))</f>
        <v>Hvis det angivne fordringshaverID er på færre end 4 cifre skal den numeriskeværdi foranstilles med nuller</v>
      </c>
      <c r="F19" s="16" t="s">
        <v>265</v>
      </c>
      <c r="G19" s="17" t="s">
        <v>212</v>
      </c>
      <c r="H19" s="92" t="s">
        <v>295</v>
      </c>
      <c r="I19" s="94" t="s">
        <v>33</v>
      </c>
      <c r="J19" s="97" t="s">
        <v>277</v>
      </c>
      <c r="K19" s="97" t="s">
        <v>166</v>
      </c>
      <c r="L19" s="4" t="s">
        <v>3</v>
      </c>
      <c r="M19" s="6" t="s">
        <v>5</v>
      </c>
      <c r="N19" s="7" t="s">
        <v>2</v>
      </c>
      <c r="O19" s="7" t="s">
        <v>27</v>
      </c>
      <c r="P19" s="6" t="s">
        <v>28</v>
      </c>
      <c r="Q19" s="6" t="s">
        <v>164</v>
      </c>
      <c r="R19" s="6" t="s">
        <v>166</v>
      </c>
      <c r="S19" s="75" t="s">
        <v>5</v>
      </c>
      <c r="T19" s="6"/>
      <c r="U19" s="6" t="s">
        <v>30</v>
      </c>
      <c r="V19" s="9"/>
      <c r="X19" s="51"/>
    </row>
    <row r="20" spans="1:24" s="1" customFormat="1" ht="33" customHeight="1" x14ac:dyDescent="0.25">
      <c r="A20" s="14">
        <v>2</v>
      </c>
      <c r="B20" s="14">
        <f>B19+1</f>
        <v>2</v>
      </c>
      <c r="C20" s="21" t="str">
        <f>IF(B20&lt;10,_xlfn.CONCAT(A20,".0",B20),_xlfn.CONCAT(A20,".",B20))</f>
        <v>2.02</v>
      </c>
      <c r="D20" s="15" t="s">
        <v>24</v>
      </c>
      <c r="E20" s="16" t="str">
        <f>IF(ISBLANK(D20)=TRUE,"",VLOOKUP(D20,Krav!C:E,3,FALSE))</f>
        <v>Hvis det angivne fordringshaverID er på færre end 4 cifre skal den numeriskeværdi foranstilles med nuller</v>
      </c>
      <c r="F20" s="16" t="s">
        <v>267</v>
      </c>
      <c r="G20" s="17" t="s">
        <v>212</v>
      </c>
      <c r="H20" s="92" t="s">
        <v>296</v>
      </c>
      <c r="I20" s="94" t="s">
        <v>33</v>
      </c>
      <c r="J20" s="97" t="s">
        <v>277</v>
      </c>
      <c r="K20" s="97" t="s">
        <v>166</v>
      </c>
      <c r="L20" s="4" t="s">
        <v>3</v>
      </c>
      <c r="M20" s="6" t="s">
        <v>5</v>
      </c>
      <c r="N20" s="7" t="s">
        <v>2</v>
      </c>
      <c r="O20" s="7" t="s">
        <v>27</v>
      </c>
      <c r="P20" s="6" t="s">
        <v>28</v>
      </c>
      <c r="Q20" s="6" t="s">
        <v>164</v>
      </c>
      <c r="R20" s="6" t="s">
        <v>166</v>
      </c>
      <c r="S20" s="7" t="s">
        <v>5</v>
      </c>
      <c r="T20" s="6"/>
      <c r="U20" s="6" t="s">
        <v>30</v>
      </c>
      <c r="V20" s="9"/>
      <c r="X20" s="42"/>
    </row>
    <row r="21" spans="1:24" s="1" customFormat="1" ht="33" customHeight="1" x14ac:dyDescent="0.25">
      <c r="A21" s="14">
        <v>2</v>
      </c>
      <c r="B21" s="14">
        <f t="shared" ref="B21:B84" si="1">B20+1</f>
        <v>3</v>
      </c>
      <c r="C21" s="21" t="str">
        <f t="shared" ref="C21:C84" si="2">IF(B21&lt;10,_xlfn.CONCAT(A21,".0",B21),_xlfn.CONCAT(A21,".",B21))</f>
        <v>2.03</v>
      </c>
      <c r="D21" s="15" t="s">
        <v>24</v>
      </c>
      <c r="E21" s="16" t="str">
        <f>IF(ISBLANK(D21)=TRUE,"",VLOOKUP(D21,Krav!C:E,3,FALSE))</f>
        <v>Hvis det angivne fordringshaverID er på færre end 4 cifre skal den numeriskeværdi foranstilles med nuller</v>
      </c>
      <c r="F21" s="16" t="s">
        <v>265</v>
      </c>
      <c r="G21" s="17" t="s">
        <v>212</v>
      </c>
      <c r="H21" s="92" t="s">
        <v>295</v>
      </c>
      <c r="I21" s="94" t="s">
        <v>32</v>
      </c>
      <c r="J21" s="97" t="s">
        <v>277</v>
      </c>
      <c r="K21" s="97" t="s">
        <v>166</v>
      </c>
      <c r="L21" s="4" t="s">
        <v>3</v>
      </c>
      <c r="M21" s="6" t="s">
        <v>25</v>
      </c>
      <c r="N21" s="7" t="s">
        <v>2</v>
      </c>
      <c r="O21" s="7" t="s">
        <v>27</v>
      </c>
      <c r="P21" s="6" t="s">
        <v>28</v>
      </c>
      <c r="Q21" s="6" t="s">
        <v>164</v>
      </c>
      <c r="R21" s="6" t="s">
        <v>166</v>
      </c>
      <c r="S21" s="75" t="s">
        <v>5</v>
      </c>
      <c r="T21" s="6"/>
      <c r="U21" s="6" t="s">
        <v>30</v>
      </c>
      <c r="V21" s="9"/>
      <c r="X21" s="52"/>
    </row>
    <row r="22" spans="1:24" s="1" customFormat="1" ht="33" customHeight="1" x14ac:dyDescent="0.25">
      <c r="A22" s="14">
        <v>2</v>
      </c>
      <c r="B22" s="14">
        <f t="shared" si="1"/>
        <v>4</v>
      </c>
      <c r="C22" s="21" t="str">
        <f t="shared" si="2"/>
        <v>2.04</v>
      </c>
      <c r="D22" s="15" t="s">
        <v>24</v>
      </c>
      <c r="E22" s="16" t="str">
        <f>IF(ISBLANK(D22)=TRUE,"",VLOOKUP(D22,Krav!C:E,3,FALSE))</f>
        <v>Hvis det angivne fordringshaverID er på færre end 4 cifre skal den numeriskeværdi foranstilles med nuller</v>
      </c>
      <c r="F22" s="16" t="s">
        <v>267</v>
      </c>
      <c r="G22" s="17" t="s">
        <v>212</v>
      </c>
      <c r="H22" s="92" t="s">
        <v>296</v>
      </c>
      <c r="I22" s="94" t="s">
        <v>32</v>
      </c>
      <c r="J22" s="97" t="s">
        <v>277</v>
      </c>
      <c r="K22" s="97" t="s">
        <v>166</v>
      </c>
      <c r="L22" s="4" t="s">
        <v>3</v>
      </c>
      <c r="M22" s="6" t="s">
        <v>25</v>
      </c>
      <c r="N22" s="7" t="s">
        <v>2</v>
      </c>
      <c r="O22" s="7" t="s">
        <v>27</v>
      </c>
      <c r="P22" s="6" t="s">
        <v>28</v>
      </c>
      <c r="Q22" s="6" t="s">
        <v>164</v>
      </c>
      <c r="R22" s="6" t="s">
        <v>166</v>
      </c>
      <c r="S22" s="7" t="s">
        <v>5</v>
      </c>
      <c r="T22" s="6"/>
      <c r="U22" s="6" t="s">
        <v>30</v>
      </c>
      <c r="V22" s="9"/>
      <c r="X22" s="53"/>
    </row>
    <row r="23" spans="1:24" s="1" customFormat="1" ht="33" customHeight="1" x14ac:dyDescent="0.25">
      <c r="A23" s="14">
        <v>2</v>
      </c>
      <c r="B23" s="14">
        <f t="shared" si="1"/>
        <v>5</v>
      </c>
      <c r="C23" s="21" t="str">
        <f t="shared" si="2"/>
        <v>2.05</v>
      </c>
      <c r="D23" s="15" t="s">
        <v>24</v>
      </c>
      <c r="E23" s="16" t="str">
        <f>IF(ISBLANK(D23)=TRUE,"",VLOOKUP(D23,Krav!C:E,3,FALSE))</f>
        <v>Hvis det angivne fordringshaverID er på færre end 4 cifre skal den numeriskeværdi foranstilles med nuller</v>
      </c>
      <c r="F23" s="16" t="s">
        <v>265</v>
      </c>
      <c r="G23" s="17" t="s">
        <v>212</v>
      </c>
      <c r="H23" s="92" t="s">
        <v>295</v>
      </c>
      <c r="I23" s="94" t="s">
        <v>34</v>
      </c>
      <c r="J23" s="97" t="s">
        <v>277</v>
      </c>
      <c r="K23" s="97" t="s">
        <v>166</v>
      </c>
      <c r="L23" s="4" t="s">
        <v>3</v>
      </c>
      <c r="M23" s="6" t="s">
        <v>26</v>
      </c>
      <c r="N23" s="7" t="s">
        <v>2</v>
      </c>
      <c r="O23" s="7" t="s">
        <v>27</v>
      </c>
      <c r="P23" s="6" t="s">
        <v>28</v>
      </c>
      <c r="Q23" s="6" t="s">
        <v>164</v>
      </c>
      <c r="R23" s="6" t="s">
        <v>166</v>
      </c>
      <c r="S23" s="75" t="s">
        <v>5</v>
      </c>
      <c r="T23" s="6"/>
      <c r="U23" s="6" t="s">
        <v>30</v>
      </c>
      <c r="V23" s="9"/>
    </row>
    <row r="24" spans="1:24" s="1" customFormat="1" ht="33" customHeight="1" x14ac:dyDescent="0.25">
      <c r="A24" s="14">
        <v>2</v>
      </c>
      <c r="B24" s="14">
        <f t="shared" si="1"/>
        <v>6</v>
      </c>
      <c r="C24" s="21" t="str">
        <f t="shared" si="2"/>
        <v>2.06</v>
      </c>
      <c r="D24" s="15" t="s">
        <v>24</v>
      </c>
      <c r="E24" s="16" t="str">
        <f>IF(ISBLANK(D24)=TRUE,"",VLOOKUP(D24,Krav!C:E,3,FALSE))</f>
        <v>Hvis det angivne fordringshaverID er på færre end 4 cifre skal den numeriskeværdi foranstilles med nuller</v>
      </c>
      <c r="F24" s="16" t="s">
        <v>267</v>
      </c>
      <c r="G24" s="17" t="s">
        <v>212</v>
      </c>
      <c r="H24" s="92" t="s">
        <v>296</v>
      </c>
      <c r="I24" s="94" t="s">
        <v>34</v>
      </c>
      <c r="J24" s="97" t="s">
        <v>277</v>
      </c>
      <c r="K24" s="97" t="s">
        <v>166</v>
      </c>
      <c r="L24" s="4" t="s">
        <v>3</v>
      </c>
      <c r="M24" s="6" t="s">
        <v>26</v>
      </c>
      <c r="N24" s="7" t="s">
        <v>2</v>
      </c>
      <c r="O24" s="7" t="s">
        <v>27</v>
      </c>
      <c r="P24" s="6" t="s">
        <v>28</v>
      </c>
      <c r="Q24" s="6" t="s">
        <v>164</v>
      </c>
      <c r="R24" s="6" t="s">
        <v>166</v>
      </c>
      <c r="S24" s="7" t="s">
        <v>5</v>
      </c>
      <c r="T24" s="6"/>
      <c r="U24" s="6" t="s">
        <v>30</v>
      </c>
      <c r="V24" s="9"/>
    </row>
    <row r="25" spans="1:24" s="1" customFormat="1" ht="33" customHeight="1" x14ac:dyDescent="0.25">
      <c r="A25" s="14">
        <v>2</v>
      </c>
      <c r="B25" s="14">
        <f t="shared" si="1"/>
        <v>7</v>
      </c>
      <c r="C25" s="21" t="str">
        <f t="shared" si="2"/>
        <v>2.07</v>
      </c>
      <c r="D25" s="15" t="s">
        <v>54</v>
      </c>
      <c r="E25" s="16" t="str">
        <f>IF(ISBLANK(D25)=TRUE,"",VLOOKUP(D25,Krav!C:E,3,FALSE))</f>
        <v>FordringshaverID'et skal gemmes i populationen</v>
      </c>
      <c r="F25" s="16" t="s">
        <v>265</v>
      </c>
      <c r="G25" s="17" t="s">
        <v>212</v>
      </c>
      <c r="H25" s="92" t="s">
        <v>100</v>
      </c>
      <c r="I25" s="94" t="s">
        <v>111</v>
      </c>
      <c r="J25" s="97" t="s">
        <v>111</v>
      </c>
      <c r="K25" s="97" t="s">
        <v>164</v>
      </c>
      <c r="L25" s="4" t="s">
        <v>3</v>
      </c>
      <c r="M25" s="6" t="s">
        <v>111</v>
      </c>
      <c r="N25" s="7" t="s">
        <v>2</v>
      </c>
      <c r="O25" s="7" t="s">
        <v>27</v>
      </c>
      <c r="P25" s="6" t="s">
        <v>28</v>
      </c>
      <c r="Q25" s="6" t="s">
        <v>164</v>
      </c>
      <c r="R25" s="6" t="s">
        <v>166</v>
      </c>
      <c r="S25" s="75" t="s">
        <v>5</v>
      </c>
      <c r="T25" s="6"/>
      <c r="U25" s="6" t="s">
        <v>30</v>
      </c>
      <c r="V25" s="9"/>
    </row>
    <row r="26" spans="1:24" s="1" customFormat="1" ht="33" customHeight="1" x14ac:dyDescent="0.25">
      <c r="A26" s="14">
        <v>2</v>
      </c>
      <c r="B26" s="14">
        <f t="shared" si="1"/>
        <v>8</v>
      </c>
      <c r="C26" s="21" t="str">
        <f t="shared" si="2"/>
        <v>2.08</v>
      </c>
      <c r="D26" s="15" t="s">
        <v>54</v>
      </c>
      <c r="E26" s="16" t="str">
        <f>IF(ISBLANK(D26)=TRUE,"",VLOOKUP(D26,Krav!C:E,3,FALSE))</f>
        <v>FordringshaverID'et skal gemmes i populationen</v>
      </c>
      <c r="F26" s="16" t="s">
        <v>267</v>
      </c>
      <c r="G26" s="17" t="s">
        <v>212</v>
      </c>
      <c r="H26" s="92" t="s">
        <v>101</v>
      </c>
      <c r="I26" s="94" t="s">
        <v>111</v>
      </c>
      <c r="J26" s="97" t="s">
        <v>111</v>
      </c>
      <c r="K26" s="97" t="s">
        <v>164</v>
      </c>
      <c r="L26" s="4" t="s">
        <v>3</v>
      </c>
      <c r="M26" s="6" t="s">
        <v>111</v>
      </c>
      <c r="N26" s="7" t="s">
        <v>2</v>
      </c>
      <c r="O26" s="7" t="s">
        <v>27</v>
      </c>
      <c r="P26" s="6" t="s">
        <v>28</v>
      </c>
      <c r="Q26" s="6" t="s">
        <v>164</v>
      </c>
      <c r="R26" s="6" t="s">
        <v>166</v>
      </c>
      <c r="S26" s="7" t="s">
        <v>5</v>
      </c>
      <c r="T26" s="6"/>
      <c r="U26" s="6" t="s">
        <v>30</v>
      </c>
      <c r="V26" s="9"/>
    </row>
    <row r="27" spans="1:24" s="1" customFormat="1" ht="33" customHeight="1" x14ac:dyDescent="0.25">
      <c r="A27" s="14">
        <v>2</v>
      </c>
      <c r="B27" s="14">
        <f t="shared" si="1"/>
        <v>9</v>
      </c>
      <c r="C27" s="21" t="str">
        <f t="shared" si="2"/>
        <v>2.09</v>
      </c>
      <c r="D27" s="15"/>
      <c r="E27" s="16" t="str">
        <f>IF(ISBLANK(D27)=TRUE,"",VLOOKUP(D27,Krav!C:E,3,FALSE))</f>
        <v/>
      </c>
      <c r="F27" s="16" t="s">
        <v>265</v>
      </c>
      <c r="G27" s="17" t="s">
        <v>212</v>
      </c>
      <c r="H27" s="92" t="s">
        <v>106</v>
      </c>
      <c r="I27" s="94" t="s">
        <v>105</v>
      </c>
      <c r="J27" s="97" t="s">
        <v>277</v>
      </c>
      <c r="K27" s="97" t="s">
        <v>164</v>
      </c>
      <c r="L27" s="4" t="s">
        <v>4</v>
      </c>
      <c r="M27" s="20" t="s">
        <v>128</v>
      </c>
      <c r="N27" s="7" t="s">
        <v>2</v>
      </c>
      <c r="O27" s="7" t="s">
        <v>27</v>
      </c>
      <c r="P27" s="6" t="s">
        <v>28</v>
      </c>
      <c r="Q27" s="6" t="s">
        <v>164</v>
      </c>
      <c r="R27" s="6" t="s">
        <v>166</v>
      </c>
      <c r="S27" s="75" t="s">
        <v>5</v>
      </c>
      <c r="T27" s="6"/>
      <c r="U27" s="6" t="s">
        <v>30</v>
      </c>
      <c r="V27" s="9"/>
    </row>
    <row r="28" spans="1:24" s="1" customFormat="1" ht="33" customHeight="1" x14ac:dyDescent="0.25">
      <c r="A28" s="14">
        <v>2</v>
      </c>
      <c r="B28" s="14">
        <f t="shared" si="1"/>
        <v>10</v>
      </c>
      <c r="C28" s="21" t="str">
        <f t="shared" si="2"/>
        <v>2.10</v>
      </c>
      <c r="D28" s="15"/>
      <c r="E28" s="16" t="str">
        <f>IF(ISBLANK(D28)=TRUE,"",VLOOKUP(D28,Krav!C:E,3,FALSE))</f>
        <v/>
      </c>
      <c r="F28" s="16" t="s">
        <v>267</v>
      </c>
      <c r="G28" s="17" t="s">
        <v>212</v>
      </c>
      <c r="H28" s="92" t="s">
        <v>107</v>
      </c>
      <c r="I28" s="94" t="s">
        <v>105</v>
      </c>
      <c r="J28" s="97" t="s">
        <v>277</v>
      </c>
      <c r="K28" s="97" t="s">
        <v>164</v>
      </c>
      <c r="L28" s="4" t="s">
        <v>4</v>
      </c>
      <c r="M28" s="20" t="s">
        <v>128</v>
      </c>
      <c r="N28" s="7" t="s">
        <v>2</v>
      </c>
      <c r="O28" s="7" t="s">
        <v>27</v>
      </c>
      <c r="P28" s="6" t="s">
        <v>28</v>
      </c>
      <c r="Q28" s="6" t="s">
        <v>164</v>
      </c>
      <c r="R28" s="6" t="s">
        <v>166</v>
      </c>
      <c r="S28" s="7" t="s">
        <v>5</v>
      </c>
      <c r="T28" s="6"/>
      <c r="U28" s="6" t="s">
        <v>30</v>
      </c>
      <c r="V28" s="9"/>
    </row>
    <row r="29" spans="1:24" s="1" customFormat="1" ht="33" customHeight="1" x14ac:dyDescent="0.25">
      <c r="A29" s="14">
        <v>2</v>
      </c>
      <c r="B29" s="14">
        <f t="shared" si="1"/>
        <v>11</v>
      </c>
      <c r="C29" s="21" t="str">
        <f t="shared" si="2"/>
        <v>2.11</v>
      </c>
      <c r="D29" s="15"/>
      <c r="E29" s="16" t="str">
        <f>IF(ISBLANK(D29)=TRUE,"",VLOOKUP(D29,Krav!C:E,3,FALSE))</f>
        <v/>
      </c>
      <c r="F29" s="17" t="s">
        <v>213</v>
      </c>
      <c r="G29" s="17"/>
      <c r="H29" s="92" t="s">
        <v>167</v>
      </c>
      <c r="I29" s="94" t="s">
        <v>214</v>
      </c>
      <c r="J29" s="97" t="s">
        <v>285</v>
      </c>
      <c r="K29" s="97" t="s">
        <v>166</v>
      </c>
      <c r="L29" s="4" t="s">
        <v>4</v>
      </c>
      <c r="M29" s="20" t="s">
        <v>128</v>
      </c>
      <c r="N29" s="7" t="s">
        <v>2</v>
      </c>
      <c r="O29" s="7" t="s">
        <v>27</v>
      </c>
      <c r="P29" s="6" t="s">
        <v>28</v>
      </c>
      <c r="Q29" s="6" t="s">
        <v>164</v>
      </c>
      <c r="R29" s="6" t="s">
        <v>166</v>
      </c>
      <c r="S29" s="75" t="s">
        <v>5</v>
      </c>
      <c r="T29" s="6"/>
      <c r="U29" s="6" t="s">
        <v>30</v>
      </c>
      <c r="V29" s="9"/>
    </row>
    <row r="30" spans="1:24" s="1" customFormat="1" ht="33" customHeight="1" x14ac:dyDescent="0.25">
      <c r="A30" s="14">
        <v>2</v>
      </c>
      <c r="B30" s="14">
        <f t="shared" si="1"/>
        <v>12</v>
      </c>
      <c r="C30" s="21" t="str">
        <f t="shared" si="2"/>
        <v>2.12</v>
      </c>
      <c r="D30" s="15"/>
      <c r="E30" s="16" t="str">
        <f>IF(ISBLANK(D30)=TRUE,"",VLOOKUP(D30,Krav!C:E,3,FALSE))</f>
        <v/>
      </c>
      <c r="F30" s="16" t="s">
        <v>265</v>
      </c>
      <c r="G30" s="17" t="s">
        <v>212</v>
      </c>
      <c r="H30" s="92" t="s">
        <v>108</v>
      </c>
      <c r="I30" s="94" t="s">
        <v>105</v>
      </c>
      <c r="J30" s="97" t="s">
        <v>277</v>
      </c>
      <c r="K30" s="97" t="s">
        <v>164</v>
      </c>
      <c r="L30" s="4" t="s">
        <v>4</v>
      </c>
      <c r="M30" s="20" t="s">
        <v>110</v>
      </c>
      <c r="N30" s="7" t="s">
        <v>2</v>
      </c>
      <c r="O30" s="7" t="s">
        <v>27</v>
      </c>
      <c r="P30" s="6" t="s">
        <v>28</v>
      </c>
      <c r="Q30" s="6" t="s">
        <v>164</v>
      </c>
      <c r="R30" s="6" t="s">
        <v>166</v>
      </c>
      <c r="S30" s="7" t="s">
        <v>5</v>
      </c>
      <c r="T30" s="6"/>
      <c r="U30" s="6" t="s">
        <v>30</v>
      </c>
      <c r="V30" s="9"/>
    </row>
    <row r="31" spans="1:24" s="1" customFormat="1" ht="33" customHeight="1" x14ac:dyDescent="0.25">
      <c r="A31" s="14">
        <v>2</v>
      </c>
      <c r="B31" s="14">
        <f t="shared" si="1"/>
        <v>13</v>
      </c>
      <c r="C31" s="21" t="str">
        <f t="shared" si="2"/>
        <v>2.13</v>
      </c>
      <c r="D31" s="15"/>
      <c r="E31" s="16" t="str">
        <f>IF(ISBLANK(D31)=TRUE,"",VLOOKUP(D31,Krav!C:E,3,FALSE))</f>
        <v/>
      </c>
      <c r="F31" s="16" t="s">
        <v>267</v>
      </c>
      <c r="G31" s="17" t="s">
        <v>212</v>
      </c>
      <c r="H31" s="92" t="s">
        <v>109</v>
      </c>
      <c r="I31" s="94" t="s">
        <v>105</v>
      </c>
      <c r="J31" s="97" t="s">
        <v>277</v>
      </c>
      <c r="K31" s="97" t="s">
        <v>164</v>
      </c>
      <c r="L31" s="4" t="s">
        <v>4</v>
      </c>
      <c r="M31" s="20" t="s">
        <v>110</v>
      </c>
      <c r="N31" s="7" t="s">
        <v>2</v>
      </c>
      <c r="O31" s="7" t="s">
        <v>27</v>
      </c>
      <c r="P31" s="6" t="s">
        <v>28</v>
      </c>
      <c r="Q31" s="6" t="s">
        <v>164</v>
      </c>
      <c r="R31" s="6" t="s">
        <v>166</v>
      </c>
      <c r="S31" s="75" t="s">
        <v>5</v>
      </c>
      <c r="T31" s="6"/>
      <c r="U31" s="6" t="s">
        <v>30</v>
      </c>
      <c r="V31" s="9"/>
    </row>
    <row r="32" spans="1:24" s="1" customFormat="1" ht="33" customHeight="1" x14ac:dyDescent="0.25">
      <c r="A32" s="14">
        <v>2</v>
      </c>
      <c r="B32" s="14">
        <f t="shared" si="1"/>
        <v>14</v>
      </c>
      <c r="C32" s="21" t="str">
        <f t="shared" si="2"/>
        <v>2.14</v>
      </c>
      <c r="D32" s="15"/>
      <c r="E32" s="16" t="str">
        <f>IF(ISBLANK(D32)=TRUE,"",VLOOKUP(D32,Krav!C:E,3,FALSE))</f>
        <v/>
      </c>
      <c r="F32" s="17" t="s">
        <v>213</v>
      </c>
      <c r="G32" s="17"/>
      <c r="H32" s="92" t="s">
        <v>169</v>
      </c>
      <c r="I32" s="94" t="s">
        <v>214</v>
      </c>
      <c r="J32" s="97" t="s">
        <v>285</v>
      </c>
      <c r="K32" s="97" t="s">
        <v>166</v>
      </c>
      <c r="L32" s="4" t="s">
        <v>4</v>
      </c>
      <c r="M32" s="20" t="s">
        <v>110</v>
      </c>
      <c r="N32" s="7" t="s">
        <v>2</v>
      </c>
      <c r="O32" s="7" t="s">
        <v>27</v>
      </c>
      <c r="P32" s="6" t="s">
        <v>28</v>
      </c>
      <c r="Q32" s="6" t="s">
        <v>164</v>
      </c>
      <c r="R32" s="6" t="s">
        <v>166</v>
      </c>
      <c r="S32" s="7" t="s">
        <v>5</v>
      </c>
      <c r="T32" s="6"/>
      <c r="U32" s="6" t="s">
        <v>30</v>
      </c>
      <c r="V32" s="9"/>
    </row>
    <row r="33" spans="1:22" s="1" customFormat="1" ht="33" customHeight="1" x14ac:dyDescent="0.25">
      <c r="A33" s="14">
        <v>2</v>
      </c>
      <c r="B33" s="14">
        <f t="shared" si="1"/>
        <v>15</v>
      </c>
      <c r="C33" s="21" t="str">
        <f>IF(B33&lt;10,_xlfn.CONCAT(A33,".0",B33),_xlfn.CONCAT(A33,".",B33))</f>
        <v>2.15</v>
      </c>
      <c r="D33" s="15"/>
      <c r="E33" s="16" t="str">
        <f>IF(ISBLANK(D33)=TRUE,"",VLOOKUP(D33,Krav!C:E,3,FALSE))</f>
        <v/>
      </c>
      <c r="F33" s="16" t="s">
        <v>265</v>
      </c>
      <c r="G33" s="17" t="s">
        <v>212</v>
      </c>
      <c r="H33" s="92" t="s">
        <v>216</v>
      </c>
      <c r="I33" s="94" t="s">
        <v>111</v>
      </c>
      <c r="J33" s="97" t="s">
        <v>111</v>
      </c>
      <c r="K33" s="97" t="s">
        <v>164</v>
      </c>
      <c r="L33" s="4" t="s">
        <v>3</v>
      </c>
      <c r="M33" s="6" t="s">
        <v>111</v>
      </c>
      <c r="N33" s="7" t="s">
        <v>2</v>
      </c>
      <c r="O33" s="7" t="s">
        <v>27</v>
      </c>
      <c r="P33" s="6" t="s">
        <v>28</v>
      </c>
      <c r="Q33" s="6" t="s">
        <v>164</v>
      </c>
      <c r="R33" s="6" t="s">
        <v>166</v>
      </c>
      <c r="S33" s="75" t="s">
        <v>5</v>
      </c>
      <c r="T33" s="6"/>
      <c r="U33" s="6" t="s">
        <v>30</v>
      </c>
      <c r="V33" s="9"/>
    </row>
    <row r="34" spans="1:22" s="1" customFormat="1" ht="33" customHeight="1" x14ac:dyDescent="0.25">
      <c r="A34" s="14">
        <v>2</v>
      </c>
      <c r="B34" s="14">
        <f t="shared" si="1"/>
        <v>16</v>
      </c>
      <c r="C34" s="21" t="str">
        <f t="shared" si="2"/>
        <v>2.16</v>
      </c>
      <c r="D34" s="15" t="s">
        <v>56</v>
      </c>
      <c r="E34" s="16" t="str">
        <f>IF(ISBLANK(D34)=TRUE,"",VLOOKUP(D34,Krav!C:E,3,FALSE))</f>
        <v>Fordringstyperne skal listes i en drop-down menu bestående af alle tilgængelige fordringstyper</v>
      </c>
      <c r="F34" s="16" t="s">
        <v>265</v>
      </c>
      <c r="G34" s="17" t="s">
        <v>217</v>
      </c>
      <c r="H34" s="92" t="s">
        <v>297</v>
      </c>
      <c r="I34" s="94" t="s">
        <v>105</v>
      </c>
      <c r="J34" s="97" t="s">
        <v>114</v>
      </c>
      <c r="K34" s="97" t="s">
        <v>166</v>
      </c>
      <c r="L34" s="4" t="s">
        <v>4</v>
      </c>
      <c r="M34" s="6" t="s">
        <v>111</v>
      </c>
      <c r="N34" s="19" t="s">
        <v>114</v>
      </c>
      <c r="O34" s="7" t="s">
        <v>27</v>
      </c>
      <c r="P34" s="6" t="s">
        <v>28</v>
      </c>
      <c r="Q34" s="6" t="s">
        <v>164</v>
      </c>
      <c r="R34" s="6" t="s">
        <v>166</v>
      </c>
      <c r="S34" s="7" t="s">
        <v>5</v>
      </c>
      <c r="T34" s="6"/>
      <c r="U34" s="6" t="s">
        <v>30</v>
      </c>
      <c r="V34" s="9"/>
    </row>
    <row r="35" spans="1:22" s="1" customFormat="1" ht="33" customHeight="1" x14ac:dyDescent="0.25">
      <c r="A35" s="14">
        <v>2</v>
      </c>
      <c r="B35" s="14">
        <f t="shared" si="1"/>
        <v>17</v>
      </c>
      <c r="C35" s="21" t="str">
        <f t="shared" si="2"/>
        <v>2.17</v>
      </c>
      <c r="D35" s="15" t="s">
        <v>56</v>
      </c>
      <c r="E35" s="16" t="str">
        <f>IF(ISBLANK(D35)=TRUE,"",VLOOKUP(D35,Krav!C:E,3,FALSE))</f>
        <v>Fordringstyperne skal listes i en drop-down menu bestående af alle tilgængelige fordringstyper</v>
      </c>
      <c r="F35" s="16" t="s">
        <v>267</v>
      </c>
      <c r="G35" s="17" t="s">
        <v>217</v>
      </c>
      <c r="H35" s="92" t="s">
        <v>297</v>
      </c>
      <c r="I35" s="94" t="s">
        <v>105</v>
      </c>
      <c r="J35" s="97" t="s">
        <v>114</v>
      </c>
      <c r="K35" s="97" t="s">
        <v>166</v>
      </c>
      <c r="L35" s="4" t="s">
        <v>4</v>
      </c>
      <c r="M35" s="6" t="s">
        <v>111</v>
      </c>
      <c r="N35" s="19" t="s">
        <v>114</v>
      </c>
      <c r="O35" s="7" t="s">
        <v>27</v>
      </c>
      <c r="P35" s="6" t="s">
        <v>28</v>
      </c>
      <c r="Q35" s="6" t="s">
        <v>164</v>
      </c>
      <c r="R35" s="6" t="s">
        <v>166</v>
      </c>
      <c r="S35" s="75" t="s">
        <v>5</v>
      </c>
      <c r="T35" s="6"/>
      <c r="U35" s="6" t="s">
        <v>30</v>
      </c>
      <c r="V35" s="9"/>
    </row>
    <row r="36" spans="1:22" s="1" customFormat="1" ht="33" customHeight="1" x14ac:dyDescent="0.25">
      <c r="A36" s="14">
        <v>2</v>
      </c>
      <c r="B36" s="14">
        <f t="shared" si="1"/>
        <v>18</v>
      </c>
      <c r="C36" s="21" t="str">
        <f t="shared" si="2"/>
        <v>2.18</v>
      </c>
      <c r="D36" s="15" t="s">
        <v>56</v>
      </c>
      <c r="E36" s="16" t="str">
        <f>IF(ISBLANK(D36)=TRUE,"",VLOOKUP(D36,Krav!C:E,3,FALSE))</f>
        <v>Fordringstyperne skal listes i en drop-down menu bestående af alle tilgængelige fordringstyper</v>
      </c>
      <c r="F36" s="17" t="s">
        <v>213</v>
      </c>
      <c r="G36" s="17"/>
      <c r="H36" s="92" t="s">
        <v>113</v>
      </c>
      <c r="I36" s="94" t="s">
        <v>214</v>
      </c>
      <c r="J36" s="97" t="s">
        <v>287</v>
      </c>
      <c r="K36" s="97" t="s">
        <v>166</v>
      </c>
      <c r="L36" s="4" t="s">
        <v>4</v>
      </c>
      <c r="M36" s="6" t="s">
        <v>111</v>
      </c>
      <c r="N36" s="19" t="s">
        <v>114</v>
      </c>
      <c r="O36" s="7" t="s">
        <v>27</v>
      </c>
      <c r="P36" s="6" t="s">
        <v>28</v>
      </c>
      <c r="Q36" s="6" t="s">
        <v>164</v>
      </c>
      <c r="R36" s="6" t="s">
        <v>166</v>
      </c>
      <c r="S36" s="7" t="s">
        <v>5</v>
      </c>
      <c r="T36" s="6"/>
      <c r="U36" s="6" t="s">
        <v>30</v>
      </c>
      <c r="V36" s="9"/>
    </row>
    <row r="37" spans="1:22" s="1" customFormat="1" ht="33" customHeight="1" x14ac:dyDescent="0.25">
      <c r="A37" s="14">
        <v>2</v>
      </c>
      <c r="B37" s="14">
        <f t="shared" si="1"/>
        <v>19</v>
      </c>
      <c r="C37" s="21" t="str">
        <f t="shared" si="2"/>
        <v>2.19</v>
      </c>
      <c r="D37" s="15" t="s">
        <v>56</v>
      </c>
      <c r="E37" s="16" t="str">
        <f>IF(ISBLANK(D37)=TRUE,"",VLOOKUP(D37,Krav!C:E,3,FALSE))</f>
        <v>Fordringstyperne skal listes i en drop-down menu bestående af alle tilgængelige fordringstyper</v>
      </c>
      <c r="F37" s="16" t="s">
        <v>265</v>
      </c>
      <c r="G37" s="17" t="s">
        <v>217</v>
      </c>
      <c r="H37" s="92" t="s">
        <v>119</v>
      </c>
      <c r="I37" s="94" t="s">
        <v>105</v>
      </c>
      <c r="J37" s="97" t="s">
        <v>121</v>
      </c>
      <c r="K37" s="97" t="s">
        <v>166</v>
      </c>
      <c r="L37" s="4" t="s">
        <v>4</v>
      </c>
      <c r="M37" s="6" t="s">
        <v>111</v>
      </c>
      <c r="N37" s="19" t="s">
        <v>121</v>
      </c>
      <c r="O37" s="7" t="s">
        <v>27</v>
      </c>
      <c r="P37" s="6" t="s">
        <v>28</v>
      </c>
      <c r="Q37" s="6" t="s">
        <v>164</v>
      </c>
      <c r="R37" s="6" t="s">
        <v>166</v>
      </c>
      <c r="S37" s="75" t="s">
        <v>5</v>
      </c>
      <c r="T37" s="6"/>
      <c r="U37" s="6" t="s">
        <v>30</v>
      </c>
      <c r="V37" s="9"/>
    </row>
    <row r="38" spans="1:22" s="1" customFormat="1" ht="33" customHeight="1" x14ac:dyDescent="0.25">
      <c r="A38" s="14">
        <v>2</v>
      </c>
      <c r="B38" s="14">
        <f t="shared" si="1"/>
        <v>20</v>
      </c>
      <c r="C38" s="21" t="str">
        <f t="shared" si="2"/>
        <v>2.20</v>
      </c>
      <c r="D38" s="15" t="s">
        <v>56</v>
      </c>
      <c r="E38" s="16" t="str">
        <f>IF(ISBLANK(D38)=TRUE,"",VLOOKUP(D38,Krav!C:E,3,FALSE))</f>
        <v>Fordringstyperne skal listes i en drop-down menu bestående af alle tilgængelige fordringstyper</v>
      </c>
      <c r="F38" s="16" t="s">
        <v>267</v>
      </c>
      <c r="G38" s="17" t="s">
        <v>217</v>
      </c>
      <c r="H38" s="92" t="s">
        <v>120</v>
      </c>
      <c r="I38" s="94" t="s">
        <v>105</v>
      </c>
      <c r="J38" s="97" t="s">
        <v>121</v>
      </c>
      <c r="K38" s="97" t="s">
        <v>166</v>
      </c>
      <c r="L38" s="4" t="s">
        <v>4</v>
      </c>
      <c r="M38" s="6" t="s">
        <v>111</v>
      </c>
      <c r="N38" s="19" t="s">
        <v>121</v>
      </c>
      <c r="O38" s="7" t="s">
        <v>27</v>
      </c>
      <c r="P38" s="6" t="s">
        <v>28</v>
      </c>
      <c r="Q38" s="6" t="s">
        <v>164</v>
      </c>
      <c r="R38" s="6" t="s">
        <v>166</v>
      </c>
      <c r="S38" s="7" t="s">
        <v>5</v>
      </c>
      <c r="T38" s="6"/>
      <c r="U38" s="6" t="s">
        <v>30</v>
      </c>
      <c r="V38" s="9"/>
    </row>
    <row r="39" spans="1:22" s="1" customFormat="1" ht="33" customHeight="1" x14ac:dyDescent="0.25">
      <c r="A39" s="14">
        <v>2</v>
      </c>
      <c r="B39" s="14">
        <f t="shared" si="1"/>
        <v>21</v>
      </c>
      <c r="C39" s="21" t="str">
        <f t="shared" si="2"/>
        <v>2.21</v>
      </c>
      <c r="D39" s="15" t="s">
        <v>56</v>
      </c>
      <c r="E39" s="16" t="str">
        <f>IF(ISBLANK(D39)=TRUE,"",VLOOKUP(D39,Krav!C:E,3,FALSE))</f>
        <v>Fordringstyperne skal listes i en drop-down menu bestående af alle tilgængelige fordringstyper</v>
      </c>
      <c r="F39" s="16" t="s">
        <v>265</v>
      </c>
      <c r="G39" s="17" t="s">
        <v>217</v>
      </c>
      <c r="H39" s="92" t="s">
        <v>123</v>
      </c>
      <c r="I39" s="94" t="s">
        <v>105</v>
      </c>
      <c r="J39" s="97" t="s">
        <v>277</v>
      </c>
      <c r="K39" s="97" t="s">
        <v>164</v>
      </c>
      <c r="L39" s="4" t="s">
        <v>4</v>
      </c>
      <c r="M39" s="6" t="s">
        <v>111</v>
      </c>
      <c r="N39" s="19" t="s">
        <v>124</v>
      </c>
      <c r="O39" s="7" t="s">
        <v>27</v>
      </c>
      <c r="P39" s="6" t="s">
        <v>28</v>
      </c>
      <c r="Q39" s="6" t="s">
        <v>164</v>
      </c>
      <c r="R39" s="6" t="s">
        <v>166</v>
      </c>
      <c r="S39" s="75" t="s">
        <v>5</v>
      </c>
      <c r="T39" s="6"/>
      <c r="U39" s="6" t="s">
        <v>30</v>
      </c>
      <c r="V39" s="9"/>
    </row>
    <row r="40" spans="1:22" s="1" customFormat="1" ht="33" customHeight="1" x14ac:dyDescent="0.25">
      <c r="A40" s="14">
        <v>2</v>
      </c>
      <c r="B40" s="14">
        <f t="shared" si="1"/>
        <v>22</v>
      </c>
      <c r="C40" s="21" t="str">
        <f t="shared" si="2"/>
        <v>2.22</v>
      </c>
      <c r="D40" s="15" t="s">
        <v>56</v>
      </c>
      <c r="E40" s="16" t="str">
        <f>IF(ISBLANK(D40)=TRUE,"",VLOOKUP(D40,Krav!C:E,3,FALSE))</f>
        <v>Fordringstyperne skal listes i en drop-down menu bestående af alle tilgængelige fordringstyper</v>
      </c>
      <c r="F40" s="16" t="s">
        <v>267</v>
      </c>
      <c r="G40" s="17" t="s">
        <v>217</v>
      </c>
      <c r="H40" s="92" t="s">
        <v>122</v>
      </c>
      <c r="I40" s="94" t="s">
        <v>105</v>
      </c>
      <c r="J40" s="97" t="s">
        <v>277</v>
      </c>
      <c r="K40" s="97" t="s">
        <v>164</v>
      </c>
      <c r="L40" s="4" t="s">
        <v>4</v>
      </c>
      <c r="M40" s="6" t="s">
        <v>111</v>
      </c>
      <c r="N40" s="19" t="s">
        <v>124</v>
      </c>
      <c r="O40" s="7" t="s">
        <v>27</v>
      </c>
      <c r="P40" s="6" t="s">
        <v>28</v>
      </c>
      <c r="Q40" s="6" t="s">
        <v>164</v>
      </c>
      <c r="R40" s="6" t="s">
        <v>166</v>
      </c>
      <c r="S40" s="7" t="s">
        <v>5</v>
      </c>
      <c r="T40" s="6"/>
      <c r="U40" s="6" t="s">
        <v>30</v>
      </c>
      <c r="V40" s="9"/>
    </row>
    <row r="41" spans="1:22" s="1" customFormat="1" ht="33" customHeight="1" x14ac:dyDescent="0.25">
      <c r="A41" s="14">
        <v>2</v>
      </c>
      <c r="B41" s="14">
        <f t="shared" si="1"/>
        <v>23</v>
      </c>
      <c r="C41" s="21" t="str">
        <f t="shared" si="2"/>
        <v>2.23</v>
      </c>
      <c r="D41" s="15" t="s">
        <v>56</v>
      </c>
      <c r="E41" s="16" t="str">
        <f>IF(ISBLANK(D41)=TRUE,"",VLOOKUP(D41,Krav!C:E,3,FALSE))</f>
        <v>Fordringstyperne skal listes i en drop-down menu bestående af alle tilgængelige fordringstyper</v>
      </c>
      <c r="F41" s="16" t="s">
        <v>265</v>
      </c>
      <c r="G41" s="17" t="s">
        <v>217</v>
      </c>
      <c r="H41" s="92" t="s">
        <v>125</v>
      </c>
      <c r="I41" s="94" t="s">
        <v>105</v>
      </c>
      <c r="J41" s="97" t="s">
        <v>277</v>
      </c>
      <c r="K41" s="97" t="s">
        <v>164</v>
      </c>
      <c r="L41" s="4" t="s">
        <v>4</v>
      </c>
      <c r="M41" s="6" t="s">
        <v>111</v>
      </c>
      <c r="N41" s="19" t="s">
        <v>127</v>
      </c>
      <c r="O41" s="7" t="s">
        <v>27</v>
      </c>
      <c r="P41" s="6" t="s">
        <v>28</v>
      </c>
      <c r="Q41" s="6" t="s">
        <v>164</v>
      </c>
      <c r="R41" s="6" t="s">
        <v>166</v>
      </c>
      <c r="S41" s="75" t="s">
        <v>5</v>
      </c>
      <c r="T41" s="6"/>
      <c r="U41" s="6" t="s">
        <v>30</v>
      </c>
      <c r="V41" s="9"/>
    </row>
    <row r="42" spans="1:22" s="1" customFormat="1" ht="33" customHeight="1" x14ac:dyDescent="0.25">
      <c r="A42" s="14">
        <v>2</v>
      </c>
      <c r="B42" s="14">
        <f t="shared" si="1"/>
        <v>24</v>
      </c>
      <c r="C42" s="21" t="str">
        <f t="shared" si="2"/>
        <v>2.24</v>
      </c>
      <c r="D42" s="15" t="s">
        <v>56</v>
      </c>
      <c r="E42" s="16" t="str">
        <f>IF(ISBLANK(D42)=TRUE,"",VLOOKUP(D42,Krav!C:E,3,FALSE))</f>
        <v>Fordringstyperne skal listes i en drop-down menu bestående af alle tilgængelige fordringstyper</v>
      </c>
      <c r="F42" s="16" t="s">
        <v>267</v>
      </c>
      <c r="G42" s="17" t="s">
        <v>217</v>
      </c>
      <c r="H42" s="92" t="s">
        <v>126</v>
      </c>
      <c r="I42" s="94" t="s">
        <v>105</v>
      </c>
      <c r="J42" s="97" t="s">
        <v>277</v>
      </c>
      <c r="K42" s="97" t="s">
        <v>164</v>
      </c>
      <c r="L42" s="4" t="s">
        <v>4</v>
      </c>
      <c r="M42" s="6" t="s">
        <v>111</v>
      </c>
      <c r="N42" s="19" t="s">
        <v>127</v>
      </c>
      <c r="O42" s="7" t="s">
        <v>27</v>
      </c>
      <c r="P42" s="6" t="s">
        <v>28</v>
      </c>
      <c r="Q42" s="6" t="s">
        <v>164</v>
      </c>
      <c r="R42" s="6" t="s">
        <v>166</v>
      </c>
      <c r="S42" s="7" t="s">
        <v>5</v>
      </c>
      <c r="T42" s="6"/>
      <c r="U42" s="6" t="s">
        <v>30</v>
      </c>
      <c r="V42" s="9"/>
    </row>
    <row r="43" spans="1:22" s="1" customFormat="1" ht="33" customHeight="1" x14ac:dyDescent="0.25">
      <c r="A43" s="14">
        <v>2</v>
      </c>
      <c r="B43" s="14">
        <f t="shared" si="1"/>
        <v>25</v>
      </c>
      <c r="C43" s="21" t="str">
        <f t="shared" si="2"/>
        <v>2.25</v>
      </c>
      <c r="D43" s="15" t="s">
        <v>56</v>
      </c>
      <c r="E43" s="16" t="str">
        <f>IF(ISBLANK(D43)=TRUE,"",VLOOKUP(D43,Krav!C:E,3,FALSE))</f>
        <v>Fordringstyperne skal listes i en drop-down menu bestående af alle tilgængelige fordringstyper</v>
      </c>
      <c r="F43" s="16" t="s">
        <v>265</v>
      </c>
      <c r="G43" s="17" t="s">
        <v>217</v>
      </c>
      <c r="H43" s="92" t="s">
        <v>115</v>
      </c>
      <c r="I43" s="94" t="s">
        <v>2</v>
      </c>
      <c r="J43" s="97" t="s">
        <v>2</v>
      </c>
      <c r="K43" s="97" t="s">
        <v>164</v>
      </c>
      <c r="L43" s="4" t="s">
        <v>3</v>
      </c>
      <c r="M43" s="6" t="s">
        <v>111</v>
      </c>
      <c r="N43" s="7" t="s">
        <v>2</v>
      </c>
      <c r="O43" s="7" t="s">
        <v>27</v>
      </c>
      <c r="P43" s="6" t="s">
        <v>28</v>
      </c>
      <c r="Q43" s="6" t="s">
        <v>164</v>
      </c>
      <c r="R43" s="6" t="s">
        <v>166</v>
      </c>
      <c r="S43" s="75" t="s">
        <v>5</v>
      </c>
      <c r="T43" s="6"/>
      <c r="U43" s="6" t="s">
        <v>30</v>
      </c>
      <c r="V43" s="9"/>
    </row>
    <row r="44" spans="1:22" s="1" customFormat="1" ht="33" customHeight="1" x14ac:dyDescent="0.25">
      <c r="A44" s="14">
        <v>2</v>
      </c>
      <c r="B44" s="14">
        <f t="shared" si="1"/>
        <v>26</v>
      </c>
      <c r="C44" s="21" t="str">
        <f t="shared" si="2"/>
        <v>2.26</v>
      </c>
      <c r="D44" s="15" t="s">
        <v>56</v>
      </c>
      <c r="E44" s="16" t="str">
        <f>IF(ISBLANK(D44)=TRUE,"",VLOOKUP(D44,Krav!C:E,3,FALSE))</f>
        <v>Fordringstyperne skal listes i en drop-down menu bestående af alle tilgængelige fordringstyper</v>
      </c>
      <c r="F44" s="16" t="s">
        <v>267</v>
      </c>
      <c r="G44" s="17" t="s">
        <v>217</v>
      </c>
      <c r="H44" s="92" t="s">
        <v>116</v>
      </c>
      <c r="I44" s="94" t="s">
        <v>2</v>
      </c>
      <c r="J44" s="97" t="s">
        <v>2</v>
      </c>
      <c r="K44" s="97" t="s">
        <v>164</v>
      </c>
      <c r="L44" s="4" t="s">
        <v>3</v>
      </c>
      <c r="M44" s="6" t="s">
        <v>111</v>
      </c>
      <c r="N44" s="7" t="s">
        <v>2</v>
      </c>
      <c r="O44" s="7" t="s">
        <v>27</v>
      </c>
      <c r="P44" s="6" t="s">
        <v>28</v>
      </c>
      <c r="Q44" s="6" t="s">
        <v>164</v>
      </c>
      <c r="R44" s="6" t="s">
        <v>166</v>
      </c>
      <c r="S44" s="7" t="s">
        <v>5</v>
      </c>
      <c r="T44" s="6"/>
      <c r="U44" s="6" t="s">
        <v>30</v>
      </c>
      <c r="V44" s="9"/>
    </row>
    <row r="45" spans="1:22" s="1" customFormat="1" ht="33" customHeight="1" x14ac:dyDescent="0.25">
      <c r="A45" s="14">
        <v>2</v>
      </c>
      <c r="B45" s="14">
        <f t="shared" si="1"/>
        <v>27</v>
      </c>
      <c r="C45" s="21" t="str">
        <f t="shared" si="2"/>
        <v>2.27</v>
      </c>
      <c r="D45" s="15" t="s">
        <v>56</v>
      </c>
      <c r="E45" s="16" t="str">
        <f>IF(ISBLANK(D45)=TRUE,"",VLOOKUP(D45,Krav!C:E,3,FALSE))</f>
        <v>Fordringstyperne skal listes i en drop-down menu bestående af alle tilgængelige fordringstyper</v>
      </c>
      <c r="F45" s="16" t="s">
        <v>265</v>
      </c>
      <c r="G45" s="17" t="s">
        <v>217</v>
      </c>
      <c r="H45" s="92" t="s">
        <v>117</v>
      </c>
      <c r="I45" s="94" t="s">
        <v>105</v>
      </c>
      <c r="J45" s="97" t="s">
        <v>277</v>
      </c>
      <c r="K45" s="97" t="s">
        <v>164</v>
      </c>
      <c r="L45" s="4" t="s">
        <v>4</v>
      </c>
      <c r="M45" s="6" t="s">
        <v>111</v>
      </c>
      <c r="N45" s="20" t="s">
        <v>128</v>
      </c>
      <c r="O45" s="7" t="s">
        <v>27</v>
      </c>
      <c r="P45" s="6" t="s">
        <v>28</v>
      </c>
      <c r="Q45" s="6" t="s">
        <v>164</v>
      </c>
      <c r="R45" s="6" t="s">
        <v>166</v>
      </c>
      <c r="S45" s="75" t="s">
        <v>5</v>
      </c>
      <c r="T45" s="6"/>
      <c r="U45" s="6" t="s">
        <v>30</v>
      </c>
      <c r="V45" s="9"/>
    </row>
    <row r="46" spans="1:22" s="1" customFormat="1" ht="33" customHeight="1" x14ac:dyDescent="0.25">
      <c r="A46" s="22">
        <v>2</v>
      </c>
      <c r="B46" s="14">
        <f t="shared" si="1"/>
        <v>28</v>
      </c>
      <c r="C46" s="23" t="str">
        <f t="shared" si="2"/>
        <v>2.28</v>
      </c>
      <c r="D46" s="24" t="s">
        <v>56</v>
      </c>
      <c r="E46" s="25" t="str">
        <f>IF(ISBLANK(D46)=TRUE,"",VLOOKUP(D46,Krav!C:E,3,FALSE))</f>
        <v>Fordringstyperne skal listes i en drop-down menu bestående af alle tilgængelige fordringstyper</v>
      </c>
      <c r="F46" s="16" t="s">
        <v>267</v>
      </c>
      <c r="G46" s="17" t="s">
        <v>217</v>
      </c>
      <c r="H46" s="93" t="s">
        <v>118</v>
      </c>
      <c r="I46" s="95" t="s">
        <v>105</v>
      </c>
      <c r="J46" s="96" t="s">
        <v>277</v>
      </c>
      <c r="K46" s="96" t="s">
        <v>164</v>
      </c>
      <c r="L46" s="28" t="s">
        <v>4</v>
      </c>
      <c r="M46" s="29" t="s">
        <v>111</v>
      </c>
      <c r="N46" s="30" t="s">
        <v>128</v>
      </c>
      <c r="O46" s="31" t="s">
        <v>27</v>
      </c>
      <c r="P46" s="29" t="s">
        <v>28</v>
      </c>
      <c r="Q46" s="29" t="s">
        <v>164</v>
      </c>
      <c r="R46" s="29" t="s">
        <v>166</v>
      </c>
      <c r="S46" s="7" t="s">
        <v>5</v>
      </c>
      <c r="T46" s="29"/>
      <c r="U46" s="29" t="s">
        <v>30</v>
      </c>
      <c r="V46" s="9"/>
    </row>
    <row r="47" spans="1:22" s="1" customFormat="1" ht="33" customHeight="1" x14ac:dyDescent="0.25">
      <c r="A47" s="22">
        <v>2</v>
      </c>
      <c r="B47" s="14">
        <f t="shared" si="1"/>
        <v>29</v>
      </c>
      <c r="C47" s="23" t="str">
        <f t="shared" si="2"/>
        <v>2.29</v>
      </c>
      <c r="D47" s="24" t="s">
        <v>56</v>
      </c>
      <c r="E47" s="25" t="str">
        <f>IF(ISBLANK(D47)=TRUE,"",VLOOKUP(D47,Krav!C:E,3,FALSE))</f>
        <v>Fordringstyperne skal listes i en drop-down menu bestående af alle tilgængelige fordringstyper</v>
      </c>
      <c r="F47" s="17" t="s">
        <v>213</v>
      </c>
      <c r="G47" s="17"/>
      <c r="H47" s="93" t="s">
        <v>170</v>
      </c>
      <c r="I47" s="94" t="s">
        <v>214</v>
      </c>
      <c r="J47" s="96" t="s">
        <v>286</v>
      </c>
      <c r="K47" s="96" t="s">
        <v>166</v>
      </c>
      <c r="L47" s="28" t="s">
        <v>4</v>
      </c>
      <c r="M47" s="29" t="s">
        <v>111</v>
      </c>
      <c r="N47" s="30" t="s">
        <v>128</v>
      </c>
      <c r="O47" s="31" t="s">
        <v>27</v>
      </c>
      <c r="P47" s="29" t="s">
        <v>28</v>
      </c>
      <c r="Q47" s="29" t="s">
        <v>164</v>
      </c>
      <c r="R47" s="29" t="s">
        <v>166</v>
      </c>
      <c r="S47" s="75" t="s">
        <v>5</v>
      </c>
      <c r="T47" s="29"/>
      <c r="U47" s="29" t="s">
        <v>30</v>
      </c>
      <c r="V47" s="9"/>
    </row>
    <row r="48" spans="1:22" s="1" customFormat="1" ht="33" customHeight="1" x14ac:dyDescent="0.25">
      <c r="A48" s="14">
        <v>2</v>
      </c>
      <c r="B48" s="14">
        <f t="shared" si="1"/>
        <v>30</v>
      </c>
      <c r="C48" s="21" t="str">
        <f t="shared" si="2"/>
        <v>2.30</v>
      </c>
      <c r="D48" s="15"/>
      <c r="E48" s="16"/>
      <c r="F48" s="16" t="s">
        <v>268</v>
      </c>
      <c r="G48" s="17" t="s">
        <v>217</v>
      </c>
      <c r="H48" s="93" t="s">
        <v>218</v>
      </c>
      <c r="I48" s="94" t="s">
        <v>2</v>
      </c>
      <c r="J48" s="97" t="s">
        <v>277</v>
      </c>
      <c r="K48" s="97" t="s">
        <v>166</v>
      </c>
      <c r="L48" s="4" t="s">
        <v>3</v>
      </c>
      <c r="M48" s="6" t="s">
        <v>111</v>
      </c>
      <c r="N48" s="7" t="s">
        <v>2</v>
      </c>
      <c r="O48" s="7" t="s">
        <v>27</v>
      </c>
      <c r="P48" s="6" t="s">
        <v>28</v>
      </c>
      <c r="Q48" s="6" t="s">
        <v>164</v>
      </c>
      <c r="R48" s="6" t="s">
        <v>166</v>
      </c>
      <c r="S48" s="7" t="s">
        <v>5</v>
      </c>
      <c r="T48" s="6"/>
      <c r="U48" s="6"/>
      <c r="V48" s="9"/>
    </row>
    <row r="49" spans="1:22" s="1" customFormat="1" ht="33" customHeight="1" x14ac:dyDescent="0.25">
      <c r="A49" s="14">
        <v>2</v>
      </c>
      <c r="B49" s="14">
        <f t="shared" si="1"/>
        <v>31</v>
      </c>
      <c r="C49" s="33" t="str">
        <f t="shared" si="2"/>
        <v>2.31</v>
      </c>
      <c r="D49" s="15" t="s">
        <v>40</v>
      </c>
      <c r="E49" s="16" t="str">
        <f>IF(ISBLANK(D49)=TRUE,"",VLOOKUP(D49,Krav!C:E,3,FALSE))</f>
        <v>Modtagelsesperioden: Vi vil ikke konfigurere fordringer, der er modtaget før den 1. september 2013</v>
      </c>
      <c r="F49" s="16" t="s">
        <v>265</v>
      </c>
      <c r="G49" s="17" t="s">
        <v>219</v>
      </c>
      <c r="H49" s="93" t="s">
        <v>132</v>
      </c>
      <c r="I49" s="94" t="s">
        <v>105</v>
      </c>
      <c r="J49" s="97" t="s">
        <v>277</v>
      </c>
      <c r="K49" s="97" t="s">
        <v>164</v>
      </c>
      <c r="L49" s="4" t="s">
        <v>3</v>
      </c>
      <c r="M49" s="6" t="s">
        <v>111</v>
      </c>
      <c r="N49" s="6" t="s">
        <v>2</v>
      </c>
      <c r="O49" s="7" t="s">
        <v>130</v>
      </c>
      <c r="P49" s="6" t="s">
        <v>131</v>
      </c>
      <c r="Q49" s="6" t="s">
        <v>164</v>
      </c>
      <c r="R49" s="6" t="s">
        <v>166</v>
      </c>
      <c r="S49" s="75" t="s">
        <v>5</v>
      </c>
      <c r="T49" s="6"/>
      <c r="U49" s="6" t="s">
        <v>30</v>
      </c>
      <c r="V49" s="9"/>
    </row>
    <row r="50" spans="1:22" s="1" customFormat="1" ht="33" customHeight="1" x14ac:dyDescent="0.25">
      <c r="A50" s="14">
        <v>2</v>
      </c>
      <c r="B50" s="14">
        <f t="shared" si="1"/>
        <v>32</v>
      </c>
      <c r="C50" s="33" t="str">
        <f t="shared" si="2"/>
        <v>2.32</v>
      </c>
      <c r="D50" s="15" t="s">
        <v>40</v>
      </c>
      <c r="E50" s="16" t="str">
        <f>IF(ISBLANK(D50)=TRUE,"",VLOOKUP(D50,Krav!C:E,3,FALSE))</f>
        <v>Modtagelsesperioden: Vi vil ikke konfigurere fordringer, der er modtaget før den 1. september 2013</v>
      </c>
      <c r="F50" s="16" t="s">
        <v>267</v>
      </c>
      <c r="G50" s="17" t="s">
        <v>219</v>
      </c>
      <c r="H50" s="93" t="s">
        <v>133</v>
      </c>
      <c r="I50" s="94" t="s">
        <v>105</v>
      </c>
      <c r="J50" s="97" t="s">
        <v>277</v>
      </c>
      <c r="K50" s="97" t="s">
        <v>164</v>
      </c>
      <c r="L50" s="4" t="s">
        <v>3</v>
      </c>
      <c r="M50" s="6" t="s">
        <v>111</v>
      </c>
      <c r="N50" s="6" t="s">
        <v>2</v>
      </c>
      <c r="O50" s="7" t="s">
        <v>130</v>
      </c>
      <c r="P50" s="6" t="s">
        <v>131</v>
      </c>
      <c r="Q50" s="6" t="s">
        <v>164</v>
      </c>
      <c r="R50" s="6" t="s">
        <v>166</v>
      </c>
      <c r="S50" s="7" t="s">
        <v>5</v>
      </c>
      <c r="T50" s="6"/>
      <c r="U50" s="6" t="s">
        <v>30</v>
      </c>
      <c r="V50" s="9"/>
    </row>
    <row r="51" spans="1:22" s="1" customFormat="1" ht="33" customHeight="1" x14ac:dyDescent="0.25">
      <c r="A51" s="14">
        <v>2</v>
      </c>
      <c r="B51" s="14">
        <f t="shared" si="1"/>
        <v>33</v>
      </c>
      <c r="C51" s="21" t="str">
        <f t="shared" si="2"/>
        <v>2.33</v>
      </c>
      <c r="D51" s="15" t="s">
        <v>48</v>
      </c>
      <c r="E51" s="16" t="str">
        <f>IF(ISBLANK(D51)=TRUE,"",VLOOKUP(D51,Krav!C:E,3,FALSE))</f>
        <v>Der skal være angivet datoen 1. september 2013 som default i ”FordringensModtagelsesDatoFra”</v>
      </c>
      <c r="F51" s="16" t="s">
        <v>268</v>
      </c>
      <c r="G51" s="17" t="s">
        <v>219</v>
      </c>
      <c r="H51" s="93" t="s">
        <v>134</v>
      </c>
      <c r="I51" s="94" t="s">
        <v>168</v>
      </c>
      <c r="J51" s="97" t="s">
        <v>277</v>
      </c>
      <c r="K51" s="97" t="s">
        <v>166</v>
      </c>
      <c r="L51" s="4" t="s">
        <v>3</v>
      </c>
      <c r="M51" s="6"/>
      <c r="N51" s="7"/>
      <c r="O51" s="7"/>
      <c r="P51" s="6"/>
      <c r="Q51" s="6" t="s">
        <v>166</v>
      </c>
      <c r="R51" s="6" t="s">
        <v>166</v>
      </c>
      <c r="S51" s="75" t="s">
        <v>5</v>
      </c>
      <c r="T51" s="6"/>
      <c r="U51" s="6"/>
      <c r="V51" s="9"/>
    </row>
    <row r="52" spans="1:22" s="1" customFormat="1" ht="33" customHeight="1" x14ac:dyDescent="0.25">
      <c r="A52" s="14">
        <v>2</v>
      </c>
      <c r="B52" s="14">
        <f t="shared" si="1"/>
        <v>34</v>
      </c>
      <c r="C52" s="33" t="str">
        <f t="shared" si="2"/>
        <v>2.34</v>
      </c>
      <c r="D52" s="15" t="s">
        <v>60</v>
      </c>
      <c r="E52" s="16" t="str">
        <f>IF(ISBLANK(D52)=TRUE,"",VLOOKUP(D52,Krav!C:E,3,FALSE))</f>
        <v>Såfremt den valgte modtagelsesdato ligger før d. 1 september 2013 skal der komme en advarsel</v>
      </c>
      <c r="F52" s="17" t="s">
        <v>213</v>
      </c>
      <c r="G52" s="17"/>
      <c r="H52" s="93" t="s">
        <v>135</v>
      </c>
      <c r="I52" s="94" t="s">
        <v>214</v>
      </c>
      <c r="J52" s="97" t="s">
        <v>287</v>
      </c>
      <c r="K52" s="97" t="s">
        <v>166</v>
      </c>
      <c r="L52" s="4" t="s">
        <v>3</v>
      </c>
      <c r="M52" s="6" t="s">
        <v>111</v>
      </c>
      <c r="N52" s="6" t="s">
        <v>2</v>
      </c>
      <c r="O52" s="7" t="s">
        <v>130</v>
      </c>
      <c r="P52" s="6" t="s">
        <v>131</v>
      </c>
      <c r="Q52" s="6" t="s">
        <v>164</v>
      </c>
      <c r="R52" s="6" t="s">
        <v>166</v>
      </c>
      <c r="S52" s="7" t="s">
        <v>5</v>
      </c>
      <c r="T52" s="6"/>
      <c r="U52" s="6" t="s">
        <v>30</v>
      </c>
      <c r="V52" s="9"/>
    </row>
    <row r="53" spans="1:22" s="1" customFormat="1" ht="33" customHeight="1" x14ac:dyDescent="0.25">
      <c r="A53" s="14">
        <v>2</v>
      </c>
      <c r="B53" s="14">
        <f t="shared" si="1"/>
        <v>35</v>
      </c>
      <c r="C53" s="33" t="str">
        <f t="shared" si="2"/>
        <v>2.35</v>
      </c>
      <c r="D53" s="15" t="s">
        <v>64</v>
      </c>
      <c r="E53" s="16" t="str">
        <f>IF(ISBLANK(D53)=TRUE,"",VLOOKUP(D53,Krav!C:E,3,FALSE))</f>
        <v>Den valgte afgrænsningsperiode skal gemmes i populationen</v>
      </c>
      <c r="F53" s="16" t="s">
        <v>265</v>
      </c>
      <c r="G53" s="17" t="s">
        <v>219</v>
      </c>
      <c r="H53" s="92" t="s">
        <v>298</v>
      </c>
      <c r="I53" s="94" t="s">
        <v>136</v>
      </c>
      <c r="J53" s="97" t="s">
        <v>136</v>
      </c>
      <c r="K53" s="97" t="s">
        <v>164</v>
      </c>
      <c r="L53" s="4" t="s">
        <v>3</v>
      </c>
      <c r="M53" s="6" t="s">
        <v>111</v>
      </c>
      <c r="N53" s="6" t="s">
        <v>2</v>
      </c>
      <c r="O53" s="7" t="s">
        <v>136</v>
      </c>
      <c r="P53" s="6"/>
      <c r="Q53" s="6" t="s">
        <v>164</v>
      </c>
      <c r="R53" s="6" t="s">
        <v>166</v>
      </c>
      <c r="S53" s="75" t="s">
        <v>5</v>
      </c>
      <c r="T53" s="6"/>
      <c r="U53" s="6" t="s">
        <v>30</v>
      </c>
      <c r="V53" s="9"/>
    </row>
    <row r="54" spans="1:22" s="1" customFormat="1" ht="33" customHeight="1" x14ac:dyDescent="0.25">
      <c r="A54" s="14">
        <v>2</v>
      </c>
      <c r="B54" s="14">
        <f t="shared" si="1"/>
        <v>36</v>
      </c>
      <c r="C54" s="33" t="str">
        <f t="shared" si="2"/>
        <v>2.36</v>
      </c>
      <c r="D54" s="15" t="s">
        <v>64</v>
      </c>
      <c r="E54" s="16" t="str">
        <f>IF(ISBLANK(D54)=TRUE,"",VLOOKUP(D54,Krav!C:E,3,FALSE))</f>
        <v>Den valgte afgrænsningsperiode skal gemmes i populationen</v>
      </c>
      <c r="F54" s="16" t="s">
        <v>267</v>
      </c>
      <c r="G54" s="17" t="s">
        <v>219</v>
      </c>
      <c r="H54" s="92" t="s">
        <v>299</v>
      </c>
      <c r="I54" s="94" t="s">
        <v>136</v>
      </c>
      <c r="J54" s="97" t="s">
        <v>136</v>
      </c>
      <c r="K54" s="97" t="s">
        <v>164</v>
      </c>
      <c r="L54" s="4" t="s">
        <v>3</v>
      </c>
      <c r="M54" s="6" t="s">
        <v>111</v>
      </c>
      <c r="N54" s="6" t="s">
        <v>2</v>
      </c>
      <c r="O54" s="7" t="s">
        <v>136</v>
      </c>
      <c r="P54" s="6"/>
      <c r="Q54" s="6" t="s">
        <v>164</v>
      </c>
      <c r="R54" s="6" t="s">
        <v>166</v>
      </c>
      <c r="S54" s="75" t="s">
        <v>5</v>
      </c>
      <c r="T54" s="6"/>
      <c r="U54" s="6" t="s">
        <v>30</v>
      </c>
      <c r="V54" s="9"/>
    </row>
    <row r="55" spans="1:22" s="1" customFormat="1" ht="33" customHeight="1" x14ac:dyDescent="0.25">
      <c r="A55" s="14">
        <v>2</v>
      </c>
      <c r="B55" s="14">
        <f t="shared" si="1"/>
        <v>37</v>
      </c>
      <c r="C55" s="33" t="str">
        <f t="shared" si="2"/>
        <v>2.37</v>
      </c>
      <c r="D55" s="15" t="s">
        <v>64</v>
      </c>
      <c r="E55" s="16" t="str">
        <f>IF(ISBLANK(D55)=TRUE,"",VLOOKUP(D55,Krav!C:E,3,FALSE))</f>
        <v>Den valgte afgrænsningsperiode skal gemmes i populationen</v>
      </c>
      <c r="F55" s="16" t="s">
        <v>265</v>
      </c>
      <c r="G55" s="17" t="s">
        <v>220</v>
      </c>
      <c r="H55" s="92" t="s">
        <v>300</v>
      </c>
      <c r="I55" s="94" t="s">
        <v>137</v>
      </c>
      <c r="J55" s="97" t="s">
        <v>277</v>
      </c>
      <c r="K55" s="97" t="s">
        <v>166</v>
      </c>
      <c r="L55" s="4" t="s">
        <v>3</v>
      </c>
      <c r="M55" s="6" t="s">
        <v>111</v>
      </c>
      <c r="N55" s="6" t="s">
        <v>2</v>
      </c>
      <c r="O55" s="7"/>
      <c r="P55" s="7" t="s">
        <v>137</v>
      </c>
      <c r="Q55" s="6" t="s">
        <v>164</v>
      </c>
      <c r="R55" s="6" t="s">
        <v>166</v>
      </c>
      <c r="S55" s="7" t="s">
        <v>5</v>
      </c>
      <c r="T55" s="6"/>
      <c r="U55" s="6" t="s">
        <v>30</v>
      </c>
      <c r="V55" s="9"/>
    </row>
    <row r="56" spans="1:22" s="1" customFormat="1" ht="33" customHeight="1" x14ac:dyDescent="0.25">
      <c r="A56" s="14">
        <v>2</v>
      </c>
      <c r="B56" s="14">
        <f t="shared" si="1"/>
        <v>38</v>
      </c>
      <c r="C56" s="33" t="str">
        <f t="shared" si="2"/>
        <v>2.38</v>
      </c>
      <c r="D56" s="15" t="s">
        <v>64</v>
      </c>
      <c r="E56" s="16" t="str">
        <f>IF(ISBLANK(D56)=TRUE,"",VLOOKUP(D56,Krav!C:E,3,FALSE))</f>
        <v>Den valgte afgrænsningsperiode skal gemmes i populationen</v>
      </c>
      <c r="F56" s="16" t="s">
        <v>267</v>
      </c>
      <c r="G56" s="17" t="s">
        <v>220</v>
      </c>
      <c r="H56" s="92" t="s">
        <v>301</v>
      </c>
      <c r="I56" s="94" t="s">
        <v>137</v>
      </c>
      <c r="J56" s="97" t="s">
        <v>277</v>
      </c>
      <c r="K56" s="97" t="s">
        <v>166</v>
      </c>
      <c r="L56" s="4" t="s">
        <v>3</v>
      </c>
      <c r="M56" s="6" t="s">
        <v>111</v>
      </c>
      <c r="N56" s="6" t="s">
        <v>2</v>
      </c>
      <c r="O56" s="7"/>
      <c r="P56" s="7" t="s">
        <v>137</v>
      </c>
      <c r="Q56" s="6" t="s">
        <v>164</v>
      </c>
      <c r="R56" s="6" t="s">
        <v>166</v>
      </c>
      <c r="S56" s="75" t="s">
        <v>5</v>
      </c>
      <c r="T56" s="6"/>
      <c r="U56" s="6" t="s">
        <v>30</v>
      </c>
      <c r="V56" s="9"/>
    </row>
    <row r="57" spans="1:22" s="1" customFormat="1" ht="33" customHeight="1" x14ac:dyDescent="0.25">
      <c r="A57" s="14">
        <v>2</v>
      </c>
      <c r="B57" s="14">
        <f t="shared" si="1"/>
        <v>39</v>
      </c>
      <c r="C57" s="33" t="str">
        <f t="shared" si="2"/>
        <v>2.39</v>
      </c>
      <c r="D57" s="15" t="s">
        <v>64</v>
      </c>
      <c r="E57" s="16" t="str">
        <f>IF(ISBLANK(D57)=TRUE,"",VLOOKUP(D57,Krav!C:E,3,FALSE))</f>
        <v>Den valgte afgrænsningsperiode skal gemmes i populationen</v>
      </c>
      <c r="F57" s="16" t="s">
        <v>265</v>
      </c>
      <c r="G57" s="17" t="s">
        <v>219</v>
      </c>
      <c r="H57" s="92" t="s">
        <v>302</v>
      </c>
      <c r="I57" s="94" t="s">
        <v>136</v>
      </c>
      <c r="J57" s="97" t="s">
        <v>136</v>
      </c>
      <c r="K57" s="97" t="s">
        <v>164</v>
      </c>
      <c r="L57" s="4" t="s">
        <v>3</v>
      </c>
      <c r="M57" s="6" t="s">
        <v>111</v>
      </c>
      <c r="N57" s="6" t="s">
        <v>2</v>
      </c>
      <c r="O57" s="7" t="s">
        <v>136</v>
      </c>
      <c r="P57" s="7" t="s">
        <v>138</v>
      </c>
      <c r="Q57" s="6" t="s">
        <v>164</v>
      </c>
      <c r="R57" s="6" t="s">
        <v>166</v>
      </c>
      <c r="S57" s="7" t="s">
        <v>5</v>
      </c>
      <c r="T57" s="6"/>
      <c r="U57" s="6" t="s">
        <v>30</v>
      </c>
      <c r="V57" s="9"/>
    </row>
    <row r="58" spans="1:22" s="1" customFormat="1" ht="33" customHeight="1" x14ac:dyDescent="0.25">
      <c r="A58" s="14">
        <v>2</v>
      </c>
      <c r="B58" s="14">
        <f t="shared" si="1"/>
        <v>40</v>
      </c>
      <c r="C58" s="33" t="str">
        <f t="shared" si="2"/>
        <v>2.40</v>
      </c>
      <c r="D58" s="15" t="s">
        <v>64</v>
      </c>
      <c r="E58" s="16" t="str">
        <f>IF(ISBLANK(D58)=TRUE,"",VLOOKUP(D58,Krav!C:E,3,FALSE))</f>
        <v>Den valgte afgrænsningsperiode skal gemmes i populationen</v>
      </c>
      <c r="F58" s="16" t="s">
        <v>267</v>
      </c>
      <c r="G58" s="17" t="s">
        <v>219</v>
      </c>
      <c r="H58" s="92" t="s">
        <v>303</v>
      </c>
      <c r="I58" s="94" t="s">
        <v>136</v>
      </c>
      <c r="J58" s="97" t="s">
        <v>136</v>
      </c>
      <c r="K58" s="97" t="s">
        <v>164</v>
      </c>
      <c r="L58" s="4" t="s">
        <v>3</v>
      </c>
      <c r="M58" s="6" t="s">
        <v>111</v>
      </c>
      <c r="N58" s="6" t="s">
        <v>2</v>
      </c>
      <c r="O58" s="7" t="s">
        <v>136</v>
      </c>
      <c r="P58" s="7" t="s">
        <v>138</v>
      </c>
      <c r="Q58" s="6" t="s">
        <v>164</v>
      </c>
      <c r="R58" s="6" t="s">
        <v>166</v>
      </c>
      <c r="S58" s="75" t="s">
        <v>5</v>
      </c>
      <c r="T58" s="6"/>
      <c r="U58" s="6" t="s">
        <v>30</v>
      </c>
      <c r="V58" s="9"/>
    </row>
    <row r="59" spans="1:22" s="1" customFormat="1" ht="33" customHeight="1" x14ac:dyDescent="0.25">
      <c r="A59" s="14">
        <v>2</v>
      </c>
      <c r="B59" s="14">
        <f t="shared" si="1"/>
        <v>41</v>
      </c>
      <c r="C59" s="33" t="str">
        <f t="shared" si="2"/>
        <v>2.41</v>
      </c>
      <c r="D59" s="15" t="s">
        <v>64</v>
      </c>
      <c r="E59" s="16" t="str">
        <f>IF(ISBLANK(D59)=TRUE,"",VLOOKUP(D59,Krav!C:E,3,FALSE))</f>
        <v>Den valgte afgrænsningsperiode skal gemmes i populationen</v>
      </c>
      <c r="F59" s="16" t="s">
        <v>265</v>
      </c>
      <c r="G59" s="17" t="s">
        <v>220</v>
      </c>
      <c r="H59" s="92" t="s">
        <v>304</v>
      </c>
      <c r="I59" s="94" t="s">
        <v>138</v>
      </c>
      <c r="J59" s="97" t="s">
        <v>288</v>
      </c>
      <c r="K59" s="97" t="s">
        <v>166</v>
      </c>
      <c r="L59" s="4" t="s">
        <v>3</v>
      </c>
      <c r="M59" s="6" t="s">
        <v>111</v>
      </c>
      <c r="N59" s="6" t="s">
        <v>2</v>
      </c>
      <c r="O59" s="7" t="s">
        <v>136</v>
      </c>
      <c r="P59" s="7" t="s">
        <v>138</v>
      </c>
      <c r="Q59" s="6" t="s">
        <v>164</v>
      </c>
      <c r="R59" s="6" t="s">
        <v>166</v>
      </c>
      <c r="S59" s="7" t="s">
        <v>5</v>
      </c>
      <c r="T59" s="6"/>
      <c r="U59" s="6" t="s">
        <v>30</v>
      </c>
      <c r="V59" s="9"/>
    </row>
    <row r="60" spans="1:22" s="1" customFormat="1" ht="33" customHeight="1" x14ac:dyDescent="0.25">
      <c r="A60" s="14">
        <v>2</v>
      </c>
      <c r="B60" s="14">
        <f t="shared" si="1"/>
        <v>42</v>
      </c>
      <c r="C60" s="33" t="str">
        <f t="shared" si="2"/>
        <v>2.42</v>
      </c>
      <c r="D60" s="15" t="s">
        <v>64</v>
      </c>
      <c r="E60" s="16" t="str">
        <f>IF(ISBLANK(D60)=TRUE,"",VLOOKUP(D60,Krav!C:E,3,FALSE))</f>
        <v>Den valgte afgrænsningsperiode skal gemmes i populationen</v>
      </c>
      <c r="F60" s="16" t="s">
        <v>267</v>
      </c>
      <c r="G60" s="17" t="s">
        <v>220</v>
      </c>
      <c r="H60" s="92" t="s">
        <v>305</v>
      </c>
      <c r="I60" s="94" t="s">
        <v>138</v>
      </c>
      <c r="J60" s="97" t="s">
        <v>288</v>
      </c>
      <c r="K60" s="97" t="s">
        <v>166</v>
      </c>
      <c r="L60" s="4" t="s">
        <v>3</v>
      </c>
      <c r="M60" s="6" t="s">
        <v>111</v>
      </c>
      <c r="N60" s="6" t="s">
        <v>2</v>
      </c>
      <c r="O60" s="7" t="s">
        <v>136</v>
      </c>
      <c r="P60" s="7" t="s">
        <v>138</v>
      </c>
      <c r="Q60" s="6" t="s">
        <v>164</v>
      </c>
      <c r="R60" s="6" t="s">
        <v>166</v>
      </c>
      <c r="S60" s="75" t="s">
        <v>5</v>
      </c>
      <c r="T60" s="6"/>
      <c r="U60" s="6" t="s">
        <v>30</v>
      </c>
      <c r="V60" s="9"/>
    </row>
    <row r="61" spans="1:22" s="1" customFormat="1" ht="33" customHeight="1" x14ac:dyDescent="0.25">
      <c r="A61" s="14">
        <v>2</v>
      </c>
      <c r="B61" s="14">
        <f t="shared" si="1"/>
        <v>43</v>
      </c>
      <c r="C61" s="33" t="str">
        <f t="shared" si="2"/>
        <v>2.43</v>
      </c>
      <c r="D61" s="15"/>
      <c r="E61" s="16" t="str">
        <f>IF(ISBLANK(D61)=TRUE,"",VLOOKUP(D61,Krav!C:E,3,FALSE))</f>
        <v/>
      </c>
      <c r="F61" s="16" t="s">
        <v>265</v>
      </c>
      <c r="G61" s="17" t="s">
        <v>219</v>
      </c>
      <c r="H61" s="92" t="s">
        <v>144</v>
      </c>
      <c r="I61" s="94" t="s">
        <v>105</v>
      </c>
      <c r="J61" s="97" t="s">
        <v>141</v>
      </c>
      <c r="K61" s="97" t="s">
        <v>166</v>
      </c>
      <c r="L61" s="4" t="s">
        <v>4</v>
      </c>
      <c r="M61" s="6" t="s">
        <v>111</v>
      </c>
      <c r="N61" s="6" t="s">
        <v>2</v>
      </c>
      <c r="O61" s="19" t="s">
        <v>141</v>
      </c>
      <c r="P61" s="7" t="s">
        <v>142</v>
      </c>
      <c r="Q61" s="6" t="s">
        <v>164</v>
      </c>
      <c r="R61" s="6" t="s">
        <v>166</v>
      </c>
      <c r="S61" s="7" t="s">
        <v>5</v>
      </c>
      <c r="T61" s="6"/>
      <c r="U61" s="6" t="s">
        <v>30</v>
      </c>
      <c r="V61" s="9"/>
    </row>
    <row r="62" spans="1:22" s="1" customFormat="1" ht="33" customHeight="1" x14ac:dyDescent="0.25">
      <c r="A62" s="14">
        <v>2</v>
      </c>
      <c r="B62" s="14">
        <f t="shared" si="1"/>
        <v>44</v>
      </c>
      <c r="C62" s="33" t="str">
        <f t="shared" si="2"/>
        <v>2.44</v>
      </c>
      <c r="D62" s="15"/>
      <c r="E62" s="16" t="str">
        <f>IF(ISBLANK(D62)=TRUE,"",VLOOKUP(D62,Krav!C:E,3,FALSE))</f>
        <v/>
      </c>
      <c r="F62" s="16" t="s">
        <v>267</v>
      </c>
      <c r="G62" s="17" t="s">
        <v>219</v>
      </c>
      <c r="H62" s="92" t="s">
        <v>145</v>
      </c>
      <c r="I62" s="94" t="s">
        <v>105</v>
      </c>
      <c r="J62" s="97" t="s">
        <v>141</v>
      </c>
      <c r="K62" s="97" t="s">
        <v>166</v>
      </c>
      <c r="L62" s="4" t="s">
        <v>4</v>
      </c>
      <c r="M62" s="6" t="s">
        <v>111</v>
      </c>
      <c r="N62" s="6" t="s">
        <v>2</v>
      </c>
      <c r="O62" s="19" t="s">
        <v>141</v>
      </c>
      <c r="P62" s="7" t="s">
        <v>142</v>
      </c>
      <c r="Q62" s="6" t="s">
        <v>164</v>
      </c>
      <c r="R62" s="6" t="s">
        <v>166</v>
      </c>
      <c r="S62" s="75" t="s">
        <v>5</v>
      </c>
      <c r="T62" s="6"/>
      <c r="U62" s="6" t="s">
        <v>30</v>
      </c>
      <c r="V62" s="9"/>
    </row>
    <row r="63" spans="1:22" s="1" customFormat="1" ht="33" customHeight="1" x14ac:dyDescent="0.25">
      <c r="A63" s="14">
        <v>2</v>
      </c>
      <c r="B63" s="14">
        <f t="shared" si="1"/>
        <v>45</v>
      </c>
      <c r="C63" s="33" t="str">
        <f t="shared" si="2"/>
        <v>2.45</v>
      </c>
      <c r="D63" s="15"/>
      <c r="E63" s="16" t="str">
        <f>IF(ISBLANK(D63)=TRUE,"",VLOOKUP(D63,Krav!C:E,3,FALSE))</f>
        <v/>
      </c>
      <c r="F63" s="17" t="s">
        <v>213</v>
      </c>
      <c r="G63" s="17"/>
      <c r="H63" s="92" t="s">
        <v>171</v>
      </c>
      <c r="I63" s="94" t="s">
        <v>214</v>
      </c>
      <c r="J63" s="97" t="s">
        <v>287</v>
      </c>
      <c r="K63" s="97" t="s">
        <v>166</v>
      </c>
      <c r="L63" s="28" t="s">
        <v>3</v>
      </c>
      <c r="M63" s="6" t="s">
        <v>111</v>
      </c>
      <c r="N63" s="6" t="s">
        <v>2</v>
      </c>
      <c r="O63" s="19" t="s">
        <v>141</v>
      </c>
      <c r="P63" s="7" t="s">
        <v>142</v>
      </c>
      <c r="Q63" s="6" t="s">
        <v>164</v>
      </c>
      <c r="R63" s="6" t="s">
        <v>166</v>
      </c>
      <c r="S63" s="7" t="s">
        <v>5</v>
      </c>
      <c r="T63" s="6"/>
      <c r="U63" s="6" t="s">
        <v>30</v>
      </c>
      <c r="V63" s="9"/>
    </row>
    <row r="64" spans="1:22" s="1" customFormat="1" ht="33" customHeight="1" x14ac:dyDescent="0.25">
      <c r="A64" s="14">
        <v>2</v>
      </c>
      <c r="B64" s="14">
        <f t="shared" si="1"/>
        <v>46</v>
      </c>
      <c r="C64" s="33" t="str">
        <f t="shared" si="2"/>
        <v>2.46</v>
      </c>
      <c r="D64" s="15"/>
      <c r="E64" s="16" t="str">
        <f>IF(ISBLANK(D64)=TRUE,"",VLOOKUP(D64,Krav!C:E,3,FALSE))</f>
        <v/>
      </c>
      <c r="F64" s="16" t="s">
        <v>265</v>
      </c>
      <c r="G64" s="17" t="s">
        <v>220</v>
      </c>
      <c r="H64" s="92" t="s">
        <v>146</v>
      </c>
      <c r="I64" s="94" t="s">
        <v>105</v>
      </c>
      <c r="J64" s="97" t="s">
        <v>289</v>
      </c>
      <c r="K64" s="97" t="s">
        <v>166</v>
      </c>
      <c r="L64" s="4" t="s">
        <v>4</v>
      </c>
      <c r="M64" s="6" t="s">
        <v>111</v>
      </c>
      <c r="N64" s="6" t="s">
        <v>2</v>
      </c>
      <c r="O64" s="7" t="s">
        <v>142</v>
      </c>
      <c r="P64" s="19" t="s">
        <v>143</v>
      </c>
      <c r="Q64" s="6" t="s">
        <v>164</v>
      </c>
      <c r="R64" s="6" t="s">
        <v>166</v>
      </c>
      <c r="S64" s="75" t="s">
        <v>5</v>
      </c>
      <c r="T64" s="6"/>
      <c r="U64" s="6" t="s">
        <v>30</v>
      </c>
      <c r="V64" s="9"/>
    </row>
    <row r="65" spans="1:22" s="1" customFormat="1" ht="33" customHeight="1" x14ac:dyDescent="0.25">
      <c r="A65" s="14">
        <v>2</v>
      </c>
      <c r="B65" s="14">
        <f t="shared" si="1"/>
        <v>47</v>
      </c>
      <c r="C65" s="33" t="str">
        <f t="shared" si="2"/>
        <v>2.47</v>
      </c>
      <c r="D65" s="15"/>
      <c r="E65" s="16" t="str">
        <f>IF(ISBLANK(D65)=TRUE,"",VLOOKUP(D65,Krav!C:E,3,FALSE))</f>
        <v/>
      </c>
      <c r="F65" s="16" t="s">
        <v>267</v>
      </c>
      <c r="G65" s="17" t="s">
        <v>220</v>
      </c>
      <c r="H65" s="92" t="s">
        <v>147</v>
      </c>
      <c r="I65" s="94" t="s">
        <v>105</v>
      </c>
      <c r="J65" s="97" t="s">
        <v>289</v>
      </c>
      <c r="K65" s="97" t="s">
        <v>166</v>
      </c>
      <c r="L65" s="4" t="s">
        <v>4</v>
      </c>
      <c r="M65" s="6" t="s">
        <v>111</v>
      </c>
      <c r="N65" s="6" t="s">
        <v>2</v>
      </c>
      <c r="O65" s="7" t="s">
        <v>142</v>
      </c>
      <c r="P65" s="19" t="s">
        <v>143</v>
      </c>
      <c r="Q65" s="6" t="s">
        <v>164</v>
      </c>
      <c r="R65" s="6" t="s">
        <v>166</v>
      </c>
      <c r="S65" s="7" t="s">
        <v>5</v>
      </c>
      <c r="T65" s="6"/>
      <c r="U65" s="6" t="s">
        <v>30</v>
      </c>
      <c r="V65" s="9"/>
    </row>
    <row r="66" spans="1:22" s="1" customFormat="1" ht="33" customHeight="1" x14ac:dyDescent="0.25">
      <c r="A66" s="14">
        <v>2</v>
      </c>
      <c r="B66" s="14">
        <f t="shared" si="1"/>
        <v>48</v>
      </c>
      <c r="C66" s="33" t="str">
        <f t="shared" si="2"/>
        <v>2.48</v>
      </c>
      <c r="D66" s="15"/>
      <c r="E66" s="16" t="str">
        <f>IF(ISBLANK(D66)=TRUE,"",VLOOKUP(D66,Krav!C:E,3,FALSE))</f>
        <v/>
      </c>
      <c r="F66" s="17" t="s">
        <v>213</v>
      </c>
      <c r="G66" s="17"/>
      <c r="H66" s="92" t="s">
        <v>172</v>
      </c>
      <c r="I66" s="94" t="s">
        <v>214</v>
      </c>
      <c r="J66" s="97" t="s">
        <v>287</v>
      </c>
      <c r="K66" s="97" t="s">
        <v>166</v>
      </c>
      <c r="L66" s="28" t="s">
        <v>3</v>
      </c>
      <c r="M66" s="6" t="s">
        <v>111</v>
      </c>
      <c r="N66" s="6" t="s">
        <v>2</v>
      </c>
      <c r="O66" s="7" t="s">
        <v>142</v>
      </c>
      <c r="P66" s="19" t="s">
        <v>143</v>
      </c>
      <c r="Q66" s="6" t="s">
        <v>164</v>
      </c>
      <c r="R66" s="6" t="s">
        <v>166</v>
      </c>
      <c r="S66" s="75" t="s">
        <v>5</v>
      </c>
      <c r="T66" s="6"/>
      <c r="U66" s="6" t="s">
        <v>30</v>
      </c>
      <c r="V66" s="9"/>
    </row>
    <row r="67" spans="1:22" s="1" customFormat="1" ht="33" customHeight="1" x14ac:dyDescent="0.25">
      <c r="A67" s="14">
        <v>2</v>
      </c>
      <c r="B67" s="14">
        <f t="shared" si="1"/>
        <v>49</v>
      </c>
      <c r="C67" s="33" t="str">
        <f t="shared" si="2"/>
        <v>2.49</v>
      </c>
      <c r="D67" s="15"/>
      <c r="E67" s="16" t="str">
        <f>IF(ISBLANK(D67)=TRUE,"",VLOOKUP(D67,Krav!C:E,3,FALSE))</f>
        <v/>
      </c>
      <c r="F67" s="16" t="s">
        <v>265</v>
      </c>
      <c r="G67" s="17" t="s">
        <v>219</v>
      </c>
      <c r="H67" s="92" t="s">
        <v>148</v>
      </c>
      <c r="I67" s="94" t="s">
        <v>105</v>
      </c>
      <c r="J67" s="97" t="s">
        <v>152</v>
      </c>
      <c r="K67" s="97" t="s">
        <v>166</v>
      </c>
      <c r="L67" s="4" t="s">
        <v>4</v>
      </c>
      <c r="M67" s="6" t="s">
        <v>111</v>
      </c>
      <c r="N67" s="6" t="s">
        <v>2</v>
      </c>
      <c r="O67" s="19" t="s">
        <v>152</v>
      </c>
      <c r="P67" s="7" t="s">
        <v>138</v>
      </c>
      <c r="Q67" s="6" t="s">
        <v>164</v>
      </c>
      <c r="R67" s="6" t="s">
        <v>166</v>
      </c>
      <c r="S67" s="7" t="s">
        <v>5</v>
      </c>
      <c r="T67" s="6"/>
      <c r="U67" s="6" t="s">
        <v>30</v>
      </c>
      <c r="V67" s="9"/>
    </row>
    <row r="68" spans="1:22" s="1" customFormat="1" ht="33" customHeight="1" x14ac:dyDescent="0.25">
      <c r="A68" s="14">
        <v>2</v>
      </c>
      <c r="B68" s="14">
        <f t="shared" si="1"/>
        <v>50</v>
      </c>
      <c r="C68" s="33" t="str">
        <f t="shared" si="2"/>
        <v>2.50</v>
      </c>
      <c r="D68" s="15"/>
      <c r="E68" s="16" t="str">
        <f>IF(ISBLANK(D68)=TRUE,"",VLOOKUP(D68,Krav!C:E,3,FALSE))</f>
        <v/>
      </c>
      <c r="F68" s="16" t="s">
        <v>267</v>
      </c>
      <c r="G68" s="17" t="s">
        <v>219</v>
      </c>
      <c r="H68" s="92" t="s">
        <v>149</v>
      </c>
      <c r="I68" s="94" t="s">
        <v>105</v>
      </c>
      <c r="J68" s="97" t="s">
        <v>152</v>
      </c>
      <c r="K68" s="97" t="s">
        <v>166</v>
      </c>
      <c r="L68" s="4" t="s">
        <v>4</v>
      </c>
      <c r="M68" s="6" t="s">
        <v>111</v>
      </c>
      <c r="N68" s="6" t="s">
        <v>2</v>
      </c>
      <c r="O68" s="19" t="s">
        <v>152</v>
      </c>
      <c r="P68" s="7" t="s">
        <v>138</v>
      </c>
      <c r="Q68" s="6" t="s">
        <v>164</v>
      </c>
      <c r="R68" s="6" t="s">
        <v>166</v>
      </c>
      <c r="S68" s="75" t="s">
        <v>5</v>
      </c>
      <c r="T68" s="6"/>
      <c r="U68" s="6" t="s">
        <v>30</v>
      </c>
      <c r="V68" s="9"/>
    </row>
    <row r="69" spans="1:22" s="1" customFormat="1" ht="33" customHeight="1" x14ac:dyDescent="0.25">
      <c r="A69" s="14">
        <v>2</v>
      </c>
      <c r="B69" s="14">
        <f t="shared" si="1"/>
        <v>51</v>
      </c>
      <c r="C69" s="33" t="str">
        <f t="shared" si="2"/>
        <v>2.51</v>
      </c>
      <c r="D69" s="15"/>
      <c r="E69" s="16" t="str">
        <f>IF(ISBLANK(D69)=TRUE,"",VLOOKUP(D69,Krav!C:E,3,FALSE))</f>
        <v/>
      </c>
      <c r="F69" s="17" t="s">
        <v>213</v>
      </c>
      <c r="G69" s="17"/>
      <c r="H69" s="92" t="s">
        <v>173</v>
      </c>
      <c r="I69" s="94" t="s">
        <v>214</v>
      </c>
      <c r="J69" s="97" t="s">
        <v>287</v>
      </c>
      <c r="K69" s="97" t="s">
        <v>166</v>
      </c>
      <c r="L69" s="28" t="s">
        <v>3</v>
      </c>
      <c r="M69" s="6" t="s">
        <v>111</v>
      </c>
      <c r="N69" s="6" t="s">
        <v>2</v>
      </c>
      <c r="O69" s="19" t="s">
        <v>152</v>
      </c>
      <c r="P69" s="7" t="s">
        <v>138</v>
      </c>
      <c r="Q69" s="6" t="s">
        <v>164</v>
      </c>
      <c r="R69" s="6" t="s">
        <v>166</v>
      </c>
      <c r="S69" s="7" t="s">
        <v>5</v>
      </c>
      <c r="T69" s="6"/>
      <c r="U69" s="6" t="s">
        <v>30</v>
      </c>
      <c r="V69" s="9"/>
    </row>
    <row r="70" spans="1:22" s="1" customFormat="1" ht="33" customHeight="1" x14ac:dyDescent="0.25">
      <c r="A70" s="14">
        <v>2</v>
      </c>
      <c r="B70" s="14">
        <f t="shared" si="1"/>
        <v>52</v>
      </c>
      <c r="C70" s="33" t="str">
        <f t="shared" si="2"/>
        <v>2.52</v>
      </c>
      <c r="D70" s="15"/>
      <c r="E70" s="16" t="str">
        <f>IF(ISBLANK(D70)=TRUE,"",VLOOKUP(D70,Krav!C:E,3,FALSE))</f>
        <v/>
      </c>
      <c r="F70" s="16" t="s">
        <v>265</v>
      </c>
      <c r="G70" s="17" t="s">
        <v>220</v>
      </c>
      <c r="H70" s="92" t="s">
        <v>150</v>
      </c>
      <c r="I70" s="94" t="s">
        <v>105</v>
      </c>
      <c r="J70" s="97" t="s">
        <v>288</v>
      </c>
      <c r="K70" s="97" t="s">
        <v>166</v>
      </c>
      <c r="L70" s="4" t="s">
        <v>4</v>
      </c>
      <c r="M70" s="6" t="s">
        <v>111</v>
      </c>
      <c r="N70" s="6" t="s">
        <v>2</v>
      </c>
      <c r="O70" s="7" t="s">
        <v>136</v>
      </c>
      <c r="P70" s="19" t="s">
        <v>153</v>
      </c>
      <c r="Q70" s="6" t="s">
        <v>164</v>
      </c>
      <c r="R70" s="6" t="s">
        <v>166</v>
      </c>
      <c r="S70" s="75" t="s">
        <v>5</v>
      </c>
      <c r="T70" s="6"/>
      <c r="U70" s="6" t="s">
        <v>30</v>
      </c>
      <c r="V70" s="9"/>
    </row>
    <row r="71" spans="1:22" s="1" customFormat="1" ht="33" customHeight="1" x14ac:dyDescent="0.25">
      <c r="A71" s="14">
        <v>2</v>
      </c>
      <c r="B71" s="14">
        <f t="shared" si="1"/>
        <v>53</v>
      </c>
      <c r="C71" s="33" t="str">
        <f t="shared" si="2"/>
        <v>2.53</v>
      </c>
      <c r="D71" s="15"/>
      <c r="E71" s="16" t="str">
        <f>IF(ISBLANK(D71)=TRUE,"",VLOOKUP(D71,Krav!C:E,3,FALSE))</f>
        <v/>
      </c>
      <c r="F71" s="16" t="s">
        <v>267</v>
      </c>
      <c r="G71" s="17" t="s">
        <v>220</v>
      </c>
      <c r="H71" s="92" t="s">
        <v>151</v>
      </c>
      <c r="I71" s="94" t="s">
        <v>105</v>
      </c>
      <c r="J71" s="97" t="s">
        <v>288</v>
      </c>
      <c r="K71" s="97" t="s">
        <v>166</v>
      </c>
      <c r="L71" s="4" t="s">
        <v>4</v>
      </c>
      <c r="M71" s="6" t="s">
        <v>111</v>
      </c>
      <c r="N71" s="6" t="s">
        <v>2</v>
      </c>
      <c r="O71" s="7" t="s">
        <v>136</v>
      </c>
      <c r="P71" s="19" t="s">
        <v>153</v>
      </c>
      <c r="Q71" s="6" t="s">
        <v>164</v>
      </c>
      <c r="R71" s="6" t="s">
        <v>166</v>
      </c>
      <c r="S71" s="7" t="s">
        <v>5</v>
      </c>
      <c r="T71" s="6"/>
      <c r="U71" s="6" t="s">
        <v>30</v>
      </c>
      <c r="V71" s="9"/>
    </row>
    <row r="72" spans="1:22" s="1" customFormat="1" ht="33" customHeight="1" x14ac:dyDescent="0.25">
      <c r="A72" s="14">
        <v>2</v>
      </c>
      <c r="B72" s="14">
        <f t="shared" si="1"/>
        <v>54</v>
      </c>
      <c r="C72" s="33" t="str">
        <f t="shared" si="2"/>
        <v>2.54</v>
      </c>
      <c r="D72" s="15"/>
      <c r="E72" s="16" t="str">
        <f>IF(ISBLANK(D72)=TRUE,"",VLOOKUP(D72,Krav!C:E,3,FALSE))</f>
        <v/>
      </c>
      <c r="F72" s="17" t="s">
        <v>213</v>
      </c>
      <c r="G72" s="17"/>
      <c r="H72" s="92" t="s">
        <v>174</v>
      </c>
      <c r="I72" s="94" t="s">
        <v>214</v>
      </c>
      <c r="J72" s="97" t="s">
        <v>287</v>
      </c>
      <c r="K72" s="97" t="s">
        <v>166</v>
      </c>
      <c r="L72" s="28" t="s">
        <v>3</v>
      </c>
      <c r="M72" s="6" t="s">
        <v>111</v>
      </c>
      <c r="N72" s="6" t="s">
        <v>2</v>
      </c>
      <c r="O72" s="7" t="s">
        <v>136</v>
      </c>
      <c r="P72" s="19" t="s">
        <v>153</v>
      </c>
      <c r="Q72" s="6" t="s">
        <v>164</v>
      </c>
      <c r="R72" s="6" t="s">
        <v>166</v>
      </c>
      <c r="S72" s="75" t="s">
        <v>5</v>
      </c>
      <c r="T72" s="6"/>
      <c r="U72" s="6" t="s">
        <v>30</v>
      </c>
      <c r="V72" s="9"/>
    </row>
    <row r="73" spans="1:22" s="1" customFormat="1" ht="33" customHeight="1" x14ac:dyDescent="0.25">
      <c r="A73" s="14">
        <v>2</v>
      </c>
      <c r="B73" s="14">
        <f t="shared" si="1"/>
        <v>55</v>
      </c>
      <c r="C73" s="33" t="str">
        <f t="shared" si="2"/>
        <v>2.55</v>
      </c>
      <c r="D73" s="15"/>
      <c r="E73" s="16" t="str">
        <f>IF(ISBLANK(D73)=TRUE,"",VLOOKUP(D73,Krav!C:E,3,FALSE))</f>
        <v/>
      </c>
      <c r="F73" s="16" t="s">
        <v>265</v>
      </c>
      <c r="G73" s="17" t="s">
        <v>219</v>
      </c>
      <c r="H73" s="92" t="s">
        <v>306</v>
      </c>
      <c r="I73" s="94" t="s">
        <v>105</v>
      </c>
      <c r="J73" s="97" t="s">
        <v>158</v>
      </c>
      <c r="K73" s="97" t="s">
        <v>166</v>
      </c>
      <c r="L73" s="4" t="s">
        <v>4</v>
      </c>
      <c r="M73" s="6" t="s">
        <v>111</v>
      </c>
      <c r="N73" s="6" t="s">
        <v>2</v>
      </c>
      <c r="O73" s="19" t="s">
        <v>158</v>
      </c>
      <c r="P73" s="7" t="s">
        <v>142</v>
      </c>
      <c r="Q73" s="6" t="s">
        <v>164</v>
      </c>
      <c r="R73" s="6" t="s">
        <v>166</v>
      </c>
      <c r="S73" s="7" t="s">
        <v>5</v>
      </c>
      <c r="T73" s="6"/>
      <c r="U73" s="6" t="s">
        <v>30</v>
      </c>
      <c r="V73" s="9"/>
    </row>
    <row r="74" spans="1:22" s="1" customFormat="1" ht="33" customHeight="1" x14ac:dyDescent="0.25">
      <c r="A74" s="14">
        <v>2</v>
      </c>
      <c r="B74" s="14">
        <f t="shared" si="1"/>
        <v>56</v>
      </c>
      <c r="C74" s="33" t="str">
        <f t="shared" si="2"/>
        <v>2.56</v>
      </c>
      <c r="D74" s="15"/>
      <c r="E74" s="16" t="str">
        <f>IF(ISBLANK(D74)=TRUE,"",VLOOKUP(D74,Krav!C:E,3,FALSE))</f>
        <v/>
      </c>
      <c r="F74" s="16" t="s">
        <v>267</v>
      </c>
      <c r="G74" s="17" t="s">
        <v>219</v>
      </c>
      <c r="H74" s="92" t="s">
        <v>154</v>
      </c>
      <c r="I74" s="94" t="s">
        <v>105</v>
      </c>
      <c r="J74" s="97" t="s">
        <v>158</v>
      </c>
      <c r="K74" s="97" t="s">
        <v>166</v>
      </c>
      <c r="L74" s="4" t="s">
        <v>4</v>
      </c>
      <c r="M74" s="6" t="s">
        <v>111</v>
      </c>
      <c r="N74" s="6" t="s">
        <v>2</v>
      </c>
      <c r="O74" s="19" t="s">
        <v>158</v>
      </c>
      <c r="P74" s="7" t="s">
        <v>142</v>
      </c>
      <c r="Q74" s="6" t="s">
        <v>164</v>
      </c>
      <c r="R74" s="6" t="s">
        <v>166</v>
      </c>
      <c r="S74" s="75" t="s">
        <v>5</v>
      </c>
      <c r="T74" s="6"/>
      <c r="U74" s="6" t="s">
        <v>30</v>
      </c>
      <c r="V74" s="9"/>
    </row>
    <row r="75" spans="1:22" s="1" customFormat="1" ht="33" customHeight="1" x14ac:dyDescent="0.25">
      <c r="A75" s="14">
        <v>2</v>
      </c>
      <c r="B75" s="14">
        <f t="shared" si="1"/>
        <v>57</v>
      </c>
      <c r="C75" s="33" t="str">
        <f t="shared" si="2"/>
        <v>2.57</v>
      </c>
      <c r="D75" s="15"/>
      <c r="E75" s="16" t="str">
        <f>IF(ISBLANK(D75)=TRUE,"",VLOOKUP(D75,Krav!C:E,3,FALSE))</f>
        <v/>
      </c>
      <c r="F75" s="17" t="s">
        <v>213</v>
      </c>
      <c r="G75" s="17"/>
      <c r="H75" s="92" t="s">
        <v>175</v>
      </c>
      <c r="I75" s="94" t="s">
        <v>214</v>
      </c>
      <c r="J75" s="97" t="s">
        <v>287</v>
      </c>
      <c r="K75" s="97" t="s">
        <v>166</v>
      </c>
      <c r="L75" s="28" t="s">
        <v>3</v>
      </c>
      <c r="M75" s="6" t="s">
        <v>111</v>
      </c>
      <c r="N75" s="6" t="s">
        <v>2</v>
      </c>
      <c r="O75" s="19" t="s">
        <v>158</v>
      </c>
      <c r="P75" s="7" t="s">
        <v>142</v>
      </c>
      <c r="Q75" s="6" t="s">
        <v>164</v>
      </c>
      <c r="R75" s="6" t="s">
        <v>166</v>
      </c>
      <c r="S75" s="7" t="s">
        <v>5</v>
      </c>
      <c r="T75" s="6"/>
      <c r="U75" s="6" t="s">
        <v>30</v>
      </c>
      <c r="V75" s="9"/>
    </row>
    <row r="76" spans="1:22" s="1" customFormat="1" ht="33" customHeight="1" x14ac:dyDescent="0.25">
      <c r="A76" s="14">
        <v>2</v>
      </c>
      <c r="B76" s="14">
        <f t="shared" si="1"/>
        <v>58</v>
      </c>
      <c r="C76" s="33" t="str">
        <f t="shared" si="2"/>
        <v>2.58</v>
      </c>
      <c r="D76" s="15"/>
      <c r="E76" s="16" t="str">
        <f>IF(ISBLANK(D76)=TRUE,"",VLOOKUP(D76,Krav!C:E,3,FALSE))</f>
        <v/>
      </c>
      <c r="F76" s="16" t="s">
        <v>265</v>
      </c>
      <c r="G76" s="17" t="s">
        <v>220</v>
      </c>
      <c r="H76" s="92" t="s">
        <v>156</v>
      </c>
      <c r="I76" s="94" t="s">
        <v>105</v>
      </c>
      <c r="J76" s="97" t="s">
        <v>159</v>
      </c>
      <c r="K76" s="97" t="s">
        <v>166</v>
      </c>
      <c r="L76" s="4" t="s">
        <v>4</v>
      </c>
      <c r="M76" s="6" t="s">
        <v>111</v>
      </c>
      <c r="N76" s="6" t="s">
        <v>2</v>
      </c>
      <c r="O76" s="7" t="s">
        <v>142</v>
      </c>
      <c r="P76" s="19" t="s">
        <v>159</v>
      </c>
      <c r="Q76" s="6" t="s">
        <v>164</v>
      </c>
      <c r="R76" s="6" t="s">
        <v>166</v>
      </c>
      <c r="S76" s="75" t="s">
        <v>5</v>
      </c>
      <c r="T76" s="6"/>
      <c r="U76" s="6" t="s">
        <v>30</v>
      </c>
      <c r="V76" s="9"/>
    </row>
    <row r="77" spans="1:22" s="1" customFormat="1" ht="33" customHeight="1" x14ac:dyDescent="0.25">
      <c r="A77" s="14">
        <v>2</v>
      </c>
      <c r="B77" s="14">
        <f t="shared" si="1"/>
        <v>59</v>
      </c>
      <c r="C77" s="33" t="str">
        <f t="shared" si="2"/>
        <v>2.59</v>
      </c>
      <c r="D77" s="15"/>
      <c r="E77" s="16" t="str">
        <f>IF(ISBLANK(D77)=TRUE,"",VLOOKUP(D77,Krav!C:E,3,FALSE))</f>
        <v/>
      </c>
      <c r="F77" s="16" t="s">
        <v>267</v>
      </c>
      <c r="G77" s="17" t="s">
        <v>220</v>
      </c>
      <c r="H77" s="92" t="s">
        <v>155</v>
      </c>
      <c r="I77" s="94" t="s">
        <v>105</v>
      </c>
      <c r="J77" s="97" t="s">
        <v>159</v>
      </c>
      <c r="K77" s="97" t="s">
        <v>166</v>
      </c>
      <c r="L77" s="4" t="s">
        <v>4</v>
      </c>
      <c r="M77" s="6" t="s">
        <v>111</v>
      </c>
      <c r="N77" s="6" t="s">
        <v>2</v>
      </c>
      <c r="O77" s="7" t="s">
        <v>142</v>
      </c>
      <c r="P77" s="19" t="s">
        <v>159</v>
      </c>
      <c r="Q77" s="6" t="s">
        <v>164</v>
      </c>
      <c r="R77" s="6" t="s">
        <v>166</v>
      </c>
      <c r="S77" s="7" t="s">
        <v>5</v>
      </c>
      <c r="T77" s="6"/>
      <c r="U77" s="6" t="s">
        <v>30</v>
      </c>
      <c r="V77" s="9"/>
    </row>
    <row r="78" spans="1:22" s="1" customFormat="1" ht="33" customHeight="1" x14ac:dyDescent="0.25">
      <c r="A78" s="14">
        <v>2</v>
      </c>
      <c r="B78" s="14">
        <f t="shared" si="1"/>
        <v>60</v>
      </c>
      <c r="C78" s="33" t="str">
        <f t="shared" si="2"/>
        <v>2.60</v>
      </c>
      <c r="D78" s="15"/>
      <c r="E78" s="16" t="str">
        <f>IF(ISBLANK(D78)=TRUE,"",VLOOKUP(D78,Krav!C:E,3,FALSE))</f>
        <v/>
      </c>
      <c r="F78" s="17" t="s">
        <v>213</v>
      </c>
      <c r="G78" s="17"/>
      <c r="H78" s="92" t="s">
        <v>176</v>
      </c>
      <c r="I78" s="94" t="s">
        <v>214</v>
      </c>
      <c r="J78" s="97" t="s">
        <v>287</v>
      </c>
      <c r="K78" s="97" t="s">
        <v>166</v>
      </c>
      <c r="L78" s="28" t="s">
        <v>3</v>
      </c>
      <c r="M78" s="6" t="s">
        <v>111</v>
      </c>
      <c r="N78" s="6" t="s">
        <v>2</v>
      </c>
      <c r="O78" s="7" t="s">
        <v>142</v>
      </c>
      <c r="P78" s="19" t="s">
        <v>159</v>
      </c>
      <c r="Q78" s="6" t="s">
        <v>164</v>
      </c>
      <c r="R78" s="6" t="s">
        <v>166</v>
      </c>
      <c r="S78" s="75" t="s">
        <v>5</v>
      </c>
      <c r="T78" s="6"/>
      <c r="U78" s="6" t="s">
        <v>30</v>
      </c>
      <c r="V78" s="9"/>
    </row>
    <row r="79" spans="1:22" s="1" customFormat="1" ht="33" customHeight="1" x14ac:dyDescent="0.25">
      <c r="A79" s="14">
        <v>2</v>
      </c>
      <c r="B79" s="14">
        <f t="shared" si="1"/>
        <v>61</v>
      </c>
      <c r="C79" s="21" t="str">
        <f t="shared" si="2"/>
        <v>2.61</v>
      </c>
      <c r="D79" s="15"/>
      <c r="E79" s="16" t="str">
        <f>IF(ISBLANK(D79)=TRUE,"",VLOOKUP(D79,Krav!C:E,3,FALSE))</f>
        <v/>
      </c>
      <c r="F79" s="16" t="s">
        <v>265</v>
      </c>
      <c r="G79" s="17" t="s">
        <v>220</v>
      </c>
      <c r="H79" s="92" t="s">
        <v>221</v>
      </c>
      <c r="I79" s="94" t="s">
        <v>105</v>
      </c>
      <c r="J79" s="97" t="s">
        <v>277</v>
      </c>
      <c r="K79" s="97" t="s">
        <v>164</v>
      </c>
      <c r="L79" s="4" t="s">
        <v>4</v>
      </c>
      <c r="M79" s="6" t="s">
        <v>111</v>
      </c>
      <c r="N79" s="7" t="s">
        <v>2</v>
      </c>
      <c r="O79" s="7" t="s">
        <v>142</v>
      </c>
      <c r="P79" s="20" t="s">
        <v>222</v>
      </c>
      <c r="Q79" s="6" t="s">
        <v>164</v>
      </c>
      <c r="R79" s="6" t="s">
        <v>166</v>
      </c>
      <c r="S79" s="7" t="s">
        <v>5</v>
      </c>
      <c r="T79" s="6"/>
      <c r="U79" s="6" t="s">
        <v>30</v>
      </c>
      <c r="V79" s="9"/>
    </row>
    <row r="80" spans="1:22" s="1" customFormat="1" ht="33" customHeight="1" x14ac:dyDescent="0.25">
      <c r="A80" s="14">
        <v>2</v>
      </c>
      <c r="B80" s="14">
        <f t="shared" si="1"/>
        <v>62</v>
      </c>
      <c r="C80" s="21" t="str">
        <f t="shared" si="2"/>
        <v>2.62</v>
      </c>
      <c r="D80" s="15"/>
      <c r="E80" s="16" t="str">
        <f>IF(ISBLANK(D80)=TRUE,"",VLOOKUP(D80,Krav!C:E,3,FALSE))</f>
        <v/>
      </c>
      <c r="F80" s="16" t="s">
        <v>267</v>
      </c>
      <c r="G80" s="17" t="s">
        <v>220</v>
      </c>
      <c r="H80" s="92" t="s">
        <v>223</v>
      </c>
      <c r="I80" s="94" t="s">
        <v>105</v>
      </c>
      <c r="J80" s="97" t="s">
        <v>277</v>
      </c>
      <c r="K80" s="97" t="s">
        <v>164</v>
      </c>
      <c r="L80" s="4" t="s">
        <v>4</v>
      </c>
      <c r="M80" s="6" t="s">
        <v>111</v>
      </c>
      <c r="N80" s="7" t="s">
        <v>2</v>
      </c>
      <c r="O80" s="7" t="s">
        <v>142</v>
      </c>
      <c r="P80" s="20" t="s">
        <v>222</v>
      </c>
      <c r="Q80" s="6" t="s">
        <v>164</v>
      </c>
      <c r="R80" s="6" t="s">
        <v>166</v>
      </c>
      <c r="S80" s="75" t="s">
        <v>5</v>
      </c>
      <c r="T80" s="6"/>
      <c r="U80" s="6" t="s">
        <v>30</v>
      </c>
      <c r="V80" s="9"/>
    </row>
    <row r="81" spans="1:22" s="1" customFormat="1" ht="33" customHeight="1" x14ac:dyDescent="0.25">
      <c r="A81" s="14">
        <v>2</v>
      </c>
      <c r="B81" s="14">
        <f t="shared" si="1"/>
        <v>63</v>
      </c>
      <c r="C81" s="21" t="str">
        <f t="shared" si="2"/>
        <v>2.63</v>
      </c>
      <c r="D81" s="15"/>
      <c r="E81" s="16" t="str">
        <f>IF(ISBLANK(D81)=TRUE,"",VLOOKUP(D81,Krav!C:E,3,FALSE))</f>
        <v/>
      </c>
      <c r="F81" s="17" t="s">
        <v>213</v>
      </c>
      <c r="G81" s="17"/>
      <c r="H81" s="92" t="s">
        <v>224</v>
      </c>
      <c r="I81" s="94" t="s">
        <v>214</v>
      </c>
      <c r="J81" s="97" t="s">
        <v>294</v>
      </c>
      <c r="K81" s="97" t="s">
        <v>166</v>
      </c>
      <c r="L81" s="4" t="s">
        <v>3</v>
      </c>
      <c r="M81" s="6" t="s">
        <v>111</v>
      </c>
      <c r="N81" s="7" t="s">
        <v>2</v>
      </c>
      <c r="O81" s="7" t="s">
        <v>142</v>
      </c>
      <c r="P81" s="6" t="s">
        <v>222</v>
      </c>
      <c r="Q81" s="6" t="s">
        <v>164</v>
      </c>
      <c r="R81" s="6" t="s">
        <v>166</v>
      </c>
      <c r="S81" s="7" t="s">
        <v>5</v>
      </c>
      <c r="T81" s="6"/>
      <c r="U81" s="6" t="s">
        <v>30</v>
      </c>
      <c r="V81" s="9"/>
    </row>
    <row r="82" spans="1:22" s="1" customFormat="1" ht="33" customHeight="1" x14ac:dyDescent="0.25">
      <c r="A82" s="14">
        <v>2</v>
      </c>
      <c r="B82" s="14">
        <f t="shared" si="1"/>
        <v>64</v>
      </c>
      <c r="C82" s="21" t="str">
        <f t="shared" si="2"/>
        <v>2.64</v>
      </c>
      <c r="D82" s="15"/>
      <c r="E82" s="16"/>
      <c r="F82" s="16" t="s">
        <v>268</v>
      </c>
      <c r="G82" s="17" t="s">
        <v>219</v>
      </c>
      <c r="H82" s="92" t="s">
        <v>225</v>
      </c>
      <c r="I82" s="94" t="s">
        <v>27</v>
      </c>
      <c r="J82" s="97" t="s">
        <v>27</v>
      </c>
      <c r="K82" s="97" t="s">
        <v>164</v>
      </c>
      <c r="L82" s="4" t="s">
        <v>3</v>
      </c>
      <c r="M82" s="6" t="s">
        <v>111</v>
      </c>
      <c r="N82" s="7" t="s">
        <v>2</v>
      </c>
      <c r="O82" s="7" t="s">
        <v>27</v>
      </c>
      <c r="P82" s="6" t="s">
        <v>28</v>
      </c>
      <c r="Q82" s="6" t="s">
        <v>164</v>
      </c>
      <c r="R82" s="6" t="s">
        <v>166</v>
      </c>
      <c r="S82" s="75" t="s">
        <v>5</v>
      </c>
      <c r="T82" s="6"/>
      <c r="U82" s="6"/>
      <c r="V82" s="9"/>
    </row>
    <row r="83" spans="1:22" s="1" customFormat="1" ht="33" customHeight="1" x14ac:dyDescent="0.25">
      <c r="A83" s="14">
        <v>2</v>
      </c>
      <c r="B83" s="14">
        <f t="shared" si="1"/>
        <v>65</v>
      </c>
      <c r="C83" s="21" t="str">
        <f t="shared" si="2"/>
        <v>2.65</v>
      </c>
      <c r="D83" s="15"/>
      <c r="E83" s="16"/>
      <c r="F83" s="16" t="s">
        <v>268</v>
      </c>
      <c r="G83" s="17" t="s">
        <v>220</v>
      </c>
      <c r="H83" s="92" t="s">
        <v>226</v>
      </c>
      <c r="I83" s="94" t="s">
        <v>28</v>
      </c>
      <c r="J83" s="97" t="s">
        <v>28</v>
      </c>
      <c r="K83" s="97" t="s">
        <v>164</v>
      </c>
      <c r="L83" s="4" t="s">
        <v>3</v>
      </c>
      <c r="M83" s="6" t="s">
        <v>111</v>
      </c>
      <c r="N83" s="7" t="s">
        <v>2</v>
      </c>
      <c r="O83" s="7" t="s">
        <v>27</v>
      </c>
      <c r="P83" s="6" t="s">
        <v>28</v>
      </c>
      <c r="Q83" s="6" t="s">
        <v>164</v>
      </c>
      <c r="R83" s="6" t="s">
        <v>166</v>
      </c>
      <c r="S83" s="7" t="s">
        <v>5</v>
      </c>
      <c r="T83" s="6"/>
      <c r="U83" s="6"/>
      <c r="V83" s="9"/>
    </row>
    <row r="84" spans="1:22" s="1" customFormat="1" ht="33" customHeight="1" x14ac:dyDescent="0.25">
      <c r="A84" s="14">
        <v>2</v>
      </c>
      <c r="B84" s="14">
        <f t="shared" si="1"/>
        <v>66</v>
      </c>
      <c r="C84" s="33" t="str">
        <f t="shared" si="2"/>
        <v>2.66</v>
      </c>
      <c r="D84" s="15" t="s">
        <v>66</v>
      </c>
      <c r="E84" s="16" t="str">
        <f>IF(ISBLANK(D84)=TRUE,"",VLOOKUP(D84,Krav!C:E,3,FALSE))</f>
        <v xml:space="preserve">Det skal være muligt for brugeren at markere hvorvidt en fordringshavers registreringspraksis har været det samme i hele den afgrænsede modtagelsesperiode. </v>
      </c>
      <c r="F84" s="16" t="s">
        <v>267</v>
      </c>
      <c r="G84" s="17" t="s">
        <v>162</v>
      </c>
      <c r="H84" s="92" t="s">
        <v>160</v>
      </c>
      <c r="I84" s="94" t="s">
        <v>29</v>
      </c>
      <c r="J84" s="97" t="s">
        <v>277</v>
      </c>
      <c r="K84" s="97" t="s">
        <v>166</v>
      </c>
      <c r="L84" s="4" t="s">
        <v>3</v>
      </c>
      <c r="M84" s="6" t="s">
        <v>111</v>
      </c>
      <c r="N84" s="6" t="s">
        <v>2</v>
      </c>
      <c r="O84" s="7" t="s">
        <v>136</v>
      </c>
      <c r="P84" s="7" t="s">
        <v>138</v>
      </c>
      <c r="Q84" s="6" t="s">
        <v>164</v>
      </c>
      <c r="R84" s="6" t="s">
        <v>166</v>
      </c>
      <c r="S84" s="75" t="s">
        <v>5</v>
      </c>
      <c r="T84" s="6"/>
      <c r="U84" s="6" t="s">
        <v>30</v>
      </c>
      <c r="V84" s="9"/>
    </row>
    <row r="85" spans="1:22" s="1" customFormat="1" ht="33" customHeight="1" x14ac:dyDescent="0.25">
      <c r="A85" s="22">
        <v>2</v>
      </c>
      <c r="B85" s="14">
        <f t="shared" ref="B85:B98" si="3">B84+1</f>
        <v>67</v>
      </c>
      <c r="C85" s="36" t="str">
        <f t="shared" ref="C85:C98" si="4">IF(B85&lt;10,_xlfn.CONCAT(A85,".0",B85),_xlfn.CONCAT(A85,".",B85))</f>
        <v>2.67</v>
      </c>
      <c r="D85" s="24" t="s">
        <v>66</v>
      </c>
      <c r="E85" s="25" t="str">
        <f>IF(ISBLANK(D85)=TRUE,"",VLOOKUP(D85,Krav!C:E,3,FALSE))</f>
        <v xml:space="preserve">Det skal være muligt for brugeren at markere hvorvidt en fordringshavers registreringspraksis har været det samme i hele den afgrænsede modtagelsesperiode. </v>
      </c>
      <c r="F85" s="16" t="s">
        <v>267</v>
      </c>
      <c r="G85" s="26" t="s">
        <v>17</v>
      </c>
      <c r="H85" s="93" t="s">
        <v>161</v>
      </c>
      <c r="I85" s="94" t="s">
        <v>202</v>
      </c>
      <c r="J85" s="96" t="s">
        <v>202</v>
      </c>
      <c r="K85" s="96" t="s">
        <v>164</v>
      </c>
      <c r="L85" s="4" t="s">
        <v>3</v>
      </c>
      <c r="M85" s="29" t="s">
        <v>111</v>
      </c>
      <c r="N85" s="29" t="s">
        <v>2</v>
      </c>
      <c r="O85" s="7" t="s">
        <v>136</v>
      </c>
      <c r="P85" s="7" t="s">
        <v>138</v>
      </c>
      <c r="Q85" s="6" t="s">
        <v>166</v>
      </c>
      <c r="R85" s="6" t="s">
        <v>164</v>
      </c>
      <c r="S85" s="7" t="s">
        <v>5</v>
      </c>
      <c r="T85" s="29"/>
      <c r="U85" s="29" t="s">
        <v>30</v>
      </c>
      <c r="V85" s="9"/>
    </row>
    <row r="86" spans="1:22" s="1" customFormat="1" ht="33" customHeight="1" x14ac:dyDescent="0.25">
      <c r="A86" s="22">
        <v>2</v>
      </c>
      <c r="B86" s="14">
        <f t="shared" si="3"/>
        <v>68</v>
      </c>
      <c r="C86" s="36" t="str">
        <f t="shared" si="4"/>
        <v>2.68</v>
      </c>
      <c r="D86" s="24" t="s">
        <v>66</v>
      </c>
      <c r="E86" s="25" t="str">
        <f>IF(ISBLANK(D86)=TRUE,"",VLOOKUP(D86,Krav!C:E,3,FALSE))</f>
        <v xml:space="preserve">Det skal være muligt for brugeren at markere hvorvidt en fordringshavers registreringspraksis har været det samme i hele den afgrænsede modtagelsesperiode. </v>
      </c>
      <c r="F86" s="16" t="s">
        <v>267</v>
      </c>
      <c r="G86" s="26" t="s">
        <v>17</v>
      </c>
      <c r="H86" s="93" t="s">
        <v>177</v>
      </c>
      <c r="I86" s="94" t="s">
        <v>105</v>
      </c>
      <c r="J86" s="96" t="s">
        <v>277</v>
      </c>
      <c r="K86" s="96" t="s">
        <v>164</v>
      </c>
      <c r="L86" s="4" t="s">
        <v>4</v>
      </c>
      <c r="M86" s="29" t="s">
        <v>111</v>
      </c>
      <c r="N86" s="29" t="s">
        <v>2</v>
      </c>
      <c r="O86" s="7" t="s">
        <v>136</v>
      </c>
      <c r="P86" s="7" t="s">
        <v>138</v>
      </c>
      <c r="Q86" s="20" t="s">
        <v>166</v>
      </c>
      <c r="R86" s="20" t="s">
        <v>166</v>
      </c>
      <c r="S86" s="75" t="s">
        <v>5</v>
      </c>
      <c r="T86" s="29"/>
      <c r="U86" s="29" t="s">
        <v>30</v>
      </c>
      <c r="V86" s="9"/>
    </row>
    <row r="87" spans="1:22" s="1" customFormat="1" ht="33" customHeight="1" x14ac:dyDescent="0.25">
      <c r="A87" s="22">
        <v>2</v>
      </c>
      <c r="B87" s="14">
        <f t="shared" si="3"/>
        <v>69</v>
      </c>
      <c r="C87" s="36" t="str">
        <f t="shared" si="4"/>
        <v>2.69</v>
      </c>
      <c r="D87" s="24" t="s">
        <v>66</v>
      </c>
      <c r="E87" s="25" t="str">
        <f>IF(ISBLANK(D87)=TRUE,"",VLOOKUP(D87,Krav!C:E,3,FALSE))</f>
        <v xml:space="preserve">Det skal være muligt for brugeren at markere hvorvidt en fordringshavers registreringspraksis har været det samme i hele den afgrænsede modtagelsesperiode. </v>
      </c>
      <c r="F87" s="16" t="s">
        <v>267</v>
      </c>
      <c r="G87" s="26" t="s">
        <v>162</v>
      </c>
      <c r="H87" s="93" t="s">
        <v>177</v>
      </c>
      <c r="I87" s="94" t="s">
        <v>105</v>
      </c>
      <c r="J87" s="96" t="s">
        <v>277</v>
      </c>
      <c r="K87" s="96" t="s">
        <v>164</v>
      </c>
      <c r="L87" s="4" t="s">
        <v>4</v>
      </c>
      <c r="M87" s="29" t="s">
        <v>111</v>
      </c>
      <c r="N87" s="29" t="s">
        <v>2</v>
      </c>
      <c r="O87" s="7" t="s">
        <v>136</v>
      </c>
      <c r="P87" s="7" t="s">
        <v>138</v>
      </c>
      <c r="Q87" s="20" t="s">
        <v>166</v>
      </c>
      <c r="R87" s="20" t="s">
        <v>166</v>
      </c>
      <c r="S87" s="75" t="s">
        <v>5</v>
      </c>
      <c r="T87" s="29"/>
      <c r="U87" s="29" t="s">
        <v>30</v>
      </c>
      <c r="V87" s="9"/>
    </row>
    <row r="88" spans="1:22" s="1" customFormat="1" ht="33" customHeight="1" x14ac:dyDescent="0.25">
      <c r="A88" s="22">
        <v>2</v>
      </c>
      <c r="B88" s="14">
        <f t="shared" si="3"/>
        <v>70</v>
      </c>
      <c r="C88" s="36" t="str">
        <f t="shared" si="4"/>
        <v>2.70</v>
      </c>
      <c r="D88" s="24" t="s">
        <v>66</v>
      </c>
      <c r="E88" s="25" t="str">
        <f>IF(ISBLANK(D88)=TRUE,"",VLOOKUP(D88,Krav!C:E,3,FALSE))</f>
        <v xml:space="preserve">Det skal være muligt for brugeren at markere hvorvidt en fordringshavers registreringspraksis har været det samme i hele den afgrænsede modtagelsesperiode. </v>
      </c>
      <c r="F88" s="17" t="s">
        <v>213</v>
      </c>
      <c r="G88" s="17"/>
      <c r="H88" s="93" t="s">
        <v>178</v>
      </c>
      <c r="I88" s="94" t="s">
        <v>214</v>
      </c>
      <c r="J88" s="96" t="s">
        <v>287</v>
      </c>
      <c r="K88" s="96" t="s">
        <v>166</v>
      </c>
      <c r="L88" s="28" t="s">
        <v>3</v>
      </c>
      <c r="M88" s="29" t="s">
        <v>111</v>
      </c>
      <c r="N88" s="29" t="s">
        <v>2</v>
      </c>
      <c r="O88" s="31" t="s">
        <v>136</v>
      </c>
      <c r="P88" s="31" t="s">
        <v>138</v>
      </c>
      <c r="Q88" s="30" t="s">
        <v>166</v>
      </c>
      <c r="R88" s="30" t="s">
        <v>166</v>
      </c>
      <c r="S88" s="7" t="s">
        <v>5</v>
      </c>
      <c r="T88" s="29"/>
      <c r="U88" s="29" t="s">
        <v>30</v>
      </c>
      <c r="V88" s="9"/>
    </row>
    <row r="89" spans="1:22" s="1" customFormat="1" ht="33" customHeight="1" x14ac:dyDescent="0.25">
      <c r="A89" s="22">
        <v>2</v>
      </c>
      <c r="B89" s="14">
        <f t="shared" si="3"/>
        <v>71</v>
      </c>
      <c r="C89" s="36" t="str">
        <f t="shared" si="4"/>
        <v>2.71</v>
      </c>
      <c r="D89" s="24" t="s">
        <v>69</v>
      </c>
      <c r="E89" s="25" t="str">
        <f>IF(ISBLANK(D89)=TRUE,"",VLOOKUP(D89,Krav!C:E,3,FALSE))</f>
        <v>Såfremt brugeren svarer nej til spørgsmålet skal brugeren ledes videre til spørgsmål 4.a</v>
      </c>
      <c r="F89" s="26" t="s">
        <v>179</v>
      </c>
      <c r="G89" s="17" t="s">
        <v>17</v>
      </c>
      <c r="H89" s="93" t="s">
        <v>183</v>
      </c>
      <c r="I89" s="95" t="s">
        <v>181</v>
      </c>
      <c r="J89" s="96" t="s">
        <v>181</v>
      </c>
      <c r="K89" s="96" t="s">
        <v>164</v>
      </c>
      <c r="L89" s="28" t="s">
        <v>3</v>
      </c>
      <c r="M89" s="29" t="s">
        <v>111</v>
      </c>
      <c r="N89" s="29" t="s">
        <v>2</v>
      </c>
      <c r="O89" s="7" t="s">
        <v>136</v>
      </c>
      <c r="P89" s="7" t="s">
        <v>138</v>
      </c>
      <c r="Q89" s="6" t="s">
        <v>166</v>
      </c>
      <c r="R89" s="6" t="s">
        <v>164</v>
      </c>
      <c r="S89" s="75" t="s">
        <v>5</v>
      </c>
      <c r="T89" s="29"/>
      <c r="U89" s="29" t="s">
        <v>30</v>
      </c>
      <c r="V89" s="9"/>
    </row>
    <row r="90" spans="1:22" s="1" customFormat="1" ht="33" customHeight="1" x14ac:dyDescent="0.25">
      <c r="A90" s="22">
        <v>2</v>
      </c>
      <c r="B90" s="14">
        <f t="shared" si="3"/>
        <v>72</v>
      </c>
      <c r="C90" s="36" t="str">
        <f t="shared" si="4"/>
        <v>2.72</v>
      </c>
      <c r="D90" s="24" t="s">
        <v>71</v>
      </c>
      <c r="E90" s="25" t="str">
        <f>IF(ISBLANK(D90)=TRUE,"",VLOOKUP(D90,Krav!C:E,3,FALSE))</f>
        <v>Såfremt brugeren svarer ja til spørgsmålet skal brugeren ledes videre til spørgsmål 5</v>
      </c>
      <c r="F90" s="26" t="s">
        <v>179</v>
      </c>
      <c r="G90" s="17" t="s">
        <v>162</v>
      </c>
      <c r="H90" s="93" t="s">
        <v>184</v>
      </c>
      <c r="I90" s="95" t="s">
        <v>182</v>
      </c>
      <c r="J90" s="96" t="s">
        <v>182</v>
      </c>
      <c r="K90" s="96" t="s">
        <v>164</v>
      </c>
      <c r="L90" s="28" t="s">
        <v>3</v>
      </c>
      <c r="M90" s="6" t="s">
        <v>111</v>
      </c>
      <c r="N90" s="6" t="s">
        <v>2</v>
      </c>
      <c r="O90" s="7" t="s">
        <v>136</v>
      </c>
      <c r="P90" s="7" t="s">
        <v>138</v>
      </c>
      <c r="Q90" s="6" t="s">
        <v>164</v>
      </c>
      <c r="R90" s="6" t="s">
        <v>166</v>
      </c>
      <c r="S90" s="7" t="s">
        <v>5</v>
      </c>
      <c r="T90" s="29"/>
      <c r="U90" s="29" t="s">
        <v>30</v>
      </c>
      <c r="V90" s="9"/>
    </row>
    <row r="91" spans="1:22" s="1" customFormat="1" ht="33" customHeight="1" x14ac:dyDescent="0.25">
      <c r="A91" s="22">
        <v>2</v>
      </c>
      <c r="B91" s="14">
        <f t="shared" si="3"/>
        <v>73</v>
      </c>
      <c r="C91" s="36" t="str">
        <f t="shared" si="4"/>
        <v>2.73</v>
      </c>
      <c r="D91" s="24"/>
      <c r="E91" s="25" t="str">
        <f>IF(ISBLANK(D91)=TRUE,"",VLOOKUP(D91,Krav!C:E,3,FALSE))</f>
        <v/>
      </c>
      <c r="F91" s="26" t="s">
        <v>227</v>
      </c>
      <c r="G91" s="17"/>
      <c r="H91" s="93" t="s">
        <v>185</v>
      </c>
      <c r="I91" s="95" t="s">
        <v>186</v>
      </c>
      <c r="J91" s="96" t="s">
        <v>186</v>
      </c>
      <c r="K91" s="96" t="s">
        <v>164</v>
      </c>
      <c r="L91" s="28" t="s">
        <v>3</v>
      </c>
      <c r="M91" s="6" t="s">
        <v>111</v>
      </c>
      <c r="N91" s="6" t="s">
        <v>2</v>
      </c>
      <c r="O91" s="7" t="s">
        <v>136</v>
      </c>
      <c r="P91" s="7" t="s">
        <v>138</v>
      </c>
      <c r="Q91" s="6" t="s">
        <v>164</v>
      </c>
      <c r="R91" s="6" t="s">
        <v>166</v>
      </c>
      <c r="S91" s="75" t="s">
        <v>5</v>
      </c>
      <c r="T91" s="29" t="s">
        <v>30</v>
      </c>
      <c r="U91" s="29"/>
      <c r="V91" s="9"/>
    </row>
    <row r="92" spans="1:22" s="1" customFormat="1" ht="33" customHeight="1" x14ac:dyDescent="0.25">
      <c r="A92" s="22">
        <v>2</v>
      </c>
      <c r="B92" s="14">
        <f t="shared" si="3"/>
        <v>74</v>
      </c>
      <c r="C92" s="36" t="str">
        <f t="shared" si="4"/>
        <v>2.74</v>
      </c>
      <c r="D92" s="24"/>
      <c r="E92" s="25" t="str">
        <f>IF(ISBLANK(D92)=TRUE,"",VLOOKUP(D92,Krav!C:E,3,FALSE))</f>
        <v/>
      </c>
      <c r="F92" s="16" t="s">
        <v>268</v>
      </c>
      <c r="G92" s="26" t="s">
        <v>162</v>
      </c>
      <c r="H92" s="93" t="s">
        <v>228</v>
      </c>
      <c r="I92" s="95" t="s">
        <v>164</v>
      </c>
      <c r="J92" s="96" t="s">
        <v>166</v>
      </c>
      <c r="K92" s="96" t="s">
        <v>166</v>
      </c>
      <c r="L92" s="28" t="s">
        <v>3</v>
      </c>
      <c r="M92" s="6" t="s">
        <v>111</v>
      </c>
      <c r="N92" s="6" t="s">
        <v>2</v>
      </c>
      <c r="O92" s="7" t="s">
        <v>27</v>
      </c>
      <c r="P92" s="7" t="s">
        <v>28</v>
      </c>
      <c r="Q92" s="6" t="s">
        <v>164</v>
      </c>
      <c r="R92" s="6" t="s">
        <v>166</v>
      </c>
      <c r="S92" s="7" t="s">
        <v>5</v>
      </c>
      <c r="T92" s="29"/>
      <c r="U92" s="29"/>
      <c r="V92" s="9"/>
    </row>
    <row r="93" spans="1:22" s="1" customFormat="1" ht="33" customHeight="1" x14ac:dyDescent="0.25">
      <c r="A93" s="22">
        <v>2</v>
      </c>
      <c r="B93" s="14">
        <f t="shared" si="3"/>
        <v>75</v>
      </c>
      <c r="C93" s="36" t="str">
        <f t="shared" si="4"/>
        <v>2.75</v>
      </c>
      <c r="D93" s="24"/>
      <c r="E93" s="25" t="str">
        <f>IF(ISBLANK(D93)=TRUE,"",VLOOKUP(D93,Krav!C:E,3,FALSE))</f>
        <v/>
      </c>
      <c r="F93" s="16" t="s">
        <v>268</v>
      </c>
      <c r="G93" s="26" t="s">
        <v>17</v>
      </c>
      <c r="H93" s="93" t="s">
        <v>229</v>
      </c>
      <c r="I93" s="95" t="s">
        <v>164</v>
      </c>
      <c r="J93" s="96" t="s">
        <v>166</v>
      </c>
      <c r="K93" s="96" t="s">
        <v>166</v>
      </c>
      <c r="L93" s="28" t="s">
        <v>3</v>
      </c>
      <c r="M93" s="6" t="s">
        <v>111</v>
      </c>
      <c r="N93" s="6" t="s">
        <v>2</v>
      </c>
      <c r="O93" s="7" t="s">
        <v>27</v>
      </c>
      <c r="P93" s="7" t="s">
        <v>28</v>
      </c>
      <c r="Q93" s="6" t="s">
        <v>166</v>
      </c>
      <c r="R93" s="6" t="s">
        <v>164</v>
      </c>
      <c r="S93" s="75" t="s">
        <v>5</v>
      </c>
      <c r="T93" s="29"/>
      <c r="U93" s="29"/>
      <c r="V93" s="9"/>
    </row>
    <row r="94" spans="1:22" s="1" customFormat="1" ht="33" customHeight="1" x14ac:dyDescent="0.25">
      <c r="A94" s="14">
        <v>2</v>
      </c>
      <c r="B94" s="14">
        <f t="shared" si="3"/>
        <v>76</v>
      </c>
      <c r="C94" s="33" t="str">
        <f t="shared" si="4"/>
        <v>2.76</v>
      </c>
      <c r="D94" s="15"/>
      <c r="E94" s="16" t="str">
        <f>IF(ISBLANK(D94)=TRUE,"",VLOOKUP(D94,Krav!C:E,3,FALSE))</f>
        <v/>
      </c>
      <c r="F94" s="16" t="s">
        <v>268</v>
      </c>
      <c r="G94" s="17" t="s">
        <v>220</v>
      </c>
      <c r="H94" s="92" t="s">
        <v>236</v>
      </c>
      <c r="I94" s="94" t="s">
        <v>128</v>
      </c>
      <c r="J94" s="97" t="s">
        <v>277</v>
      </c>
      <c r="K94" s="96" t="s">
        <v>164</v>
      </c>
      <c r="L94" s="4" t="s">
        <v>3</v>
      </c>
      <c r="M94" s="6"/>
      <c r="N94" s="20"/>
      <c r="O94" s="7"/>
      <c r="P94" s="7"/>
      <c r="Q94" s="6"/>
      <c r="R94" s="6"/>
      <c r="S94" s="7" t="s">
        <v>5</v>
      </c>
      <c r="T94" s="6"/>
      <c r="U94" s="6"/>
      <c r="V94" s="9"/>
    </row>
    <row r="95" spans="1:22" s="1" customFormat="1" ht="33" customHeight="1" x14ac:dyDescent="0.25">
      <c r="A95" s="14">
        <v>2</v>
      </c>
      <c r="B95" s="14">
        <f t="shared" si="3"/>
        <v>77</v>
      </c>
      <c r="C95" s="33" t="str">
        <f t="shared" si="4"/>
        <v>2.77</v>
      </c>
      <c r="D95" s="15"/>
      <c r="E95" s="16" t="str">
        <f>IF(ISBLANK(D95)=TRUE,"",VLOOKUP(D95,Krav!C:E,3,FALSE))</f>
        <v/>
      </c>
      <c r="F95" s="16" t="s">
        <v>268</v>
      </c>
      <c r="G95" s="17" t="s">
        <v>212</v>
      </c>
      <c r="H95" s="92" t="s">
        <v>236</v>
      </c>
      <c r="I95" s="94" t="s">
        <v>128</v>
      </c>
      <c r="J95" s="97" t="s">
        <v>277</v>
      </c>
      <c r="K95" s="96" t="s">
        <v>164</v>
      </c>
      <c r="L95" s="4" t="s">
        <v>3</v>
      </c>
      <c r="M95" s="6"/>
      <c r="N95" s="20"/>
      <c r="O95" s="7"/>
      <c r="P95" s="7"/>
      <c r="Q95" s="6"/>
      <c r="R95" s="6"/>
      <c r="S95" s="75" t="s">
        <v>5</v>
      </c>
      <c r="T95" s="6"/>
      <c r="U95" s="6"/>
      <c r="V95" s="9"/>
    </row>
    <row r="96" spans="1:22" s="1" customFormat="1" ht="33" customHeight="1" x14ac:dyDescent="0.25">
      <c r="A96" s="14">
        <v>2</v>
      </c>
      <c r="B96" s="14">
        <f t="shared" si="3"/>
        <v>78</v>
      </c>
      <c r="C96" s="33" t="str">
        <f t="shared" si="4"/>
        <v>2.78</v>
      </c>
      <c r="D96" s="15"/>
      <c r="E96" s="16" t="str">
        <f>IF(ISBLANK(D96)=TRUE,"",VLOOKUP(D96,Krav!C:E,3,FALSE))</f>
        <v/>
      </c>
      <c r="F96" s="16" t="s">
        <v>268</v>
      </c>
      <c r="G96" s="17" t="s">
        <v>217</v>
      </c>
      <c r="H96" s="92" t="s">
        <v>236</v>
      </c>
      <c r="I96" s="94" t="s">
        <v>128</v>
      </c>
      <c r="J96" s="97" t="s">
        <v>277</v>
      </c>
      <c r="K96" s="96" t="s">
        <v>164</v>
      </c>
      <c r="L96" s="4" t="s">
        <v>3</v>
      </c>
      <c r="M96" s="6"/>
      <c r="N96" s="20"/>
      <c r="O96" s="7"/>
      <c r="P96" s="7"/>
      <c r="Q96" s="6"/>
      <c r="R96" s="6"/>
      <c r="S96" s="7" t="s">
        <v>5</v>
      </c>
      <c r="T96" s="6"/>
      <c r="U96" s="6"/>
      <c r="V96" s="9"/>
    </row>
    <row r="97" spans="1:23" s="1" customFormat="1" ht="33" customHeight="1" x14ac:dyDescent="0.25">
      <c r="A97" s="14">
        <v>2</v>
      </c>
      <c r="B97" s="14">
        <f t="shared" si="3"/>
        <v>79</v>
      </c>
      <c r="C97" s="33" t="str">
        <f t="shared" si="4"/>
        <v>2.79</v>
      </c>
      <c r="D97" s="15"/>
      <c r="E97" s="16" t="str">
        <f>IF(ISBLANK(D97)=TRUE,"",VLOOKUP(D97,Krav!C:E,3,FALSE))</f>
        <v/>
      </c>
      <c r="F97" s="16" t="s">
        <v>268</v>
      </c>
      <c r="G97" s="17" t="s">
        <v>17</v>
      </c>
      <c r="H97" s="92" t="s">
        <v>236</v>
      </c>
      <c r="I97" s="94" t="s">
        <v>166</v>
      </c>
      <c r="J97" s="97" t="s">
        <v>166</v>
      </c>
      <c r="K97" s="96" t="s">
        <v>164</v>
      </c>
      <c r="L97" s="4" t="s">
        <v>3</v>
      </c>
      <c r="M97" s="6"/>
      <c r="N97" s="20"/>
      <c r="O97" s="7"/>
      <c r="P97" s="7"/>
      <c r="Q97" s="6"/>
      <c r="R97" s="6"/>
      <c r="S97" s="7" t="s">
        <v>5</v>
      </c>
      <c r="T97" s="6"/>
      <c r="U97" s="6"/>
      <c r="V97" s="9"/>
    </row>
    <row r="98" spans="1:23" s="1" customFormat="1" ht="33" customHeight="1" x14ac:dyDescent="0.25">
      <c r="A98" s="22">
        <v>2</v>
      </c>
      <c r="B98" s="14">
        <f t="shared" si="3"/>
        <v>80</v>
      </c>
      <c r="C98" s="36" t="str">
        <f t="shared" si="4"/>
        <v>2.80</v>
      </c>
      <c r="D98" s="24"/>
      <c r="E98" s="25" t="str">
        <f>IF(ISBLANK(D98)=TRUE,"",VLOOKUP(D98,Krav!C:E,3,FALSE))</f>
        <v/>
      </c>
      <c r="F98" s="16" t="s">
        <v>268</v>
      </c>
      <c r="G98" s="26" t="s">
        <v>162</v>
      </c>
      <c r="H98" s="93" t="s">
        <v>236</v>
      </c>
      <c r="I98" s="95" t="s">
        <v>166</v>
      </c>
      <c r="J98" s="96" t="s">
        <v>166</v>
      </c>
      <c r="K98" s="96" t="s">
        <v>164</v>
      </c>
      <c r="L98" s="28" t="s">
        <v>3</v>
      </c>
      <c r="M98" s="29"/>
      <c r="N98" s="30"/>
      <c r="O98" s="31"/>
      <c r="P98" s="31"/>
      <c r="Q98" s="29"/>
      <c r="R98" s="29"/>
      <c r="S98" s="75" t="s">
        <v>5</v>
      </c>
      <c r="T98" s="29"/>
      <c r="U98" s="29"/>
      <c r="V98" s="9"/>
    </row>
    <row r="99" spans="1:23" s="9" customFormat="1" ht="16.5" customHeight="1" x14ac:dyDescent="0.25">
      <c r="A99" s="2"/>
      <c r="B99" s="2"/>
      <c r="C99" s="3"/>
      <c r="D99" s="3"/>
      <c r="E99" s="12"/>
      <c r="F99" s="12"/>
      <c r="H99" s="13"/>
      <c r="I99" s="1"/>
      <c r="J99" s="1"/>
      <c r="K99" s="1"/>
      <c r="L99" s="3"/>
      <c r="M99" s="3"/>
      <c r="N99" s="3"/>
      <c r="O99" s="3"/>
      <c r="P99" s="3"/>
      <c r="Q99" s="3"/>
      <c r="R99" s="3"/>
      <c r="S99" s="3"/>
      <c r="T99" s="3"/>
      <c r="U99"/>
      <c r="V99"/>
    </row>
    <row r="100" spans="1:23" s="9" customFormat="1" ht="16.5" customHeight="1" x14ac:dyDescent="0.25">
      <c r="E100" s="8"/>
      <c r="F100" s="8"/>
      <c r="H100" s="8"/>
      <c r="M100" s="5" t="s">
        <v>189</v>
      </c>
      <c r="N100" s="5" t="s">
        <v>188</v>
      </c>
      <c r="O100" s="5" t="s">
        <v>190</v>
      </c>
      <c r="P100" s="83"/>
      <c r="Q100" s="5" t="s">
        <v>18</v>
      </c>
      <c r="R100" s="5" t="s">
        <v>19</v>
      </c>
      <c r="S100" s="5" t="s">
        <v>8</v>
      </c>
      <c r="T100" s="5" t="s">
        <v>8</v>
      </c>
      <c r="U100" s="5" t="s">
        <v>8</v>
      </c>
      <c r="V100" s="5" t="s">
        <v>8</v>
      </c>
      <c r="W100" s="5" t="s">
        <v>8</v>
      </c>
    </row>
    <row r="101" spans="1:23" s="9" customFormat="1" ht="15" x14ac:dyDescent="0.25">
      <c r="E101" s="8"/>
      <c r="F101" s="8"/>
      <c r="H101" s="8"/>
      <c r="M101" s="5" t="s">
        <v>22</v>
      </c>
      <c r="N101" s="5" t="s">
        <v>22</v>
      </c>
      <c r="O101" s="5" t="s">
        <v>22</v>
      </c>
      <c r="P101" s="83"/>
      <c r="Q101" s="5" t="s">
        <v>20</v>
      </c>
      <c r="R101" s="5" t="s">
        <v>20</v>
      </c>
      <c r="S101" s="5" t="s">
        <v>11</v>
      </c>
      <c r="T101" s="5" t="s">
        <v>11</v>
      </c>
      <c r="U101" s="5" t="s">
        <v>11</v>
      </c>
      <c r="V101" s="5" t="s">
        <v>11</v>
      </c>
      <c r="W101" s="5" t="s">
        <v>11</v>
      </c>
    </row>
    <row r="102" spans="1:23" s="1" customFormat="1" ht="15" customHeight="1" x14ac:dyDescent="0.25">
      <c r="A102" s="70" t="s">
        <v>6</v>
      </c>
      <c r="B102" s="71" t="s">
        <v>7</v>
      </c>
      <c r="C102" s="41" t="s">
        <v>0</v>
      </c>
      <c r="D102" s="41" t="s">
        <v>23</v>
      </c>
      <c r="E102" s="72" t="s">
        <v>112</v>
      </c>
      <c r="F102" s="72" t="s">
        <v>260</v>
      </c>
      <c r="G102" s="41" t="s">
        <v>261</v>
      </c>
      <c r="H102" s="72" t="s">
        <v>31</v>
      </c>
      <c r="I102" s="41" t="s">
        <v>262</v>
      </c>
      <c r="J102" s="41" t="s">
        <v>263</v>
      </c>
      <c r="K102" s="41" t="s">
        <v>264</v>
      </c>
      <c r="L102" s="41" t="s">
        <v>1</v>
      </c>
      <c r="M102" s="82" t="s">
        <v>273</v>
      </c>
      <c r="N102" s="38" t="s">
        <v>274</v>
      </c>
      <c r="O102" s="38" t="s">
        <v>275</v>
      </c>
      <c r="P102" s="87" t="s">
        <v>276</v>
      </c>
      <c r="Q102" s="38" t="s">
        <v>201</v>
      </c>
      <c r="R102" s="35" t="s">
        <v>21</v>
      </c>
      <c r="S102" s="35" t="s">
        <v>9</v>
      </c>
      <c r="T102" s="35" t="s">
        <v>9</v>
      </c>
      <c r="U102" s="35" t="s">
        <v>9</v>
      </c>
      <c r="V102" s="35" t="s">
        <v>9</v>
      </c>
      <c r="W102" s="35" t="s">
        <v>129</v>
      </c>
    </row>
    <row r="103" spans="1:23" s="1" customFormat="1" ht="33" customHeight="1" x14ac:dyDescent="0.25">
      <c r="A103" s="22">
        <v>3</v>
      </c>
      <c r="B103" s="14">
        <f>1</f>
        <v>1</v>
      </c>
      <c r="C103" s="36" t="str">
        <f t="shared" ref="C103:C115" si="5">IF(B103&lt;10,_xlfn.CONCAT(A103,".0",B103),_xlfn.CONCAT(A103,".",B103))</f>
        <v>3.01</v>
      </c>
      <c r="D103" s="24" t="s">
        <v>77</v>
      </c>
      <c r="E103" s="25" t="str">
        <f>IF(ISBLANK(D103)=TRUE,"",VLOOKUP(D103,Krav!C:E,3,FALSE))</f>
        <v>Der skal være checkbokse med svarmulighederne:
1. ”at der enten foretages en tilpasning af den allerede afgrænsede modtagelses-periode”
2. ”at der foretages en perio-demæssig afgrænsning af den allerede afgrænsede modtagelsesperiode via ét eller flere af stamdatafel-terne”
3. ”NEJ/VED IKKE”</v>
      </c>
      <c r="F103" s="73" t="s">
        <v>272</v>
      </c>
      <c r="G103" s="26" t="s">
        <v>273</v>
      </c>
      <c r="H103" s="34" t="s">
        <v>199</v>
      </c>
      <c r="I103" s="27" t="s">
        <v>282</v>
      </c>
      <c r="J103" s="96" t="s">
        <v>282</v>
      </c>
      <c r="K103" s="96" t="s">
        <v>164</v>
      </c>
      <c r="L103" s="28" t="s">
        <v>3</v>
      </c>
      <c r="M103" s="6" t="s">
        <v>164</v>
      </c>
      <c r="N103" s="6" t="s">
        <v>166</v>
      </c>
      <c r="O103" s="7" t="s">
        <v>166</v>
      </c>
      <c r="P103" s="85" t="s">
        <v>5</v>
      </c>
      <c r="Q103" s="7"/>
      <c r="R103" s="6" t="s">
        <v>30</v>
      </c>
      <c r="S103" s="6"/>
      <c r="T103" s="29"/>
      <c r="U103" s="29"/>
      <c r="V103" s="29"/>
      <c r="W103" s="29"/>
    </row>
    <row r="104" spans="1:23" s="1" customFormat="1" ht="33" customHeight="1" x14ac:dyDescent="0.25">
      <c r="A104" s="22">
        <v>3</v>
      </c>
      <c r="B104" s="32">
        <f>B103+1</f>
        <v>2</v>
      </c>
      <c r="C104" s="36" t="str">
        <f t="shared" ref="C104" si="6">IF(B104&lt;10,_xlfn.CONCAT(A104,".0",B104),_xlfn.CONCAT(A104,".",B104))</f>
        <v>3.02</v>
      </c>
      <c r="D104" s="24" t="s">
        <v>79</v>
      </c>
      <c r="E104" s="25" t="str">
        <f>IF(ISBLANK(D104)=TRUE,"",VLOOKUP(D104,Krav!C:E,3,FALSE))</f>
        <v>Såfremt brugeren vælger ”at der enten foretages en tilpasning af den allerede afgrænsede modtagelses-periode” skal brugeren ledes videre til spørgsmål 4.a.1</v>
      </c>
      <c r="F104" s="26" t="s">
        <v>179</v>
      </c>
      <c r="G104" s="26"/>
      <c r="H104" s="34" t="s">
        <v>191</v>
      </c>
      <c r="I104" s="27" t="s">
        <v>180</v>
      </c>
      <c r="J104" s="96" t="s">
        <v>180</v>
      </c>
      <c r="K104" s="96" t="s">
        <v>164</v>
      </c>
      <c r="L104" s="28" t="s">
        <v>3</v>
      </c>
      <c r="M104" s="6" t="s">
        <v>164</v>
      </c>
      <c r="N104" s="6" t="s">
        <v>166</v>
      </c>
      <c r="O104" s="7" t="s">
        <v>166</v>
      </c>
      <c r="P104" s="85" t="s">
        <v>5</v>
      </c>
      <c r="Q104" s="7"/>
      <c r="R104" s="6" t="s">
        <v>30</v>
      </c>
      <c r="S104" s="6"/>
      <c r="T104" s="29"/>
      <c r="U104" s="29"/>
      <c r="V104" s="29"/>
      <c r="W104" s="29"/>
    </row>
    <row r="105" spans="1:23" s="1" customFormat="1" ht="33" customHeight="1" x14ac:dyDescent="0.25">
      <c r="A105" s="22">
        <v>3</v>
      </c>
      <c r="B105" s="32">
        <f>B104+1</f>
        <v>3</v>
      </c>
      <c r="C105" s="36" t="str">
        <f t="shared" si="5"/>
        <v>3.03</v>
      </c>
      <c r="D105" s="24"/>
      <c r="E105" s="25" t="str">
        <f>IF(ISBLANK(D105)=TRUE,"",VLOOKUP(D105,Krav!C:E,3,FALSE))</f>
        <v/>
      </c>
      <c r="F105" s="73" t="s">
        <v>269</v>
      </c>
      <c r="G105" s="26" t="s">
        <v>273</v>
      </c>
      <c r="H105" s="34" t="s">
        <v>194</v>
      </c>
      <c r="I105" s="27" t="s">
        <v>282</v>
      </c>
      <c r="J105" s="96" t="s">
        <v>282</v>
      </c>
      <c r="K105" s="96" t="s">
        <v>164</v>
      </c>
      <c r="L105" s="28" t="s">
        <v>3</v>
      </c>
      <c r="M105" s="6" t="s">
        <v>164</v>
      </c>
      <c r="N105" s="6" t="s">
        <v>166</v>
      </c>
      <c r="O105" s="7" t="s">
        <v>166</v>
      </c>
      <c r="P105" s="85" t="s">
        <v>5</v>
      </c>
      <c r="Q105" s="7"/>
      <c r="R105" s="6"/>
      <c r="S105" s="6"/>
      <c r="T105" s="29"/>
      <c r="U105" s="29"/>
      <c r="V105" s="29"/>
      <c r="W105" s="29"/>
    </row>
    <row r="106" spans="1:23" s="1" customFormat="1" ht="33" customHeight="1" x14ac:dyDescent="0.25">
      <c r="A106" s="22">
        <v>3</v>
      </c>
      <c r="B106" s="32">
        <f t="shared" ref="B106:B120" si="7">B105+1</f>
        <v>4</v>
      </c>
      <c r="C106" s="36" t="str">
        <f t="shared" ref="C106" si="8">IF(B106&lt;10,_xlfn.CONCAT(A106,".0",B106),_xlfn.CONCAT(A106,".",B106))</f>
        <v>3.04</v>
      </c>
      <c r="D106" s="24" t="s">
        <v>77</v>
      </c>
      <c r="E106" s="25" t="str">
        <f>IF(ISBLANK(D106)=TRUE,"",VLOOKUP(D106,Krav!C:E,3,FALSE))</f>
        <v>Der skal være checkbokse med svarmulighederne:
1. ”at der enten foretages en tilpasning af den allerede afgrænsede modtagelses-periode”
2. ”at der foretages en perio-demæssig afgrænsning af den allerede afgrænsede modtagelsesperiode via ét eller flere af stamdatafel-terne”
3. ”NEJ/VED IKKE”</v>
      </c>
      <c r="F106" s="73" t="s">
        <v>272</v>
      </c>
      <c r="G106" s="26" t="s">
        <v>274</v>
      </c>
      <c r="H106" s="34" t="s">
        <v>200</v>
      </c>
      <c r="I106" s="27" t="s">
        <v>283</v>
      </c>
      <c r="J106" s="96" t="s">
        <v>283</v>
      </c>
      <c r="K106" s="96" t="s">
        <v>164</v>
      </c>
      <c r="L106" s="28" t="s">
        <v>3</v>
      </c>
      <c r="M106" s="7" t="s">
        <v>166</v>
      </c>
      <c r="N106" s="6" t="s">
        <v>164</v>
      </c>
      <c r="O106" s="7" t="s">
        <v>166</v>
      </c>
      <c r="P106" s="85" t="s">
        <v>5</v>
      </c>
      <c r="Q106" s="7"/>
      <c r="R106" s="6" t="s">
        <v>30</v>
      </c>
      <c r="S106" s="6"/>
      <c r="T106" s="29"/>
      <c r="U106" s="29"/>
      <c r="V106" s="29"/>
      <c r="W106" s="29"/>
    </row>
    <row r="107" spans="1:23" s="1" customFormat="1" ht="33" customHeight="1" x14ac:dyDescent="0.25">
      <c r="A107" s="22">
        <v>3</v>
      </c>
      <c r="B107" s="32">
        <f t="shared" si="7"/>
        <v>5</v>
      </c>
      <c r="C107" s="36" t="str">
        <f t="shared" si="5"/>
        <v>3.05</v>
      </c>
      <c r="D107" s="24" t="s">
        <v>81</v>
      </c>
      <c r="E107" s="25" t="str">
        <f>IF(ISBLANK(D107)=TRUE,"",VLOOKUP(D107,Krav!C:E,3,FALSE))</f>
        <v>Såfremt brugeren vælger ”at der foretages en perio-demæssig afgrænsning af den allerede afgrænsede modtagelsesperiode via ét eller flere af stamdatafelterne” skal brugeren ledes videre til spørgsmål 4.a.2</v>
      </c>
      <c r="F107" s="26" t="s">
        <v>179</v>
      </c>
      <c r="G107" s="26"/>
      <c r="H107" s="34" t="s">
        <v>192</v>
      </c>
      <c r="I107" s="27" t="s">
        <v>193</v>
      </c>
      <c r="J107" s="96" t="s">
        <v>193</v>
      </c>
      <c r="K107" s="96" t="s">
        <v>164</v>
      </c>
      <c r="L107" s="28" t="s">
        <v>3</v>
      </c>
      <c r="M107" s="7" t="s">
        <v>166</v>
      </c>
      <c r="N107" s="6" t="s">
        <v>164</v>
      </c>
      <c r="O107" s="7" t="s">
        <v>166</v>
      </c>
      <c r="P107" s="85" t="s">
        <v>5</v>
      </c>
      <c r="Q107" s="7"/>
      <c r="R107" s="6" t="s">
        <v>30</v>
      </c>
      <c r="S107" s="6"/>
      <c r="T107" s="29"/>
      <c r="U107" s="29"/>
      <c r="V107" s="29"/>
      <c r="W107" s="29"/>
    </row>
    <row r="108" spans="1:23" s="1" customFormat="1" ht="33" customHeight="1" x14ac:dyDescent="0.25">
      <c r="A108" s="22">
        <v>3</v>
      </c>
      <c r="B108" s="32">
        <f t="shared" si="7"/>
        <v>6</v>
      </c>
      <c r="C108" s="36" t="str">
        <f t="shared" si="5"/>
        <v>3.06</v>
      </c>
      <c r="D108" s="24"/>
      <c r="E108" s="25" t="str">
        <f>IF(ISBLANK(D108)=TRUE,"",VLOOKUP(D108,Krav!C:E,3,FALSE))</f>
        <v/>
      </c>
      <c r="F108" s="73" t="s">
        <v>269</v>
      </c>
      <c r="G108" s="26" t="s">
        <v>274</v>
      </c>
      <c r="H108" s="34" t="s">
        <v>194</v>
      </c>
      <c r="I108" s="27" t="s">
        <v>283</v>
      </c>
      <c r="J108" s="96" t="s">
        <v>283</v>
      </c>
      <c r="K108" s="96" t="s">
        <v>164</v>
      </c>
      <c r="L108" s="28" t="s">
        <v>3</v>
      </c>
      <c r="M108" s="7" t="s">
        <v>166</v>
      </c>
      <c r="N108" s="6" t="s">
        <v>164</v>
      </c>
      <c r="O108" s="7" t="s">
        <v>166</v>
      </c>
      <c r="P108" s="85" t="s">
        <v>5</v>
      </c>
      <c r="Q108" s="7"/>
      <c r="R108" s="6" t="s">
        <v>30</v>
      </c>
      <c r="S108" s="6"/>
      <c r="T108" s="29"/>
      <c r="U108" s="29"/>
      <c r="V108" s="29"/>
      <c r="W108" s="29"/>
    </row>
    <row r="109" spans="1:23" s="1" customFormat="1" ht="33" customHeight="1" x14ac:dyDescent="0.25">
      <c r="A109" s="22">
        <v>3</v>
      </c>
      <c r="B109" s="32">
        <f t="shared" si="7"/>
        <v>7</v>
      </c>
      <c r="C109" s="36" t="str">
        <f t="shared" si="5"/>
        <v>3.07</v>
      </c>
      <c r="D109" s="24" t="s">
        <v>77</v>
      </c>
      <c r="E109" s="25" t="str">
        <f>IF(ISBLANK(D109)=TRUE,"",VLOOKUP(D109,Krav!C:E,3,FALSE))</f>
        <v>Der skal være checkbokse med svarmulighederne:
1. ”at der enten foretages en tilpasning af den allerede afgrænsede modtagelses-periode”
2. ”at der foretages en perio-demæssig afgrænsning af den allerede afgrænsede modtagelsesperiode via ét eller flere af stamdatafel-terne”
3. ”NEJ/VED IKKE”</v>
      </c>
      <c r="F109" s="73" t="s">
        <v>272</v>
      </c>
      <c r="G109" s="26" t="s">
        <v>275</v>
      </c>
      <c r="H109" s="34" t="s">
        <v>200</v>
      </c>
      <c r="I109" s="27" t="s">
        <v>198</v>
      </c>
      <c r="J109" s="96" t="s">
        <v>198</v>
      </c>
      <c r="K109" s="96" t="s">
        <v>164</v>
      </c>
      <c r="L109" s="28" t="s">
        <v>3</v>
      </c>
      <c r="M109" s="6" t="s">
        <v>166</v>
      </c>
      <c r="N109" s="6" t="s">
        <v>166</v>
      </c>
      <c r="O109" s="6" t="s">
        <v>164</v>
      </c>
      <c r="P109" s="85" t="s">
        <v>5</v>
      </c>
      <c r="Q109" s="7"/>
      <c r="R109" s="6" t="s">
        <v>30</v>
      </c>
      <c r="S109" s="6"/>
      <c r="T109" s="29"/>
      <c r="U109" s="29"/>
      <c r="V109" s="29"/>
      <c r="W109" s="29"/>
    </row>
    <row r="110" spans="1:23" s="1" customFormat="1" ht="33" customHeight="1" x14ac:dyDescent="0.25">
      <c r="A110" s="22">
        <v>3</v>
      </c>
      <c r="B110" s="32">
        <f t="shared" si="7"/>
        <v>8</v>
      </c>
      <c r="C110" s="36" t="str">
        <f t="shared" si="5"/>
        <v>3.08</v>
      </c>
      <c r="D110" s="24" t="s">
        <v>82</v>
      </c>
      <c r="E110" s="25" t="str">
        <f>IF(ISBLANK(D110)=TRUE,"",VLOOKUP(D110,Krav!C:E,3,FALSE))</f>
        <v>Såfremt brugeren vælger ”NEJ/VED IKKE” skal brugeren ledes videre til spørgsmål 4.a.3</v>
      </c>
      <c r="F110" s="26" t="s">
        <v>179</v>
      </c>
      <c r="G110" s="26"/>
      <c r="H110" s="34" t="s">
        <v>195</v>
      </c>
      <c r="I110" s="27" t="s">
        <v>196</v>
      </c>
      <c r="J110" s="96" t="s">
        <v>196</v>
      </c>
      <c r="K110" s="96" t="s">
        <v>164</v>
      </c>
      <c r="L110" s="28" t="s">
        <v>3</v>
      </c>
      <c r="M110" s="6" t="s">
        <v>166</v>
      </c>
      <c r="N110" s="6" t="s">
        <v>166</v>
      </c>
      <c r="O110" s="6" t="s">
        <v>164</v>
      </c>
      <c r="P110" s="85" t="s">
        <v>5</v>
      </c>
      <c r="Q110" s="7"/>
      <c r="R110" s="6" t="s">
        <v>30</v>
      </c>
      <c r="S110" s="6"/>
      <c r="T110" s="29"/>
      <c r="U110" s="29"/>
      <c r="V110" s="29"/>
      <c r="W110" s="29"/>
    </row>
    <row r="111" spans="1:23" s="1" customFormat="1" ht="33" customHeight="1" x14ac:dyDescent="0.25">
      <c r="A111" s="22">
        <v>3</v>
      </c>
      <c r="B111" s="32">
        <f t="shared" si="7"/>
        <v>9</v>
      </c>
      <c r="C111" s="36" t="str">
        <f t="shared" si="5"/>
        <v>3.09</v>
      </c>
      <c r="D111" s="24"/>
      <c r="E111" s="25" t="str">
        <f>IF(ISBLANK(D111)=TRUE,"",VLOOKUP(D111,Krav!C:E,3,FALSE))</f>
        <v/>
      </c>
      <c r="F111" s="73" t="s">
        <v>269</v>
      </c>
      <c r="G111" s="26" t="s">
        <v>275</v>
      </c>
      <c r="H111" s="34" t="s">
        <v>194</v>
      </c>
      <c r="I111" s="27" t="s">
        <v>198</v>
      </c>
      <c r="J111" s="96" t="s">
        <v>198</v>
      </c>
      <c r="K111" s="96" t="s">
        <v>164</v>
      </c>
      <c r="L111" s="28" t="s">
        <v>3</v>
      </c>
      <c r="M111" s="6" t="s">
        <v>166</v>
      </c>
      <c r="N111" s="6" t="s">
        <v>166</v>
      </c>
      <c r="O111" s="6" t="s">
        <v>164</v>
      </c>
      <c r="P111" s="85" t="s">
        <v>5</v>
      </c>
      <c r="Q111" s="7"/>
      <c r="R111" s="6" t="s">
        <v>30</v>
      </c>
      <c r="S111" s="6"/>
      <c r="T111" s="29"/>
      <c r="U111" s="29"/>
      <c r="V111" s="29"/>
      <c r="W111" s="29"/>
    </row>
    <row r="112" spans="1:23" s="1" customFormat="1" ht="33" customHeight="1" x14ac:dyDescent="0.25">
      <c r="A112" s="22">
        <v>3</v>
      </c>
      <c r="B112" s="32">
        <f t="shared" si="7"/>
        <v>10</v>
      </c>
      <c r="C112" s="36" t="str">
        <f t="shared" si="5"/>
        <v>3.10</v>
      </c>
      <c r="D112" s="24"/>
      <c r="E112" s="25" t="str">
        <f>IF(ISBLANK(D112)=TRUE,"",VLOOKUP(D112,Krav!C:E,3,FALSE))</f>
        <v/>
      </c>
      <c r="F112" s="39" t="s">
        <v>213</v>
      </c>
      <c r="G112" s="39"/>
      <c r="H112" s="25" t="s">
        <v>178</v>
      </c>
      <c r="I112" s="27" t="s">
        <v>105</v>
      </c>
      <c r="J112" s="96" t="s">
        <v>292</v>
      </c>
      <c r="K112" s="96" t="s">
        <v>166</v>
      </c>
      <c r="L112" s="28" t="s">
        <v>4</v>
      </c>
      <c r="M112" s="29" t="s">
        <v>166</v>
      </c>
      <c r="N112" s="29" t="s">
        <v>166</v>
      </c>
      <c r="O112" s="29" t="s">
        <v>166</v>
      </c>
      <c r="P112" s="85" t="s">
        <v>5</v>
      </c>
      <c r="Q112" s="31"/>
      <c r="R112" s="6" t="s">
        <v>30</v>
      </c>
      <c r="S112" s="30"/>
      <c r="T112" s="29"/>
      <c r="U112" s="29"/>
      <c r="V112" s="29"/>
      <c r="W112" s="29"/>
    </row>
    <row r="113" spans="1:23" s="1" customFormat="1" ht="33" customHeight="1" x14ac:dyDescent="0.25">
      <c r="A113" s="22">
        <v>3</v>
      </c>
      <c r="B113" s="32">
        <f t="shared" si="7"/>
        <v>11</v>
      </c>
      <c r="C113" s="36" t="str">
        <f t="shared" ref="C113" si="9">IF(B113&lt;10,_xlfn.CONCAT(A113,".0",B113),_xlfn.CONCAT(A113,".",B113))</f>
        <v>3.11</v>
      </c>
      <c r="D113" s="24"/>
      <c r="E113" s="25" t="str">
        <f>IF(ISBLANK(D113)=TRUE,"",VLOOKUP(D113,Krav!C:E,3,FALSE))</f>
        <v/>
      </c>
      <c r="F113" s="73" t="s">
        <v>269</v>
      </c>
      <c r="G113" s="39"/>
      <c r="H113" s="25" t="s">
        <v>233</v>
      </c>
      <c r="I113" s="27" t="s">
        <v>105</v>
      </c>
      <c r="J113" s="96" t="s">
        <v>277</v>
      </c>
      <c r="K113" s="96" t="s">
        <v>164</v>
      </c>
      <c r="L113" s="28" t="s">
        <v>4</v>
      </c>
      <c r="M113" s="29" t="s">
        <v>166</v>
      </c>
      <c r="N113" s="29" t="s">
        <v>166</v>
      </c>
      <c r="O113" s="29" t="s">
        <v>166</v>
      </c>
      <c r="P113" s="85" t="s">
        <v>5</v>
      </c>
      <c r="Q113" s="31"/>
      <c r="R113" s="6" t="s">
        <v>30</v>
      </c>
      <c r="S113" s="30"/>
      <c r="T113" s="29"/>
      <c r="U113" s="29"/>
      <c r="V113" s="29"/>
      <c r="W113" s="29"/>
    </row>
    <row r="114" spans="1:23" s="1" customFormat="1" ht="33" customHeight="1" x14ac:dyDescent="0.25">
      <c r="A114" s="22">
        <v>3</v>
      </c>
      <c r="B114" s="32">
        <f t="shared" si="7"/>
        <v>12</v>
      </c>
      <c r="C114" s="36" t="str">
        <f t="shared" si="5"/>
        <v>3.12</v>
      </c>
      <c r="D114" s="24"/>
      <c r="E114" s="25" t="str">
        <f>IF(ISBLANK(D114)=TRUE,"",VLOOKUP(D114,Krav!C:E,3,FALSE))</f>
        <v/>
      </c>
      <c r="F114" s="74" t="s">
        <v>227</v>
      </c>
      <c r="G114" s="26"/>
      <c r="H114" s="25" t="s">
        <v>185</v>
      </c>
      <c r="I114" s="27" t="s">
        <v>196</v>
      </c>
      <c r="J114" s="96" t="s">
        <v>196</v>
      </c>
      <c r="K114" s="96" t="s">
        <v>164</v>
      </c>
      <c r="L114" s="28" t="s">
        <v>3</v>
      </c>
      <c r="M114" s="6"/>
      <c r="N114" s="6"/>
      <c r="O114" s="7"/>
      <c r="P114" s="85" t="s">
        <v>5</v>
      </c>
      <c r="Q114" s="7" t="s">
        <v>30</v>
      </c>
      <c r="R114" s="6"/>
      <c r="S114" s="6"/>
      <c r="T114" s="29"/>
      <c r="U114" s="29"/>
      <c r="V114" s="29"/>
      <c r="W114" s="29"/>
    </row>
    <row r="115" spans="1:23" s="1" customFormat="1" ht="33" customHeight="1" x14ac:dyDescent="0.25">
      <c r="A115" s="22">
        <v>3</v>
      </c>
      <c r="B115" s="32">
        <f t="shared" si="7"/>
        <v>13</v>
      </c>
      <c r="C115" s="36" t="str">
        <f t="shared" si="5"/>
        <v>3.13</v>
      </c>
      <c r="D115" s="24"/>
      <c r="E115" s="25"/>
      <c r="F115" s="73" t="s">
        <v>268</v>
      </c>
      <c r="G115" s="26" t="s">
        <v>273</v>
      </c>
      <c r="H115" s="25" t="s">
        <v>231</v>
      </c>
      <c r="I115" s="27" t="s">
        <v>164</v>
      </c>
      <c r="J115" s="96" t="s">
        <v>164</v>
      </c>
      <c r="K115" s="96" t="s">
        <v>164</v>
      </c>
      <c r="L115" s="28"/>
      <c r="M115" s="6" t="s">
        <v>164</v>
      </c>
      <c r="N115" s="6" t="s">
        <v>166</v>
      </c>
      <c r="O115" s="7" t="s">
        <v>166</v>
      </c>
      <c r="P115" s="85" t="s">
        <v>5</v>
      </c>
      <c r="Q115" s="7"/>
      <c r="R115" s="6"/>
      <c r="S115" s="6"/>
      <c r="T115" s="29"/>
      <c r="U115" s="29"/>
      <c r="V115" s="29"/>
      <c r="W115" s="29"/>
    </row>
    <row r="116" spans="1:23" s="1" customFormat="1" ht="33" customHeight="1" x14ac:dyDescent="0.25">
      <c r="A116" s="22">
        <v>3</v>
      </c>
      <c r="B116" s="32">
        <f t="shared" si="7"/>
        <v>14</v>
      </c>
      <c r="C116" s="36" t="str">
        <f t="shared" ref="C116:C118" si="10">IF(B116&lt;10,_xlfn.CONCAT(A116,".0",B116),_xlfn.CONCAT(A116,".",B116))</f>
        <v>3.14</v>
      </c>
      <c r="D116" s="24"/>
      <c r="E116" s="25"/>
      <c r="F116" s="73" t="s">
        <v>268</v>
      </c>
      <c r="G116" s="26" t="s">
        <v>274</v>
      </c>
      <c r="H116" s="25" t="s">
        <v>232</v>
      </c>
      <c r="I116" s="27" t="s">
        <v>164</v>
      </c>
      <c r="J116" s="96" t="s">
        <v>164</v>
      </c>
      <c r="K116" s="96" t="s">
        <v>164</v>
      </c>
      <c r="L116" s="28"/>
      <c r="M116" s="7" t="s">
        <v>166</v>
      </c>
      <c r="N116" s="7" t="s">
        <v>166</v>
      </c>
      <c r="O116" s="7" t="s">
        <v>166</v>
      </c>
      <c r="P116" s="85" t="s">
        <v>5</v>
      </c>
      <c r="Q116" s="7"/>
      <c r="R116" s="6"/>
      <c r="S116" s="6"/>
      <c r="T116" s="29"/>
      <c r="U116" s="29"/>
      <c r="V116" s="29"/>
      <c r="W116" s="29"/>
    </row>
    <row r="117" spans="1:23" s="1" customFormat="1" ht="33" customHeight="1" x14ac:dyDescent="0.25">
      <c r="A117" s="22">
        <v>3</v>
      </c>
      <c r="B117" s="32">
        <f t="shared" si="7"/>
        <v>15</v>
      </c>
      <c r="C117" s="36" t="str">
        <f t="shared" si="10"/>
        <v>3.15</v>
      </c>
      <c r="D117" s="24"/>
      <c r="E117" s="25"/>
      <c r="F117" s="73" t="s">
        <v>268</v>
      </c>
      <c r="G117" s="26" t="s">
        <v>275</v>
      </c>
      <c r="H117" s="25" t="s">
        <v>234</v>
      </c>
      <c r="I117" s="27" t="s">
        <v>164</v>
      </c>
      <c r="J117" s="96" t="s">
        <v>164</v>
      </c>
      <c r="K117" s="96" t="s">
        <v>164</v>
      </c>
      <c r="L117" s="28"/>
      <c r="M117" s="7" t="s">
        <v>166</v>
      </c>
      <c r="N117" s="6" t="s">
        <v>166</v>
      </c>
      <c r="O117" s="6" t="s">
        <v>164</v>
      </c>
      <c r="P117" s="85" t="s">
        <v>5</v>
      </c>
      <c r="Q117" s="7"/>
      <c r="R117" s="6"/>
      <c r="S117" s="6"/>
      <c r="T117" s="29"/>
      <c r="U117" s="29"/>
      <c r="V117" s="29"/>
      <c r="W117" s="29"/>
    </row>
    <row r="118" spans="1:23" s="1" customFormat="1" ht="33" customHeight="1" x14ac:dyDescent="0.25">
      <c r="A118" s="22">
        <v>3</v>
      </c>
      <c r="B118" s="32">
        <f t="shared" si="7"/>
        <v>16</v>
      </c>
      <c r="C118" s="36" t="str">
        <f t="shared" si="10"/>
        <v>3.16</v>
      </c>
      <c r="D118" s="24"/>
      <c r="E118" s="25"/>
      <c r="F118" s="73" t="s">
        <v>268</v>
      </c>
      <c r="G118" s="26" t="s">
        <v>273</v>
      </c>
      <c r="H118" s="25" t="s">
        <v>235</v>
      </c>
      <c r="I118" s="27" t="s">
        <v>166</v>
      </c>
      <c r="J118" s="96" t="s">
        <v>166</v>
      </c>
      <c r="K118" s="96" t="s">
        <v>164</v>
      </c>
      <c r="L118" s="28"/>
      <c r="M118" s="6"/>
      <c r="N118" s="6"/>
      <c r="O118" s="7"/>
      <c r="P118" s="85" t="s">
        <v>5</v>
      </c>
      <c r="Q118" s="7"/>
      <c r="R118" s="6"/>
      <c r="S118" s="6"/>
      <c r="T118" s="29"/>
      <c r="U118" s="29"/>
      <c r="V118" s="29"/>
      <c r="W118" s="29"/>
    </row>
    <row r="119" spans="1:23" s="1" customFormat="1" ht="33" customHeight="1" x14ac:dyDescent="0.25">
      <c r="A119" s="22">
        <v>3</v>
      </c>
      <c r="B119" s="32">
        <f t="shared" si="7"/>
        <v>17</v>
      </c>
      <c r="C119" s="36" t="str">
        <f t="shared" ref="C119:C120" si="11">IF(B119&lt;10,_xlfn.CONCAT(A119,".0",B119),_xlfn.CONCAT(A119,".",B119))</f>
        <v>3.17</v>
      </c>
      <c r="D119" s="24"/>
      <c r="E119" s="25"/>
      <c r="F119" s="73" t="s">
        <v>268</v>
      </c>
      <c r="G119" s="26" t="s">
        <v>274</v>
      </c>
      <c r="H119" s="25" t="s">
        <v>235</v>
      </c>
      <c r="I119" s="27" t="s">
        <v>166</v>
      </c>
      <c r="J119" s="96" t="s">
        <v>164</v>
      </c>
      <c r="K119" s="96" t="s">
        <v>166</v>
      </c>
      <c r="L119" s="28"/>
      <c r="M119" s="6"/>
      <c r="N119" s="6"/>
      <c r="O119" s="7"/>
      <c r="P119" s="85" t="s">
        <v>5</v>
      </c>
      <c r="Q119" s="7"/>
      <c r="R119" s="6"/>
      <c r="S119" s="6"/>
      <c r="T119" s="29"/>
      <c r="U119" s="29"/>
      <c r="V119" s="29"/>
      <c r="W119" s="29"/>
    </row>
    <row r="120" spans="1:23" s="1" customFormat="1" ht="33" customHeight="1" x14ac:dyDescent="0.25">
      <c r="A120" s="22">
        <v>3</v>
      </c>
      <c r="B120" s="32">
        <f t="shared" si="7"/>
        <v>18</v>
      </c>
      <c r="C120" s="36" t="str">
        <f t="shared" si="11"/>
        <v>3.18</v>
      </c>
      <c r="D120" s="24"/>
      <c r="E120" s="25"/>
      <c r="F120" s="73" t="s">
        <v>268</v>
      </c>
      <c r="G120" s="26" t="s">
        <v>275</v>
      </c>
      <c r="H120" s="25" t="s">
        <v>235</v>
      </c>
      <c r="I120" s="27" t="s">
        <v>166</v>
      </c>
      <c r="J120" s="96" t="s">
        <v>166</v>
      </c>
      <c r="K120" s="96" t="s">
        <v>164</v>
      </c>
      <c r="L120" s="28"/>
      <c r="M120" s="6"/>
      <c r="N120" s="6"/>
      <c r="O120" s="7"/>
      <c r="P120" s="85" t="s">
        <v>5</v>
      </c>
      <c r="Q120" s="7"/>
      <c r="R120" s="6"/>
      <c r="S120" s="6"/>
      <c r="T120" s="29"/>
      <c r="U120" s="29"/>
      <c r="V120" s="29"/>
      <c r="W120" s="29"/>
    </row>
    <row r="121" spans="1:23" s="1" customFormat="1" ht="33" customHeight="1" x14ac:dyDescent="0.25">
      <c r="A121" s="43"/>
      <c r="B121" s="55"/>
      <c r="C121" s="44"/>
      <c r="D121" s="45"/>
      <c r="E121" s="46"/>
      <c r="F121" s="46"/>
      <c r="G121" s="45"/>
      <c r="H121" s="46"/>
      <c r="I121" s="47"/>
      <c r="J121" s="47" t="s">
        <v>266</v>
      </c>
      <c r="K121" s="47" t="s">
        <v>266</v>
      </c>
      <c r="L121" s="48"/>
      <c r="M121" s="49"/>
      <c r="N121" s="49"/>
      <c r="O121" s="50"/>
      <c r="P121" s="50"/>
      <c r="Q121" s="49"/>
      <c r="R121" s="49"/>
      <c r="S121" s="49"/>
      <c r="T121" s="49"/>
      <c r="U121" s="49"/>
      <c r="V121" s="49"/>
    </row>
    <row r="122" spans="1:23" ht="16.5" customHeight="1" x14ac:dyDescent="0.25">
      <c r="A122" s="2"/>
      <c r="B122" s="2"/>
      <c r="C122" s="3"/>
      <c r="D122" s="3"/>
      <c r="E122" s="12"/>
      <c r="F122" s="12"/>
      <c r="G122" s="3"/>
      <c r="H122" s="13"/>
      <c r="I122" s="1"/>
      <c r="J122" s="1"/>
      <c r="K122" s="1"/>
      <c r="L122" s="3"/>
      <c r="M122" s="3"/>
      <c r="N122" s="3"/>
      <c r="O122" s="3"/>
      <c r="P122" s="3"/>
      <c r="Q122" s="3"/>
      <c r="R122" s="3"/>
      <c r="S122" s="3"/>
      <c r="T122" s="3"/>
    </row>
    <row r="123" spans="1:23" s="9" customFormat="1" ht="16.5" customHeight="1" x14ac:dyDescent="0.25">
      <c r="E123" s="8"/>
      <c r="F123" s="8"/>
      <c r="H123" s="8"/>
      <c r="M123" s="5" t="s">
        <v>14</v>
      </c>
      <c r="N123" s="5" t="s">
        <v>15</v>
      </c>
      <c r="P123" s="5" t="s">
        <v>18</v>
      </c>
      <c r="Q123" s="5" t="s">
        <v>19</v>
      </c>
    </row>
    <row r="124" spans="1:23" s="9" customFormat="1" ht="15" x14ac:dyDescent="0.25">
      <c r="E124" s="8"/>
      <c r="F124" s="8"/>
      <c r="H124" s="8"/>
      <c r="M124" s="5" t="s">
        <v>12</v>
      </c>
      <c r="N124" s="5" t="s">
        <v>12</v>
      </c>
      <c r="P124" s="5" t="s">
        <v>20</v>
      </c>
      <c r="Q124" s="5" t="s">
        <v>20</v>
      </c>
    </row>
    <row r="125" spans="1:23" s="1" customFormat="1" ht="15" customHeight="1" x14ac:dyDescent="0.25">
      <c r="A125" s="41" t="s">
        <v>6</v>
      </c>
      <c r="B125" s="41" t="s">
        <v>7</v>
      </c>
      <c r="C125" s="41" t="s">
        <v>0</v>
      </c>
      <c r="D125" s="41" t="s">
        <v>23</v>
      </c>
      <c r="E125" s="41" t="s">
        <v>112</v>
      </c>
      <c r="F125" s="41" t="s">
        <v>260</v>
      </c>
      <c r="G125" s="41" t="s">
        <v>261</v>
      </c>
      <c r="H125" s="41" t="s">
        <v>31</v>
      </c>
      <c r="I125" s="41" t="s">
        <v>262</v>
      </c>
      <c r="J125" s="41" t="s">
        <v>263</v>
      </c>
      <c r="K125" s="41" t="s">
        <v>264</v>
      </c>
      <c r="L125" s="41" t="s">
        <v>1</v>
      </c>
      <c r="M125" s="38" t="s">
        <v>219</v>
      </c>
      <c r="N125" s="38" t="s">
        <v>220</v>
      </c>
      <c r="O125" s="38" t="s">
        <v>276</v>
      </c>
      <c r="P125" s="38" t="s">
        <v>201</v>
      </c>
      <c r="Q125" s="35" t="s">
        <v>21</v>
      </c>
      <c r="R125" s="9"/>
      <c r="S125" s="9"/>
      <c r="T125" s="9"/>
      <c r="U125" s="9"/>
      <c r="V125" s="9"/>
    </row>
    <row r="126" spans="1:23" s="1" customFormat="1" ht="33" customHeight="1" x14ac:dyDescent="0.25">
      <c r="A126" s="14">
        <v>4</v>
      </c>
      <c r="B126" s="14">
        <v>1</v>
      </c>
      <c r="C126" s="33" t="str">
        <f t="shared" ref="C126:C159" si="12">IF(B126&lt;10,_xlfn.CONCAT(A126,".0",B126),_xlfn.CONCAT(A126,".",B126))</f>
        <v>4.01</v>
      </c>
      <c r="D126" s="15" t="s">
        <v>40</v>
      </c>
      <c r="E126" s="16" t="str">
        <f>IF(ISBLANK(D126)=TRUE,"",VLOOKUP(D126,Krav!C:E,3,FALSE))</f>
        <v>Modtagelsesperioden: Vi vil ikke konfigurere fordringer, der er modtaget før den 1. september 2013</v>
      </c>
      <c r="F126" s="73" t="s">
        <v>265</v>
      </c>
      <c r="G126" s="17" t="s">
        <v>219</v>
      </c>
      <c r="H126" s="16" t="s">
        <v>132</v>
      </c>
      <c r="I126" s="18" t="s">
        <v>105</v>
      </c>
      <c r="J126" s="97" t="s">
        <v>130</v>
      </c>
      <c r="K126" s="97" t="s">
        <v>166</v>
      </c>
      <c r="L126" s="4" t="s">
        <v>4</v>
      </c>
      <c r="M126" s="7" t="s">
        <v>130</v>
      </c>
      <c r="N126" s="6" t="s">
        <v>131</v>
      </c>
      <c r="O126" s="6">
        <v>1</v>
      </c>
      <c r="P126" s="7"/>
      <c r="Q126" s="6" t="s">
        <v>30</v>
      </c>
      <c r="R126" s="9"/>
      <c r="S126" s="9"/>
      <c r="T126" s="9"/>
      <c r="U126" s="9"/>
      <c r="V126" s="9"/>
    </row>
    <row r="127" spans="1:23" s="1" customFormat="1" ht="33" customHeight="1" x14ac:dyDescent="0.25">
      <c r="A127" s="14">
        <v>4</v>
      </c>
      <c r="B127" s="14">
        <f t="shared" ref="B127:B163" si="13">B126+1</f>
        <v>2</v>
      </c>
      <c r="C127" s="33" t="str">
        <f t="shared" si="12"/>
        <v>4.02</v>
      </c>
      <c r="D127" s="15" t="s">
        <v>40</v>
      </c>
      <c r="E127" s="16" t="str">
        <f>IF(ISBLANK(D127)=TRUE,"",VLOOKUP(D127,Krav!C:E,3,FALSE))</f>
        <v>Modtagelsesperioden: Vi vil ikke konfigurere fordringer, der er modtaget før den 1. september 2013</v>
      </c>
      <c r="F127" s="73" t="s">
        <v>267</v>
      </c>
      <c r="G127" s="17" t="s">
        <v>219</v>
      </c>
      <c r="H127" s="16" t="s">
        <v>133</v>
      </c>
      <c r="I127" s="18" t="s">
        <v>105</v>
      </c>
      <c r="J127" s="97" t="s">
        <v>130</v>
      </c>
      <c r="K127" s="97" t="s">
        <v>166</v>
      </c>
      <c r="L127" s="4" t="s">
        <v>4</v>
      </c>
      <c r="M127" s="7" t="s">
        <v>130</v>
      </c>
      <c r="N127" s="6" t="s">
        <v>131</v>
      </c>
      <c r="O127" s="6">
        <v>1</v>
      </c>
      <c r="P127" s="7"/>
      <c r="Q127" s="6" t="s">
        <v>30</v>
      </c>
      <c r="R127" s="9"/>
      <c r="S127" s="9"/>
      <c r="T127" s="9"/>
      <c r="U127" s="9"/>
      <c r="V127" s="9"/>
    </row>
    <row r="128" spans="1:23" s="1" customFormat="1" ht="33" customHeight="1" x14ac:dyDescent="0.25">
      <c r="A128" s="14">
        <v>4</v>
      </c>
      <c r="B128" s="14">
        <f t="shared" si="13"/>
        <v>3</v>
      </c>
      <c r="C128" s="33" t="str">
        <f t="shared" si="12"/>
        <v>4.03</v>
      </c>
      <c r="D128" s="15" t="s">
        <v>60</v>
      </c>
      <c r="E128" s="16" t="str">
        <f>IF(ISBLANK(D128)=TRUE,"",VLOOKUP(D128,Krav!C:E,3,FALSE))</f>
        <v>Såfremt den valgte modtagelsesdato ligger før d. 1 september 2013 skal der komme en advarsel</v>
      </c>
      <c r="F128" s="17" t="s">
        <v>213</v>
      </c>
      <c r="G128" s="17"/>
      <c r="H128" s="16" t="s">
        <v>135</v>
      </c>
      <c r="I128" s="18" t="s">
        <v>105</v>
      </c>
      <c r="J128" s="97" t="s">
        <v>287</v>
      </c>
      <c r="K128" s="97" t="s">
        <v>166</v>
      </c>
      <c r="L128" s="4" t="s">
        <v>3</v>
      </c>
      <c r="M128" s="7" t="s">
        <v>130</v>
      </c>
      <c r="N128" s="6" t="s">
        <v>131</v>
      </c>
      <c r="O128" s="6">
        <v>1</v>
      </c>
      <c r="P128" s="7"/>
      <c r="Q128" s="6" t="s">
        <v>30</v>
      </c>
      <c r="R128" s="9"/>
      <c r="S128" s="9"/>
      <c r="T128" s="9"/>
      <c r="U128" s="9"/>
      <c r="V128" s="9"/>
    </row>
    <row r="129" spans="1:22" s="1" customFormat="1" ht="33" customHeight="1" x14ac:dyDescent="0.25">
      <c r="A129" s="14">
        <v>4</v>
      </c>
      <c r="B129" s="14">
        <f t="shared" si="13"/>
        <v>4</v>
      </c>
      <c r="C129" s="33" t="str">
        <f t="shared" si="12"/>
        <v>4.04</v>
      </c>
      <c r="D129" s="15" t="s">
        <v>87</v>
      </c>
      <c r="E129" s="16" t="str">
        <f>IF(ISBLANK(D129)=TRUE,"",VLOOKUP(D129,Krav!C:E,3,FALSE))</f>
        <v>Den nye afgrænsede modtagelsesperiode skal gemmes i populationen</v>
      </c>
      <c r="F129" s="73" t="s">
        <v>265</v>
      </c>
      <c r="G129" s="17" t="s">
        <v>219</v>
      </c>
      <c r="H129" s="16" t="s">
        <v>140</v>
      </c>
      <c r="I129" s="18" t="s">
        <v>136</v>
      </c>
      <c r="J129" s="97" t="s">
        <v>136</v>
      </c>
      <c r="K129" s="97" t="s">
        <v>164</v>
      </c>
      <c r="L129" s="4" t="s">
        <v>3</v>
      </c>
      <c r="M129" s="7" t="s">
        <v>136</v>
      </c>
      <c r="N129" s="6"/>
      <c r="O129" s="6">
        <v>1</v>
      </c>
      <c r="P129" s="7"/>
      <c r="Q129" s="6" t="s">
        <v>30</v>
      </c>
      <c r="R129" s="9"/>
      <c r="S129" s="9"/>
      <c r="T129" s="9"/>
      <c r="U129" s="9"/>
      <c r="V129" s="9"/>
    </row>
    <row r="130" spans="1:22" s="1" customFormat="1" ht="33" customHeight="1" x14ac:dyDescent="0.25">
      <c r="A130" s="14">
        <v>4</v>
      </c>
      <c r="B130" s="14">
        <f t="shared" si="13"/>
        <v>5</v>
      </c>
      <c r="C130" s="33" t="str">
        <f t="shared" si="12"/>
        <v>4.05</v>
      </c>
      <c r="D130" s="15" t="s">
        <v>85</v>
      </c>
      <c r="E130" s="16" t="str">
        <f>IF(ISBLANK(D130)=TRUE,"",VLOOKUP(D130,Krav!C:E,3,FALSE))</f>
        <v xml:space="preserve">Det skal være muligt for brugeren at justere den allerede afgrænsede modtagelsesperiode </v>
      </c>
      <c r="F130" s="73" t="s">
        <v>267</v>
      </c>
      <c r="G130" s="17" t="s">
        <v>219</v>
      </c>
      <c r="H130" s="16" t="s">
        <v>140</v>
      </c>
      <c r="I130" s="18" t="s">
        <v>136</v>
      </c>
      <c r="J130" s="97" t="s">
        <v>136</v>
      </c>
      <c r="K130" s="97" t="s">
        <v>164</v>
      </c>
      <c r="L130" s="4" t="s">
        <v>3</v>
      </c>
      <c r="M130" s="7" t="s">
        <v>136</v>
      </c>
      <c r="N130" s="6"/>
      <c r="O130" s="6">
        <v>1</v>
      </c>
      <c r="P130" s="7"/>
      <c r="Q130" s="6" t="s">
        <v>30</v>
      </c>
      <c r="R130" s="9"/>
      <c r="S130" s="9"/>
      <c r="T130" s="9"/>
      <c r="U130" s="9"/>
      <c r="V130" s="9"/>
    </row>
    <row r="131" spans="1:22" s="1" customFormat="1" ht="33" customHeight="1" x14ac:dyDescent="0.25">
      <c r="A131" s="14">
        <v>4</v>
      </c>
      <c r="B131" s="14">
        <f t="shared" si="13"/>
        <v>6</v>
      </c>
      <c r="C131" s="33" t="str">
        <f t="shared" si="12"/>
        <v>4.06</v>
      </c>
      <c r="D131" s="15" t="s">
        <v>87</v>
      </c>
      <c r="E131" s="16" t="str">
        <f>IF(ISBLANK(D131)=TRUE,"",VLOOKUP(D131,Krav!C:E,3,FALSE))</f>
        <v>Den nye afgrænsede modtagelsesperiode skal gemmes i populationen</v>
      </c>
      <c r="F131" s="73" t="s">
        <v>265</v>
      </c>
      <c r="G131" s="17" t="s">
        <v>220</v>
      </c>
      <c r="H131" s="16" t="s">
        <v>139</v>
      </c>
      <c r="I131" s="18" t="s">
        <v>137</v>
      </c>
      <c r="J131" s="97" t="s">
        <v>277</v>
      </c>
      <c r="K131" s="97" t="s">
        <v>166</v>
      </c>
      <c r="L131" s="4" t="s">
        <v>3</v>
      </c>
      <c r="M131" s="7"/>
      <c r="N131" s="7" t="s">
        <v>137</v>
      </c>
      <c r="O131" s="6">
        <v>1</v>
      </c>
      <c r="P131" s="7"/>
      <c r="Q131" s="6" t="s">
        <v>30</v>
      </c>
      <c r="R131" s="9"/>
      <c r="S131" s="9"/>
      <c r="T131" s="9"/>
      <c r="U131" s="9"/>
      <c r="V131" s="9"/>
    </row>
    <row r="132" spans="1:22" s="1" customFormat="1" ht="33" customHeight="1" x14ac:dyDescent="0.25">
      <c r="A132" s="14">
        <v>4</v>
      </c>
      <c r="B132" s="14">
        <f t="shared" si="13"/>
        <v>7</v>
      </c>
      <c r="C132" s="33" t="str">
        <f t="shared" si="12"/>
        <v>4.07</v>
      </c>
      <c r="D132" s="15" t="s">
        <v>85</v>
      </c>
      <c r="E132" s="16" t="str">
        <f>IF(ISBLANK(D132)=TRUE,"",VLOOKUP(D132,Krav!C:E,3,FALSE))</f>
        <v xml:space="preserve">Det skal være muligt for brugeren at justere den allerede afgrænsede modtagelsesperiode </v>
      </c>
      <c r="F132" s="73" t="s">
        <v>267</v>
      </c>
      <c r="G132" s="17" t="s">
        <v>220</v>
      </c>
      <c r="H132" s="16" t="s">
        <v>139</v>
      </c>
      <c r="I132" s="18" t="s">
        <v>137</v>
      </c>
      <c r="J132" s="97" t="s">
        <v>277</v>
      </c>
      <c r="K132" s="97" t="s">
        <v>166</v>
      </c>
      <c r="L132" s="4" t="s">
        <v>3</v>
      </c>
      <c r="M132" s="7"/>
      <c r="N132" s="7" t="s">
        <v>137</v>
      </c>
      <c r="O132" s="6">
        <v>1</v>
      </c>
      <c r="P132" s="7"/>
      <c r="Q132" s="6" t="s">
        <v>30</v>
      </c>
      <c r="R132" s="9"/>
      <c r="S132" s="9"/>
      <c r="T132" s="9"/>
      <c r="U132" s="9"/>
      <c r="V132" s="9"/>
    </row>
    <row r="133" spans="1:22" s="1" customFormat="1" ht="33" customHeight="1" x14ac:dyDescent="0.25">
      <c r="A133" s="14">
        <v>4</v>
      </c>
      <c r="B133" s="14">
        <f t="shared" si="13"/>
        <v>8</v>
      </c>
      <c r="C133" s="33" t="str">
        <f t="shared" si="12"/>
        <v>4.08</v>
      </c>
      <c r="D133" s="15" t="s">
        <v>87</v>
      </c>
      <c r="E133" s="16" t="str">
        <f>IF(ISBLANK(D133)=TRUE,"",VLOOKUP(D133,Krav!C:E,3,FALSE))</f>
        <v>Den nye afgrænsede modtagelsesperiode skal gemmes i populationen</v>
      </c>
      <c r="F133" s="73" t="s">
        <v>265</v>
      </c>
      <c r="G133" s="17" t="s">
        <v>219</v>
      </c>
      <c r="H133" s="16" t="s">
        <v>140</v>
      </c>
      <c r="I133" s="18" t="s">
        <v>136</v>
      </c>
      <c r="J133" s="97" t="s">
        <v>136</v>
      </c>
      <c r="K133" s="97" t="s">
        <v>164</v>
      </c>
      <c r="L133" s="4" t="s">
        <v>3</v>
      </c>
      <c r="M133" s="7" t="s">
        <v>136</v>
      </c>
      <c r="N133" s="7" t="s">
        <v>138</v>
      </c>
      <c r="O133" s="6">
        <v>1</v>
      </c>
      <c r="P133" s="7"/>
      <c r="Q133" s="6" t="s">
        <v>30</v>
      </c>
      <c r="R133" s="9"/>
      <c r="S133" s="9"/>
      <c r="T133" s="9"/>
      <c r="U133" s="9"/>
      <c r="V133" s="9"/>
    </row>
    <row r="134" spans="1:22" s="1" customFormat="1" ht="33" customHeight="1" x14ac:dyDescent="0.25">
      <c r="A134" s="14">
        <v>4</v>
      </c>
      <c r="B134" s="14">
        <f t="shared" si="13"/>
        <v>9</v>
      </c>
      <c r="C134" s="33" t="str">
        <f t="shared" si="12"/>
        <v>4.09</v>
      </c>
      <c r="D134" s="15" t="s">
        <v>85</v>
      </c>
      <c r="E134" s="16" t="str">
        <f>IF(ISBLANK(D134)=TRUE,"",VLOOKUP(D134,Krav!C:E,3,FALSE))</f>
        <v xml:space="preserve">Det skal være muligt for brugeren at justere den allerede afgrænsede modtagelsesperiode </v>
      </c>
      <c r="F134" s="73" t="s">
        <v>267</v>
      </c>
      <c r="G134" s="17" t="s">
        <v>219</v>
      </c>
      <c r="H134" s="16" t="s">
        <v>140</v>
      </c>
      <c r="I134" s="18" t="s">
        <v>136</v>
      </c>
      <c r="J134" s="97" t="s">
        <v>136</v>
      </c>
      <c r="K134" s="97" t="s">
        <v>164</v>
      </c>
      <c r="L134" s="4" t="s">
        <v>3</v>
      </c>
      <c r="M134" s="7" t="s">
        <v>136</v>
      </c>
      <c r="N134" s="7" t="s">
        <v>138</v>
      </c>
      <c r="O134" s="6">
        <v>1</v>
      </c>
      <c r="P134" s="7"/>
      <c r="Q134" s="6" t="s">
        <v>30</v>
      </c>
      <c r="R134" s="9"/>
      <c r="S134" s="9"/>
      <c r="T134" s="9"/>
      <c r="U134" s="9"/>
      <c r="V134" s="9"/>
    </row>
    <row r="135" spans="1:22" s="1" customFormat="1" ht="33" customHeight="1" x14ac:dyDescent="0.25">
      <c r="A135" s="14">
        <v>4</v>
      </c>
      <c r="B135" s="14">
        <f t="shared" si="13"/>
        <v>10</v>
      </c>
      <c r="C135" s="33" t="str">
        <f t="shared" si="12"/>
        <v>4.10</v>
      </c>
      <c r="D135" s="15" t="s">
        <v>87</v>
      </c>
      <c r="E135" s="16" t="str">
        <f>IF(ISBLANK(D135)=TRUE,"",VLOOKUP(D135,Krav!C:E,3,FALSE))</f>
        <v>Den nye afgrænsede modtagelsesperiode skal gemmes i populationen</v>
      </c>
      <c r="F135" s="73" t="s">
        <v>265</v>
      </c>
      <c r="G135" s="17" t="s">
        <v>220</v>
      </c>
      <c r="H135" s="16" t="s">
        <v>139</v>
      </c>
      <c r="I135" s="18" t="s">
        <v>138</v>
      </c>
      <c r="J135" s="97" t="s">
        <v>288</v>
      </c>
      <c r="K135" s="97" t="s">
        <v>166</v>
      </c>
      <c r="L135" s="4" t="s">
        <v>3</v>
      </c>
      <c r="M135" s="7" t="s">
        <v>136</v>
      </c>
      <c r="N135" s="7" t="s">
        <v>138</v>
      </c>
      <c r="O135" s="6">
        <v>1</v>
      </c>
      <c r="P135" s="7"/>
      <c r="Q135" s="6" t="s">
        <v>30</v>
      </c>
      <c r="R135" s="9"/>
      <c r="S135" s="9"/>
      <c r="T135" s="9"/>
      <c r="U135" s="9"/>
      <c r="V135" s="9"/>
    </row>
    <row r="136" spans="1:22" s="1" customFormat="1" ht="33" customHeight="1" x14ac:dyDescent="0.25">
      <c r="A136" s="14">
        <v>4</v>
      </c>
      <c r="B136" s="14">
        <f t="shared" si="13"/>
        <v>11</v>
      </c>
      <c r="C136" s="33" t="str">
        <f t="shared" si="12"/>
        <v>4.11</v>
      </c>
      <c r="D136" s="15" t="s">
        <v>85</v>
      </c>
      <c r="E136" s="16" t="str">
        <f>IF(ISBLANK(D136)=TRUE,"",VLOOKUP(D136,Krav!C:E,3,FALSE))</f>
        <v xml:space="preserve">Det skal være muligt for brugeren at justere den allerede afgrænsede modtagelsesperiode </v>
      </c>
      <c r="F136" s="73" t="s">
        <v>267</v>
      </c>
      <c r="G136" s="17" t="s">
        <v>220</v>
      </c>
      <c r="H136" s="16" t="s">
        <v>139</v>
      </c>
      <c r="I136" s="18" t="s">
        <v>138</v>
      </c>
      <c r="J136" s="97" t="s">
        <v>288</v>
      </c>
      <c r="K136" s="97" t="s">
        <v>166</v>
      </c>
      <c r="L136" s="4" t="s">
        <v>3</v>
      </c>
      <c r="M136" s="7" t="s">
        <v>136</v>
      </c>
      <c r="N136" s="7" t="s">
        <v>138</v>
      </c>
      <c r="O136" s="6">
        <v>1</v>
      </c>
      <c r="P136" s="7"/>
      <c r="Q136" s="6" t="s">
        <v>30</v>
      </c>
      <c r="R136" s="9"/>
      <c r="S136" s="9"/>
      <c r="T136" s="9"/>
      <c r="U136" s="9"/>
      <c r="V136" s="9"/>
    </row>
    <row r="137" spans="1:22" s="1" customFormat="1" ht="33" customHeight="1" x14ac:dyDescent="0.25">
      <c r="A137" s="14">
        <v>4</v>
      </c>
      <c r="B137" s="14">
        <f t="shared" si="13"/>
        <v>12</v>
      </c>
      <c r="C137" s="33" t="str">
        <f t="shared" si="12"/>
        <v>4.12</v>
      </c>
      <c r="D137" s="15" t="s">
        <v>87</v>
      </c>
      <c r="E137" s="16" t="str">
        <f>IF(ISBLANK(D137)=TRUE,"",VLOOKUP(D137,Krav!C:E,3,FALSE))</f>
        <v>Den nye afgrænsede modtagelsesperiode skal gemmes i populationen</v>
      </c>
      <c r="F137" s="73" t="s">
        <v>265</v>
      </c>
      <c r="G137" s="17" t="s">
        <v>219</v>
      </c>
      <c r="H137" s="16" t="s">
        <v>144</v>
      </c>
      <c r="I137" s="18" t="s">
        <v>105</v>
      </c>
      <c r="J137" s="97" t="s">
        <v>141</v>
      </c>
      <c r="K137" s="97" t="s">
        <v>166</v>
      </c>
      <c r="L137" s="4" t="s">
        <v>4</v>
      </c>
      <c r="M137" s="19" t="s">
        <v>141</v>
      </c>
      <c r="N137" s="7" t="s">
        <v>142</v>
      </c>
      <c r="O137" s="6">
        <v>1</v>
      </c>
      <c r="P137" s="19"/>
      <c r="Q137" s="6" t="s">
        <v>30</v>
      </c>
      <c r="R137" s="9"/>
      <c r="S137" s="9"/>
      <c r="T137" s="9"/>
      <c r="U137" s="9"/>
      <c r="V137" s="9"/>
    </row>
    <row r="138" spans="1:22" s="1" customFormat="1" ht="33" customHeight="1" x14ac:dyDescent="0.25">
      <c r="A138" s="14">
        <v>4</v>
      </c>
      <c r="B138" s="14">
        <f t="shared" si="13"/>
        <v>13</v>
      </c>
      <c r="C138" s="33" t="str">
        <f t="shared" si="12"/>
        <v>4.13</v>
      </c>
      <c r="D138" s="15" t="s">
        <v>85</v>
      </c>
      <c r="E138" s="16" t="str">
        <f>IF(ISBLANK(D138)=TRUE,"",VLOOKUP(D138,Krav!C:E,3,FALSE))</f>
        <v xml:space="preserve">Det skal være muligt for brugeren at justere den allerede afgrænsede modtagelsesperiode </v>
      </c>
      <c r="F138" s="73" t="s">
        <v>267</v>
      </c>
      <c r="G138" s="17" t="s">
        <v>219</v>
      </c>
      <c r="H138" s="16" t="s">
        <v>145</v>
      </c>
      <c r="I138" s="18" t="s">
        <v>105</v>
      </c>
      <c r="J138" s="97" t="s">
        <v>141</v>
      </c>
      <c r="K138" s="97" t="s">
        <v>166</v>
      </c>
      <c r="L138" s="4" t="s">
        <v>4</v>
      </c>
      <c r="M138" s="19" t="s">
        <v>141</v>
      </c>
      <c r="N138" s="7" t="s">
        <v>142</v>
      </c>
      <c r="O138" s="6">
        <v>1</v>
      </c>
      <c r="P138" s="19"/>
      <c r="Q138" s="6" t="s">
        <v>30</v>
      </c>
      <c r="R138" s="9"/>
      <c r="S138" s="9"/>
      <c r="T138" s="9"/>
      <c r="U138" s="9"/>
      <c r="V138" s="9"/>
    </row>
    <row r="139" spans="1:22" s="1" customFormat="1" ht="33" customHeight="1" x14ac:dyDescent="0.25">
      <c r="A139" s="14">
        <v>4</v>
      </c>
      <c r="B139" s="14">
        <f t="shared" si="13"/>
        <v>14</v>
      </c>
      <c r="C139" s="33" t="str">
        <f t="shared" si="12"/>
        <v>4.14</v>
      </c>
      <c r="D139" s="15"/>
      <c r="E139" s="16" t="str">
        <f>IF(ISBLANK(D139)=TRUE,"",VLOOKUP(D139,Krav!C:E,3,FALSE))</f>
        <v/>
      </c>
      <c r="F139" s="17" t="s">
        <v>213</v>
      </c>
      <c r="G139" s="17"/>
      <c r="H139" s="16" t="s">
        <v>171</v>
      </c>
      <c r="I139" s="18" t="s">
        <v>105</v>
      </c>
      <c r="J139" s="97" t="s">
        <v>287</v>
      </c>
      <c r="K139" s="97" t="s">
        <v>166</v>
      </c>
      <c r="L139" s="28" t="s">
        <v>3</v>
      </c>
      <c r="M139" s="19" t="s">
        <v>141</v>
      </c>
      <c r="N139" s="7" t="s">
        <v>142</v>
      </c>
      <c r="O139" s="6">
        <v>1</v>
      </c>
      <c r="P139" s="19"/>
      <c r="Q139" s="6" t="s">
        <v>30</v>
      </c>
      <c r="R139" s="9"/>
      <c r="S139" s="9"/>
      <c r="T139" s="9"/>
      <c r="U139" s="9"/>
      <c r="V139" s="9"/>
    </row>
    <row r="140" spans="1:22" s="1" customFormat="1" ht="33" customHeight="1" x14ac:dyDescent="0.25">
      <c r="A140" s="14">
        <v>4</v>
      </c>
      <c r="B140" s="14">
        <f t="shared" si="13"/>
        <v>15</v>
      </c>
      <c r="C140" s="33" t="str">
        <f t="shared" si="12"/>
        <v>4.15</v>
      </c>
      <c r="D140" s="15" t="s">
        <v>87</v>
      </c>
      <c r="E140" s="16" t="str">
        <f>IF(ISBLANK(D140)=TRUE,"",VLOOKUP(D140,Krav!C:E,3,FALSE))</f>
        <v>Den nye afgrænsede modtagelsesperiode skal gemmes i populationen</v>
      </c>
      <c r="F140" s="73" t="s">
        <v>265</v>
      </c>
      <c r="G140" s="17" t="s">
        <v>220</v>
      </c>
      <c r="H140" s="16" t="s">
        <v>146</v>
      </c>
      <c r="I140" s="18" t="s">
        <v>105</v>
      </c>
      <c r="J140" s="97" t="s">
        <v>289</v>
      </c>
      <c r="K140" s="97" t="s">
        <v>166</v>
      </c>
      <c r="L140" s="4" t="s">
        <v>4</v>
      </c>
      <c r="M140" s="7" t="s">
        <v>142</v>
      </c>
      <c r="N140" s="19" t="s">
        <v>143</v>
      </c>
      <c r="O140" s="6">
        <v>1</v>
      </c>
      <c r="P140" s="7"/>
      <c r="Q140" s="6" t="s">
        <v>30</v>
      </c>
      <c r="R140" s="9"/>
      <c r="S140" s="9"/>
      <c r="T140" s="9"/>
      <c r="U140" s="9"/>
      <c r="V140" s="9"/>
    </row>
    <row r="141" spans="1:22" s="1" customFormat="1" ht="33" customHeight="1" x14ac:dyDescent="0.25">
      <c r="A141" s="14">
        <v>4</v>
      </c>
      <c r="B141" s="14">
        <f t="shared" si="13"/>
        <v>16</v>
      </c>
      <c r="C141" s="33" t="str">
        <f t="shared" si="12"/>
        <v>4.16</v>
      </c>
      <c r="D141" s="15" t="s">
        <v>85</v>
      </c>
      <c r="E141" s="16" t="str">
        <f>IF(ISBLANK(D141)=TRUE,"",VLOOKUP(D141,Krav!C:E,3,FALSE))</f>
        <v xml:space="preserve">Det skal være muligt for brugeren at justere den allerede afgrænsede modtagelsesperiode </v>
      </c>
      <c r="F141" s="73" t="s">
        <v>267</v>
      </c>
      <c r="G141" s="17" t="s">
        <v>220</v>
      </c>
      <c r="H141" s="16" t="s">
        <v>147</v>
      </c>
      <c r="I141" s="18" t="s">
        <v>105</v>
      </c>
      <c r="J141" s="97" t="s">
        <v>289</v>
      </c>
      <c r="K141" s="97" t="s">
        <v>166</v>
      </c>
      <c r="L141" s="4" t="s">
        <v>4</v>
      </c>
      <c r="M141" s="7" t="s">
        <v>142</v>
      </c>
      <c r="N141" s="19" t="s">
        <v>143</v>
      </c>
      <c r="O141" s="6">
        <v>1</v>
      </c>
      <c r="P141" s="7"/>
      <c r="Q141" s="6" t="s">
        <v>30</v>
      </c>
      <c r="R141" s="9"/>
      <c r="S141" s="9"/>
      <c r="T141" s="9"/>
      <c r="U141" s="9"/>
      <c r="V141" s="9"/>
    </row>
    <row r="142" spans="1:22" s="1" customFormat="1" ht="33" customHeight="1" x14ac:dyDescent="0.25">
      <c r="A142" s="14">
        <v>4</v>
      </c>
      <c r="B142" s="14">
        <f t="shared" si="13"/>
        <v>17</v>
      </c>
      <c r="C142" s="33" t="str">
        <f t="shared" si="12"/>
        <v>4.17</v>
      </c>
      <c r="D142" s="15"/>
      <c r="E142" s="16" t="str">
        <f>IF(ISBLANK(D142)=TRUE,"",VLOOKUP(D142,Krav!C:E,3,FALSE))</f>
        <v/>
      </c>
      <c r="F142" s="17" t="s">
        <v>213</v>
      </c>
      <c r="G142" s="17"/>
      <c r="H142" s="16" t="s">
        <v>172</v>
      </c>
      <c r="I142" s="18" t="s">
        <v>105</v>
      </c>
      <c r="J142" s="97" t="s">
        <v>287</v>
      </c>
      <c r="K142" s="97" t="s">
        <v>166</v>
      </c>
      <c r="L142" s="28" t="s">
        <v>3</v>
      </c>
      <c r="M142" s="7" t="s">
        <v>142</v>
      </c>
      <c r="N142" s="19" t="s">
        <v>143</v>
      </c>
      <c r="O142" s="6">
        <v>1</v>
      </c>
      <c r="P142" s="7"/>
      <c r="Q142" s="6" t="s">
        <v>30</v>
      </c>
      <c r="R142" s="9"/>
      <c r="S142" s="9"/>
      <c r="T142" s="9"/>
      <c r="U142" s="9"/>
      <c r="V142" s="9"/>
    </row>
    <row r="143" spans="1:22" s="1" customFormat="1" ht="33" customHeight="1" x14ac:dyDescent="0.25">
      <c r="A143" s="14">
        <v>4</v>
      </c>
      <c r="B143" s="14">
        <f t="shared" si="13"/>
        <v>18</v>
      </c>
      <c r="C143" s="33" t="str">
        <f t="shared" si="12"/>
        <v>4.18</v>
      </c>
      <c r="D143" s="15" t="s">
        <v>87</v>
      </c>
      <c r="E143" s="16" t="str">
        <f>IF(ISBLANK(D143)=TRUE,"",VLOOKUP(D143,Krav!C:E,3,FALSE))</f>
        <v>Den nye afgrænsede modtagelsesperiode skal gemmes i populationen</v>
      </c>
      <c r="F143" s="73" t="s">
        <v>265</v>
      </c>
      <c r="G143" s="17" t="s">
        <v>219</v>
      </c>
      <c r="H143" s="16" t="s">
        <v>148</v>
      </c>
      <c r="I143" s="18" t="s">
        <v>105</v>
      </c>
      <c r="J143" s="97" t="s">
        <v>152</v>
      </c>
      <c r="K143" s="97" t="s">
        <v>166</v>
      </c>
      <c r="L143" s="4" t="s">
        <v>4</v>
      </c>
      <c r="M143" s="19" t="s">
        <v>152</v>
      </c>
      <c r="N143" s="7" t="s">
        <v>138</v>
      </c>
      <c r="O143" s="6">
        <v>1</v>
      </c>
      <c r="P143" s="7"/>
      <c r="Q143" s="6" t="s">
        <v>30</v>
      </c>
      <c r="R143" s="9"/>
      <c r="S143" s="9"/>
      <c r="T143" s="9"/>
      <c r="U143" s="9"/>
      <c r="V143" s="9"/>
    </row>
    <row r="144" spans="1:22" s="1" customFormat="1" ht="33" customHeight="1" x14ac:dyDescent="0.25">
      <c r="A144" s="14">
        <v>4</v>
      </c>
      <c r="B144" s="14">
        <f t="shared" si="13"/>
        <v>19</v>
      </c>
      <c r="C144" s="33" t="str">
        <f t="shared" si="12"/>
        <v>4.19</v>
      </c>
      <c r="D144" s="15" t="s">
        <v>85</v>
      </c>
      <c r="E144" s="16" t="str">
        <f>IF(ISBLANK(D144)=TRUE,"",VLOOKUP(D144,Krav!C:E,3,FALSE))</f>
        <v xml:space="preserve">Det skal være muligt for brugeren at justere den allerede afgrænsede modtagelsesperiode </v>
      </c>
      <c r="F144" s="73" t="s">
        <v>267</v>
      </c>
      <c r="G144" s="17" t="s">
        <v>219</v>
      </c>
      <c r="H144" s="16" t="s">
        <v>149</v>
      </c>
      <c r="I144" s="18" t="s">
        <v>105</v>
      </c>
      <c r="J144" s="97" t="s">
        <v>152</v>
      </c>
      <c r="K144" s="97" t="s">
        <v>166</v>
      </c>
      <c r="L144" s="4" t="s">
        <v>4</v>
      </c>
      <c r="M144" s="19" t="s">
        <v>152</v>
      </c>
      <c r="N144" s="7" t="s">
        <v>138</v>
      </c>
      <c r="O144" s="6">
        <v>1</v>
      </c>
      <c r="P144" s="7"/>
      <c r="Q144" s="6" t="s">
        <v>30</v>
      </c>
      <c r="R144" s="9"/>
      <c r="S144" s="9"/>
      <c r="T144" s="9"/>
      <c r="U144" s="9"/>
      <c r="V144" s="9"/>
    </row>
    <row r="145" spans="1:22" s="1" customFormat="1" ht="33" customHeight="1" x14ac:dyDescent="0.25">
      <c r="A145" s="14">
        <v>4</v>
      </c>
      <c r="B145" s="14">
        <f t="shared" si="13"/>
        <v>20</v>
      </c>
      <c r="C145" s="33" t="str">
        <f t="shared" si="12"/>
        <v>4.20</v>
      </c>
      <c r="D145" s="15"/>
      <c r="E145" s="16" t="str">
        <f>IF(ISBLANK(D145)=TRUE,"",VLOOKUP(D145,Krav!C:E,3,FALSE))</f>
        <v/>
      </c>
      <c r="F145" s="17" t="s">
        <v>213</v>
      </c>
      <c r="G145" s="17"/>
      <c r="H145" s="16" t="s">
        <v>173</v>
      </c>
      <c r="I145" s="18" t="s">
        <v>105</v>
      </c>
      <c r="J145" s="97" t="s">
        <v>287</v>
      </c>
      <c r="K145" s="97" t="s">
        <v>166</v>
      </c>
      <c r="L145" s="28" t="s">
        <v>3</v>
      </c>
      <c r="M145" s="19" t="s">
        <v>152</v>
      </c>
      <c r="N145" s="7" t="s">
        <v>138</v>
      </c>
      <c r="O145" s="6">
        <v>1</v>
      </c>
      <c r="P145" s="7"/>
      <c r="Q145" s="6" t="s">
        <v>30</v>
      </c>
      <c r="R145" s="9"/>
      <c r="S145" s="9"/>
      <c r="T145" s="9"/>
      <c r="U145" s="9"/>
      <c r="V145" s="9"/>
    </row>
    <row r="146" spans="1:22" s="1" customFormat="1" ht="33" customHeight="1" x14ac:dyDescent="0.25">
      <c r="A146" s="14">
        <v>4</v>
      </c>
      <c r="B146" s="14">
        <f t="shared" si="13"/>
        <v>21</v>
      </c>
      <c r="C146" s="33" t="str">
        <f t="shared" si="12"/>
        <v>4.21</v>
      </c>
      <c r="D146" s="15" t="s">
        <v>87</v>
      </c>
      <c r="E146" s="16" t="str">
        <f>IF(ISBLANK(D146)=TRUE,"",VLOOKUP(D146,Krav!C:E,3,FALSE))</f>
        <v>Den nye afgrænsede modtagelsesperiode skal gemmes i populationen</v>
      </c>
      <c r="F146" s="73" t="s">
        <v>265</v>
      </c>
      <c r="G146" s="17" t="s">
        <v>220</v>
      </c>
      <c r="H146" s="16" t="s">
        <v>150</v>
      </c>
      <c r="I146" s="18" t="s">
        <v>105</v>
      </c>
      <c r="J146" s="97" t="s">
        <v>288</v>
      </c>
      <c r="K146" s="97" t="s">
        <v>166</v>
      </c>
      <c r="L146" s="4" t="s">
        <v>4</v>
      </c>
      <c r="M146" s="7" t="s">
        <v>136</v>
      </c>
      <c r="N146" s="19" t="s">
        <v>153</v>
      </c>
      <c r="O146" s="6">
        <v>1</v>
      </c>
      <c r="P146" s="19"/>
      <c r="Q146" s="6" t="s">
        <v>30</v>
      </c>
      <c r="R146" s="9"/>
      <c r="S146" s="9"/>
      <c r="T146" s="9"/>
      <c r="U146" s="9"/>
      <c r="V146" s="9"/>
    </row>
    <row r="147" spans="1:22" s="1" customFormat="1" ht="33" customHeight="1" x14ac:dyDescent="0.25">
      <c r="A147" s="14">
        <v>4</v>
      </c>
      <c r="B147" s="14">
        <f t="shared" si="13"/>
        <v>22</v>
      </c>
      <c r="C147" s="33" t="str">
        <f t="shared" si="12"/>
        <v>4.22</v>
      </c>
      <c r="D147" s="15" t="s">
        <v>85</v>
      </c>
      <c r="E147" s="16" t="str">
        <f>IF(ISBLANK(D147)=TRUE,"",VLOOKUP(D147,Krav!C:E,3,FALSE))</f>
        <v xml:space="preserve">Det skal være muligt for brugeren at justere den allerede afgrænsede modtagelsesperiode </v>
      </c>
      <c r="F147" s="73" t="s">
        <v>267</v>
      </c>
      <c r="G147" s="17" t="s">
        <v>220</v>
      </c>
      <c r="H147" s="16" t="s">
        <v>151</v>
      </c>
      <c r="I147" s="18" t="s">
        <v>105</v>
      </c>
      <c r="J147" s="97" t="s">
        <v>288</v>
      </c>
      <c r="K147" s="97" t="s">
        <v>166</v>
      </c>
      <c r="L147" s="4" t="s">
        <v>4</v>
      </c>
      <c r="M147" s="7" t="s">
        <v>136</v>
      </c>
      <c r="N147" s="19" t="s">
        <v>153</v>
      </c>
      <c r="O147" s="6">
        <v>1</v>
      </c>
      <c r="P147" s="19"/>
      <c r="Q147" s="6" t="s">
        <v>30</v>
      </c>
      <c r="R147" s="9"/>
      <c r="S147" s="9"/>
      <c r="T147" s="9"/>
      <c r="U147" s="9"/>
      <c r="V147" s="9"/>
    </row>
    <row r="148" spans="1:22" s="1" customFormat="1" ht="33" customHeight="1" x14ac:dyDescent="0.25">
      <c r="A148" s="14">
        <v>4</v>
      </c>
      <c r="B148" s="14">
        <f t="shared" si="13"/>
        <v>23</v>
      </c>
      <c r="C148" s="33" t="str">
        <f t="shared" si="12"/>
        <v>4.23</v>
      </c>
      <c r="D148" s="15"/>
      <c r="E148" s="16" t="str">
        <f>IF(ISBLANK(D148)=TRUE,"",VLOOKUP(D148,Krav!C:E,3,FALSE))</f>
        <v/>
      </c>
      <c r="F148" s="17" t="s">
        <v>213</v>
      </c>
      <c r="G148" s="17"/>
      <c r="H148" s="16" t="s">
        <v>174</v>
      </c>
      <c r="I148" s="18" t="s">
        <v>105</v>
      </c>
      <c r="J148" s="97" t="s">
        <v>287</v>
      </c>
      <c r="K148" s="97" t="s">
        <v>166</v>
      </c>
      <c r="L148" s="28" t="s">
        <v>3</v>
      </c>
      <c r="M148" s="7" t="s">
        <v>136</v>
      </c>
      <c r="N148" s="19" t="s">
        <v>153</v>
      </c>
      <c r="O148" s="6">
        <v>1</v>
      </c>
      <c r="P148" s="19"/>
      <c r="Q148" s="6" t="s">
        <v>30</v>
      </c>
      <c r="R148" s="9"/>
      <c r="S148" s="9"/>
      <c r="T148" s="9"/>
      <c r="U148" s="9"/>
      <c r="V148" s="9"/>
    </row>
    <row r="149" spans="1:22" s="1" customFormat="1" ht="33" customHeight="1" x14ac:dyDescent="0.25">
      <c r="A149" s="14">
        <v>4</v>
      </c>
      <c r="B149" s="14">
        <f t="shared" si="13"/>
        <v>24</v>
      </c>
      <c r="C149" s="33" t="str">
        <f t="shared" si="12"/>
        <v>4.24</v>
      </c>
      <c r="D149" s="15" t="s">
        <v>87</v>
      </c>
      <c r="E149" s="16" t="str">
        <f>IF(ISBLANK(D149)=TRUE,"",VLOOKUP(D149,Krav!C:E,3,FALSE))</f>
        <v>Den nye afgrænsede modtagelsesperiode skal gemmes i populationen</v>
      </c>
      <c r="F149" s="73" t="s">
        <v>265</v>
      </c>
      <c r="G149" s="17" t="s">
        <v>219</v>
      </c>
      <c r="H149" s="16" t="s">
        <v>157</v>
      </c>
      <c r="I149" s="18" t="s">
        <v>105</v>
      </c>
      <c r="J149" s="97" t="s">
        <v>158</v>
      </c>
      <c r="K149" s="97" t="s">
        <v>166</v>
      </c>
      <c r="L149" s="4" t="s">
        <v>4</v>
      </c>
      <c r="M149" s="19" t="s">
        <v>158</v>
      </c>
      <c r="N149" s="7" t="s">
        <v>142</v>
      </c>
      <c r="O149" s="6">
        <v>1</v>
      </c>
      <c r="P149" s="19"/>
      <c r="Q149" s="6" t="s">
        <v>30</v>
      </c>
      <c r="R149" s="9"/>
      <c r="S149" s="9"/>
      <c r="T149" s="9"/>
      <c r="U149" s="9"/>
      <c r="V149" s="9"/>
    </row>
    <row r="150" spans="1:22" s="1" customFormat="1" ht="33" customHeight="1" x14ac:dyDescent="0.25">
      <c r="A150" s="14">
        <v>4</v>
      </c>
      <c r="B150" s="14">
        <f t="shared" si="13"/>
        <v>25</v>
      </c>
      <c r="C150" s="33" t="str">
        <f t="shared" si="12"/>
        <v>4.25</v>
      </c>
      <c r="D150" s="15" t="s">
        <v>85</v>
      </c>
      <c r="E150" s="16" t="str">
        <f>IF(ISBLANK(D150)=TRUE,"",VLOOKUP(D150,Krav!C:E,3,FALSE))</f>
        <v xml:space="preserve">Det skal være muligt for brugeren at justere den allerede afgrænsede modtagelsesperiode </v>
      </c>
      <c r="F150" s="73" t="s">
        <v>267</v>
      </c>
      <c r="G150" s="17" t="s">
        <v>219</v>
      </c>
      <c r="H150" s="16" t="s">
        <v>154</v>
      </c>
      <c r="I150" s="18" t="s">
        <v>105</v>
      </c>
      <c r="J150" s="97" t="s">
        <v>158</v>
      </c>
      <c r="K150" s="97" t="s">
        <v>166</v>
      </c>
      <c r="L150" s="4" t="s">
        <v>4</v>
      </c>
      <c r="M150" s="19" t="s">
        <v>158</v>
      </c>
      <c r="N150" s="7" t="s">
        <v>142</v>
      </c>
      <c r="O150" s="6">
        <v>1</v>
      </c>
      <c r="P150" s="19"/>
      <c r="Q150" s="6" t="s">
        <v>30</v>
      </c>
      <c r="R150" s="9"/>
      <c r="S150" s="9"/>
      <c r="T150" s="9"/>
      <c r="U150" s="9"/>
      <c r="V150" s="9"/>
    </row>
    <row r="151" spans="1:22" s="1" customFormat="1" ht="33" customHeight="1" x14ac:dyDescent="0.25">
      <c r="A151" s="14">
        <v>4</v>
      </c>
      <c r="B151" s="14">
        <f t="shared" si="13"/>
        <v>26</v>
      </c>
      <c r="C151" s="33" t="str">
        <f t="shared" si="12"/>
        <v>4.26</v>
      </c>
      <c r="D151" s="15"/>
      <c r="E151" s="16" t="str">
        <f>IF(ISBLANK(D151)=TRUE,"",VLOOKUP(D151,Krav!C:E,3,FALSE))</f>
        <v/>
      </c>
      <c r="F151" s="17" t="s">
        <v>213</v>
      </c>
      <c r="G151" s="17"/>
      <c r="H151" s="16" t="s">
        <v>175</v>
      </c>
      <c r="I151" s="18" t="s">
        <v>105</v>
      </c>
      <c r="J151" s="97" t="s">
        <v>287</v>
      </c>
      <c r="K151" s="97" t="s">
        <v>166</v>
      </c>
      <c r="L151" s="28" t="s">
        <v>3</v>
      </c>
      <c r="M151" s="19" t="s">
        <v>158</v>
      </c>
      <c r="N151" s="7" t="s">
        <v>142</v>
      </c>
      <c r="O151" s="6">
        <v>1</v>
      </c>
      <c r="P151" s="19"/>
      <c r="Q151" s="6" t="s">
        <v>30</v>
      </c>
      <c r="R151" s="9"/>
      <c r="S151" s="9"/>
      <c r="T151" s="9"/>
      <c r="U151" s="9"/>
      <c r="V151" s="9"/>
    </row>
    <row r="152" spans="1:22" s="1" customFormat="1" ht="33" customHeight="1" x14ac:dyDescent="0.25">
      <c r="A152" s="14">
        <v>4</v>
      </c>
      <c r="B152" s="14">
        <f t="shared" si="13"/>
        <v>27</v>
      </c>
      <c r="C152" s="33" t="str">
        <f t="shared" si="12"/>
        <v>4.27</v>
      </c>
      <c r="D152" s="15"/>
      <c r="E152" s="16" t="str">
        <f>IF(ISBLANK(D152)=TRUE,"",VLOOKUP(D152,Krav!C:E,3,FALSE))</f>
        <v/>
      </c>
      <c r="F152" s="73" t="s">
        <v>265</v>
      </c>
      <c r="G152" s="17" t="s">
        <v>220</v>
      </c>
      <c r="H152" s="16" t="s">
        <v>156</v>
      </c>
      <c r="I152" s="18" t="s">
        <v>105</v>
      </c>
      <c r="J152" s="97" t="s">
        <v>159</v>
      </c>
      <c r="K152" s="97" t="s">
        <v>166</v>
      </c>
      <c r="L152" s="4" t="s">
        <v>4</v>
      </c>
      <c r="M152" s="7" t="s">
        <v>142</v>
      </c>
      <c r="N152" s="19" t="s">
        <v>159</v>
      </c>
      <c r="O152" s="6">
        <v>1</v>
      </c>
      <c r="P152" s="7"/>
      <c r="Q152" s="6" t="s">
        <v>30</v>
      </c>
      <c r="R152" s="9"/>
      <c r="S152" s="9"/>
      <c r="T152" s="9"/>
      <c r="U152" s="9"/>
      <c r="V152" s="9"/>
    </row>
    <row r="153" spans="1:22" s="1" customFormat="1" ht="33" customHeight="1" x14ac:dyDescent="0.25">
      <c r="A153" s="14">
        <v>4</v>
      </c>
      <c r="B153" s="14">
        <f t="shared" si="13"/>
        <v>28</v>
      </c>
      <c r="C153" s="33" t="str">
        <f t="shared" si="12"/>
        <v>4.28</v>
      </c>
      <c r="D153" s="15"/>
      <c r="E153" s="16" t="str">
        <f>IF(ISBLANK(D153)=TRUE,"",VLOOKUP(D153,Krav!C:E,3,FALSE))</f>
        <v/>
      </c>
      <c r="F153" s="73" t="s">
        <v>267</v>
      </c>
      <c r="G153" s="17" t="s">
        <v>220</v>
      </c>
      <c r="H153" s="16" t="s">
        <v>155</v>
      </c>
      <c r="I153" s="18" t="s">
        <v>105</v>
      </c>
      <c r="J153" s="97" t="s">
        <v>159</v>
      </c>
      <c r="K153" s="97" t="s">
        <v>166</v>
      </c>
      <c r="L153" s="4" t="s">
        <v>4</v>
      </c>
      <c r="M153" s="7" t="s">
        <v>142</v>
      </c>
      <c r="N153" s="19" t="s">
        <v>159</v>
      </c>
      <c r="O153" s="6">
        <v>1</v>
      </c>
      <c r="P153" s="7"/>
      <c r="Q153" s="6" t="s">
        <v>30</v>
      </c>
      <c r="R153" s="9"/>
      <c r="S153" s="9"/>
      <c r="T153" s="9"/>
      <c r="U153" s="9"/>
      <c r="V153" s="9"/>
    </row>
    <row r="154" spans="1:22" s="1" customFormat="1" ht="33" customHeight="1" x14ac:dyDescent="0.25">
      <c r="A154" s="14">
        <v>4</v>
      </c>
      <c r="B154" s="14">
        <f t="shared" si="13"/>
        <v>29</v>
      </c>
      <c r="C154" s="33" t="str">
        <f t="shared" si="12"/>
        <v>4.29</v>
      </c>
      <c r="D154" s="15"/>
      <c r="E154" s="16" t="str">
        <f>IF(ISBLANK(D154)=TRUE,"",VLOOKUP(D154,Krav!C:E,3,FALSE))</f>
        <v/>
      </c>
      <c r="F154" s="17" t="s">
        <v>213</v>
      </c>
      <c r="G154" s="17"/>
      <c r="H154" s="16" t="s">
        <v>176</v>
      </c>
      <c r="I154" s="18" t="s">
        <v>105</v>
      </c>
      <c r="J154" s="97" t="s">
        <v>287</v>
      </c>
      <c r="K154" s="97" t="s">
        <v>166</v>
      </c>
      <c r="L154" s="28" t="s">
        <v>3</v>
      </c>
      <c r="M154" s="7" t="s">
        <v>142</v>
      </c>
      <c r="N154" s="19" t="s">
        <v>159</v>
      </c>
      <c r="O154" s="6">
        <v>1</v>
      </c>
      <c r="P154" s="7"/>
      <c r="Q154" s="6" t="s">
        <v>30</v>
      </c>
      <c r="R154" s="9"/>
      <c r="S154" s="9"/>
      <c r="T154" s="9"/>
      <c r="U154" s="9"/>
      <c r="V154" s="9"/>
    </row>
    <row r="155" spans="1:22" s="1" customFormat="1" ht="33" customHeight="1" x14ac:dyDescent="0.25">
      <c r="A155" s="14">
        <v>4</v>
      </c>
      <c r="B155" s="14">
        <f t="shared" si="13"/>
        <v>30</v>
      </c>
      <c r="C155" s="33" t="str">
        <f t="shared" si="12"/>
        <v>4.30</v>
      </c>
      <c r="D155" s="15"/>
      <c r="E155" s="16" t="str">
        <f>IF(ISBLANK(D155)=TRUE,"",VLOOKUP(D155,Krav!C:E,3,FALSE))</f>
        <v/>
      </c>
      <c r="F155" s="17" t="s">
        <v>265</v>
      </c>
      <c r="G155" s="17" t="s">
        <v>220</v>
      </c>
      <c r="H155" s="16" t="s">
        <v>221</v>
      </c>
      <c r="I155" s="18" t="s">
        <v>105</v>
      </c>
      <c r="J155" s="97" t="s">
        <v>222</v>
      </c>
      <c r="K155" s="97" t="s">
        <v>166</v>
      </c>
      <c r="L155" s="28" t="s">
        <v>4</v>
      </c>
      <c r="M155" s="7" t="s">
        <v>142</v>
      </c>
      <c r="N155" s="19" t="s">
        <v>222</v>
      </c>
      <c r="O155" s="6">
        <v>1</v>
      </c>
      <c r="P155" s="7"/>
      <c r="Q155" s="6" t="s">
        <v>30</v>
      </c>
      <c r="R155" s="9"/>
      <c r="S155" s="9"/>
      <c r="T155" s="9"/>
      <c r="U155" s="9"/>
      <c r="V155" s="9"/>
    </row>
    <row r="156" spans="1:22" s="1" customFormat="1" ht="33" customHeight="1" x14ac:dyDescent="0.25">
      <c r="A156" s="14">
        <v>4</v>
      </c>
      <c r="B156" s="14">
        <f t="shared" si="13"/>
        <v>31</v>
      </c>
      <c r="C156" s="33" t="str">
        <f t="shared" si="12"/>
        <v>4.31</v>
      </c>
      <c r="D156" s="15"/>
      <c r="E156" s="16" t="str">
        <f>IF(ISBLANK(D156)=TRUE,"",VLOOKUP(D156,Krav!C:E,3,FALSE))</f>
        <v/>
      </c>
      <c r="F156" s="17" t="s">
        <v>267</v>
      </c>
      <c r="G156" s="17" t="s">
        <v>220</v>
      </c>
      <c r="H156" s="16" t="s">
        <v>223</v>
      </c>
      <c r="I156" s="18" t="s">
        <v>105</v>
      </c>
      <c r="J156" s="97" t="s">
        <v>222</v>
      </c>
      <c r="K156" s="97" t="s">
        <v>166</v>
      </c>
      <c r="L156" s="28" t="s">
        <v>4</v>
      </c>
      <c r="M156" s="7" t="s">
        <v>142</v>
      </c>
      <c r="N156" s="19" t="s">
        <v>222</v>
      </c>
      <c r="O156" s="6">
        <v>1</v>
      </c>
      <c r="P156" s="7"/>
      <c r="Q156" s="6" t="s">
        <v>30</v>
      </c>
      <c r="R156" s="9"/>
      <c r="S156" s="9"/>
      <c r="T156" s="9"/>
      <c r="U156" s="9"/>
      <c r="V156" s="9"/>
    </row>
    <row r="157" spans="1:22" s="1" customFormat="1" ht="33" customHeight="1" x14ac:dyDescent="0.25">
      <c r="A157" s="14">
        <v>4</v>
      </c>
      <c r="B157" s="14">
        <f t="shared" si="13"/>
        <v>32</v>
      </c>
      <c r="C157" s="33" t="str">
        <f t="shared" si="12"/>
        <v>4.32</v>
      </c>
      <c r="D157" s="15"/>
      <c r="E157" s="16" t="str">
        <f>IF(ISBLANK(D157)=TRUE,"",VLOOKUP(D157,Krav!C:E,3,FALSE))</f>
        <v/>
      </c>
      <c r="F157" s="17" t="s">
        <v>213</v>
      </c>
      <c r="G157" s="17"/>
      <c r="H157" s="16" t="s">
        <v>224</v>
      </c>
      <c r="I157" s="18" t="s">
        <v>214</v>
      </c>
      <c r="J157" s="97" t="s">
        <v>287</v>
      </c>
      <c r="K157" s="97" t="s">
        <v>166</v>
      </c>
      <c r="L157" s="28" t="s">
        <v>3</v>
      </c>
      <c r="M157" s="7" t="s">
        <v>142</v>
      </c>
      <c r="N157" s="19" t="s">
        <v>222</v>
      </c>
      <c r="O157" s="6">
        <v>1</v>
      </c>
      <c r="P157" s="7"/>
      <c r="Q157" s="6" t="s">
        <v>30</v>
      </c>
      <c r="R157" s="9"/>
      <c r="S157" s="9"/>
      <c r="T157" s="9"/>
      <c r="U157" s="9"/>
      <c r="V157" s="9"/>
    </row>
    <row r="158" spans="1:22" s="1" customFormat="1" ht="33" customHeight="1" x14ac:dyDescent="0.25">
      <c r="A158" s="14">
        <v>4</v>
      </c>
      <c r="B158" s="14">
        <f t="shared" si="13"/>
        <v>33</v>
      </c>
      <c r="C158" s="33" t="str">
        <f t="shared" si="12"/>
        <v>4.33</v>
      </c>
      <c r="D158" s="15" t="s">
        <v>71</v>
      </c>
      <c r="E158" s="16" t="str">
        <f>IF(ISBLANK(D158)=TRUE,"",VLOOKUP(D158,Krav!C:E,3,FALSE))</f>
        <v>Såfremt brugeren svarer ja til spørgsmålet skal brugeren ledes videre til spørgsmål 5</v>
      </c>
      <c r="F158" s="17" t="s">
        <v>179</v>
      </c>
      <c r="G158" s="17"/>
      <c r="H158" s="16" t="s">
        <v>184</v>
      </c>
      <c r="I158" s="18" t="s">
        <v>182</v>
      </c>
      <c r="J158" s="97" t="s">
        <v>182</v>
      </c>
      <c r="K158" s="97" t="s">
        <v>164</v>
      </c>
      <c r="L158" s="28" t="s">
        <v>3</v>
      </c>
      <c r="M158" s="7" t="s">
        <v>136</v>
      </c>
      <c r="N158" s="19" t="s">
        <v>138</v>
      </c>
      <c r="O158" s="6">
        <v>1</v>
      </c>
      <c r="P158" s="7"/>
      <c r="Q158" s="6" t="s">
        <v>30</v>
      </c>
      <c r="R158" s="9"/>
      <c r="S158" s="9"/>
      <c r="T158" s="9"/>
      <c r="U158" s="9"/>
      <c r="V158" s="9"/>
    </row>
    <row r="159" spans="1:22" s="1" customFormat="1" ht="33" customHeight="1" x14ac:dyDescent="0.25">
      <c r="A159" s="14">
        <v>4</v>
      </c>
      <c r="B159" s="14">
        <f t="shared" si="13"/>
        <v>34</v>
      </c>
      <c r="C159" s="33" t="str">
        <f t="shared" si="12"/>
        <v>4.34</v>
      </c>
      <c r="D159" s="15"/>
      <c r="E159" s="16" t="str">
        <f>IF(ISBLANK(D159)=TRUE,"",VLOOKUP(D159,Krav!C:E,3,FALSE))</f>
        <v/>
      </c>
      <c r="F159" s="17" t="s">
        <v>227</v>
      </c>
      <c r="G159" s="17"/>
      <c r="H159" s="16" t="s">
        <v>185</v>
      </c>
      <c r="I159" s="18" t="s">
        <v>181</v>
      </c>
      <c r="J159" s="97" t="s">
        <v>293</v>
      </c>
      <c r="K159" s="97" t="s">
        <v>166</v>
      </c>
      <c r="L159" s="28" t="s">
        <v>3</v>
      </c>
      <c r="M159" s="7" t="s">
        <v>136</v>
      </c>
      <c r="N159" s="19" t="s">
        <v>138</v>
      </c>
      <c r="O159" s="6">
        <v>1</v>
      </c>
      <c r="P159" s="7" t="s">
        <v>30</v>
      </c>
      <c r="Q159" s="6"/>
      <c r="R159" s="9"/>
      <c r="S159" s="9"/>
      <c r="T159" s="9"/>
      <c r="U159" s="9"/>
      <c r="V159" s="9"/>
    </row>
    <row r="160" spans="1:22" s="1" customFormat="1" ht="33" customHeight="1" x14ac:dyDescent="0.25">
      <c r="A160" s="14">
        <v>4</v>
      </c>
      <c r="B160" s="14">
        <f t="shared" si="13"/>
        <v>35</v>
      </c>
      <c r="C160" s="33" t="str">
        <f>IF(B160&lt;10,_xlfn.CONCAT(A160,".0",B160),_xlfn.CONCAT(A160,".",B160))</f>
        <v>4.35</v>
      </c>
      <c r="D160" s="15" t="s">
        <v>48</v>
      </c>
      <c r="E160" s="16" t="str">
        <f>IF(ISBLANK(D160)=TRUE,"",VLOOKUP(D160,Krav!C:E,3,FALSE))</f>
        <v>Der skal være angivet datoen 1. september 2013 som default i ”FordringensModtagelsesDatoFra”</v>
      </c>
      <c r="F160" s="73" t="s">
        <v>268</v>
      </c>
      <c r="G160" s="17" t="s">
        <v>219</v>
      </c>
      <c r="H160" s="16" t="s">
        <v>134</v>
      </c>
      <c r="I160" s="18" t="s">
        <v>168</v>
      </c>
      <c r="J160" s="97" t="s">
        <v>277</v>
      </c>
      <c r="K160" s="97" t="s">
        <v>166</v>
      </c>
      <c r="L160" s="28" t="s">
        <v>3</v>
      </c>
      <c r="M160" s="7"/>
      <c r="N160" s="19"/>
      <c r="O160" s="6">
        <v>1</v>
      </c>
      <c r="P160" s="7"/>
      <c r="Q160" s="6"/>
      <c r="R160" s="9"/>
      <c r="S160" s="9"/>
      <c r="T160" s="9"/>
      <c r="U160" s="9"/>
      <c r="V160" s="9"/>
    </row>
    <row r="161" spans="1:24" s="1" customFormat="1" ht="33" customHeight="1" x14ac:dyDescent="0.25">
      <c r="A161" s="14">
        <v>4</v>
      </c>
      <c r="B161" s="14">
        <f t="shared" si="13"/>
        <v>36</v>
      </c>
      <c r="C161" s="33" t="str">
        <f>IF(B161&lt;10,_xlfn.CONCAT(A161,".0",B161),_xlfn.CONCAT(A161,".",B161))</f>
        <v>4.36</v>
      </c>
      <c r="D161" s="15"/>
      <c r="E161" s="16" t="str">
        <f>IF(ISBLANK(D161)=TRUE,"",VLOOKUP(D161,Krav!C:E,3,FALSE))</f>
        <v/>
      </c>
      <c r="F161" s="73" t="s">
        <v>268</v>
      </c>
      <c r="G161" s="17" t="s">
        <v>219</v>
      </c>
      <c r="H161" s="16" t="s">
        <v>241</v>
      </c>
      <c r="I161" s="18" t="s">
        <v>105</v>
      </c>
      <c r="J161" s="97" t="s">
        <v>277</v>
      </c>
      <c r="K161" s="97" t="s">
        <v>164</v>
      </c>
      <c r="L161" s="28" t="s">
        <v>3</v>
      </c>
      <c r="M161" s="7"/>
      <c r="N161" s="19"/>
      <c r="O161" s="6">
        <v>1</v>
      </c>
      <c r="P161" s="7"/>
      <c r="Q161" s="6"/>
      <c r="R161" s="9"/>
      <c r="S161" s="9"/>
      <c r="T161" s="9"/>
      <c r="U161" s="9"/>
      <c r="V161" s="9"/>
    </row>
    <row r="162" spans="1:24" s="1" customFormat="1" ht="33" customHeight="1" x14ac:dyDescent="0.25">
      <c r="A162" s="14">
        <v>4</v>
      </c>
      <c r="B162" s="14">
        <f t="shared" si="13"/>
        <v>37</v>
      </c>
      <c r="C162" s="33" t="str">
        <f t="shared" ref="C162:C163" si="14">IF(B162&lt;10,_xlfn.CONCAT(A162,".0",B162),_xlfn.CONCAT(A162,".",B162))</f>
        <v>4.37</v>
      </c>
      <c r="D162" s="15"/>
      <c r="E162" s="16" t="str">
        <f>IF(ISBLANK(D162)=TRUE,"",VLOOKUP(D162,Krav!C:E,3,FALSE))</f>
        <v/>
      </c>
      <c r="F162" s="73" t="s">
        <v>268</v>
      </c>
      <c r="G162" s="17" t="s">
        <v>219</v>
      </c>
      <c r="H162" s="16" t="s">
        <v>241</v>
      </c>
      <c r="I162" s="18" t="s">
        <v>242</v>
      </c>
      <c r="J162" s="97" t="s">
        <v>242</v>
      </c>
      <c r="K162" s="97" t="s">
        <v>164</v>
      </c>
      <c r="L162" s="28" t="s">
        <v>3</v>
      </c>
      <c r="M162" s="7" t="s">
        <v>242</v>
      </c>
      <c r="N162" s="19" t="s">
        <v>138</v>
      </c>
      <c r="O162" s="6">
        <v>1</v>
      </c>
      <c r="P162" s="7"/>
      <c r="Q162" s="6"/>
      <c r="R162" s="9"/>
      <c r="S162" s="9"/>
      <c r="T162" s="9"/>
      <c r="U162" s="9"/>
      <c r="V162" s="9"/>
    </row>
    <row r="163" spans="1:24" s="1" customFormat="1" ht="33" customHeight="1" x14ac:dyDescent="0.25">
      <c r="A163" s="14">
        <v>4</v>
      </c>
      <c r="B163" s="14">
        <f t="shared" si="13"/>
        <v>38</v>
      </c>
      <c r="C163" s="33" t="str">
        <f t="shared" si="14"/>
        <v>4.38</v>
      </c>
      <c r="D163" s="15"/>
      <c r="E163" s="16" t="str">
        <f>IF(ISBLANK(D163)=TRUE,"",VLOOKUP(D163,Krav!C:E,3,FALSE))</f>
        <v/>
      </c>
      <c r="F163" s="73" t="s">
        <v>268</v>
      </c>
      <c r="G163" s="17" t="s">
        <v>220</v>
      </c>
      <c r="H163" s="16" t="s">
        <v>241</v>
      </c>
      <c r="I163" s="18" t="s">
        <v>138</v>
      </c>
      <c r="J163" s="97" t="s">
        <v>138</v>
      </c>
      <c r="K163" s="97" t="s">
        <v>164</v>
      </c>
      <c r="L163" s="28" t="s">
        <v>3</v>
      </c>
      <c r="M163" s="7" t="s">
        <v>242</v>
      </c>
      <c r="N163" s="19" t="s">
        <v>138</v>
      </c>
      <c r="O163" s="6">
        <v>1</v>
      </c>
      <c r="P163" s="7"/>
      <c r="Q163" s="6"/>
      <c r="R163" s="9"/>
      <c r="S163" s="9"/>
      <c r="T163" s="9"/>
      <c r="U163" s="9"/>
      <c r="V163" s="9"/>
    </row>
    <row r="164" spans="1:24" s="59" customFormat="1" ht="16.5" customHeight="1" x14ac:dyDescent="0.25">
      <c r="A164" s="56"/>
      <c r="B164" s="56"/>
      <c r="C164" s="57"/>
      <c r="D164" s="57"/>
      <c r="E164" s="58"/>
      <c r="F164" s="58"/>
      <c r="G164" s="57"/>
      <c r="H164" s="58"/>
      <c r="I164" s="57"/>
      <c r="J164" s="57"/>
      <c r="K164" s="57"/>
      <c r="L164" s="57"/>
      <c r="M164" s="57"/>
      <c r="N164" s="57"/>
      <c r="O164" s="57"/>
      <c r="P164" s="57"/>
      <c r="Q164" s="57"/>
      <c r="R164" s="57"/>
      <c r="S164" s="57"/>
      <c r="T164" s="57"/>
    </row>
    <row r="165" spans="1:24" s="9" customFormat="1" ht="16.5" customHeight="1" x14ac:dyDescent="0.25">
      <c r="E165" s="8"/>
      <c r="F165" s="8"/>
      <c r="H165" s="8"/>
      <c r="M165" s="5" t="s">
        <v>189</v>
      </c>
      <c r="N165" s="5" t="s">
        <v>188</v>
      </c>
      <c r="O165" s="83"/>
      <c r="P165" s="83"/>
      <c r="Q165" s="5" t="s">
        <v>18</v>
      </c>
      <c r="R165" s="5" t="s">
        <v>19</v>
      </c>
      <c r="S165" s="5" t="s">
        <v>8</v>
      </c>
      <c r="T165" s="5" t="s">
        <v>8</v>
      </c>
      <c r="U165" s="5" t="s">
        <v>8</v>
      </c>
      <c r="V165" s="5" t="s">
        <v>8</v>
      </c>
      <c r="W165" s="5" t="s">
        <v>8</v>
      </c>
      <c r="X165" s="5" t="s">
        <v>8</v>
      </c>
    </row>
    <row r="166" spans="1:24" s="9" customFormat="1" ht="15" x14ac:dyDescent="0.25">
      <c r="E166" s="8"/>
      <c r="F166" s="8"/>
      <c r="H166" s="8"/>
      <c r="M166" s="5" t="s">
        <v>22</v>
      </c>
      <c r="N166" s="5" t="s">
        <v>22</v>
      </c>
      <c r="O166" s="83"/>
      <c r="P166" s="83"/>
      <c r="Q166" s="5" t="s">
        <v>20</v>
      </c>
      <c r="R166" s="5" t="s">
        <v>20</v>
      </c>
      <c r="S166" s="5" t="s">
        <v>11</v>
      </c>
      <c r="T166" s="5" t="s">
        <v>11</v>
      </c>
      <c r="U166" s="5" t="s">
        <v>11</v>
      </c>
      <c r="V166" s="5" t="s">
        <v>11</v>
      </c>
      <c r="W166" s="5" t="s">
        <v>11</v>
      </c>
      <c r="X166" s="5" t="s">
        <v>11</v>
      </c>
    </row>
    <row r="167" spans="1:24" s="1" customFormat="1" ht="15" customHeight="1" x14ac:dyDescent="0.25">
      <c r="A167" s="70" t="s">
        <v>6</v>
      </c>
      <c r="B167" s="71" t="s">
        <v>7</v>
      </c>
      <c r="C167" s="41" t="s">
        <v>0</v>
      </c>
      <c r="D167" s="41" t="s">
        <v>23</v>
      </c>
      <c r="E167" s="72" t="s">
        <v>112</v>
      </c>
      <c r="F167" s="72" t="s">
        <v>260</v>
      </c>
      <c r="G167" s="41" t="s">
        <v>261</v>
      </c>
      <c r="H167" s="72" t="s">
        <v>31</v>
      </c>
      <c r="I167" s="41" t="s">
        <v>262</v>
      </c>
      <c r="J167" s="41" t="s">
        <v>263</v>
      </c>
      <c r="K167" s="41" t="s">
        <v>264</v>
      </c>
      <c r="L167" s="41" t="s">
        <v>1</v>
      </c>
      <c r="M167" s="90" t="s">
        <v>273</v>
      </c>
      <c r="N167" s="38" t="s">
        <v>274</v>
      </c>
      <c r="O167" s="87" t="s">
        <v>278</v>
      </c>
      <c r="P167" s="87" t="s">
        <v>276</v>
      </c>
      <c r="Q167" s="38" t="s">
        <v>201</v>
      </c>
      <c r="R167" s="35" t="s">
        <v>21</v>
      </c>
      <c r="S167" s="35" t="s">
        <v>9</v>
      </c>
      <c r="T167" s="35" t="s">
        <v>9</v>
      </c>
      <c r="U167" s="35" t="s">
        <v>9</v>
      </c>
      <c r="V167" s="35" t="s">
        <v>9</v>
      </c>
      <c r="W167" s="35" t="s">
        <v>9</v>
      </c>
      <c r="X167" s="35" t="s">
        <v>129</v>
      </c>
    </row>
    <row r="168" spans="1:24" s="1" customFormat="1" ht="33" customHeight="1" x14ac:dyDescent="0.25">
      <c r="A168" s="22">
        <v>5</v>
      </c>
      <c r="B168" s="32">
        <v>1</v>
      </c>
      <c r="C168" s="36" t="str">
        <f t="shared" ref="C168:C177" si="15">IF(B168&lt;10,_xlfn.CONCAT(A168,".0",B168),_xlfn.CONCAT(A168,".",B168))</f>
        <v>5.01</v>
      </c>
      <c r="D168" s="24" t="s">
        <v>97</v>
      </c>
      <c r="E168" s="25" t="str">
        <f>IF(ISBLANK(D168)=TRUE,"",VLOOKUP(D168,Krav!C:E,3,FALSE))</f>
        <v>Såfremt brugeren vælger "Ja" skal brugeren ledes videre til spørgsmål 5.a</v>
      </c>
      <c r="F168" s="73" t="s">
        <v>270</v>
      </c>
      <c r="G168" s="26" t="s">
        <v>273</v>
      </c>
      <c r="H168" s="34" t="s">
        <v>204</v>
      </c>
      <c r="I168" s="91" t="s">
        <v>290</v>
      </c>
      <c r="J168" s="96" t="s">
        <v>290</v>
      </c>
      <c r="K168" s="96" t="s">
        <v>164</v>
      </c>
      <c r="L168" s="28" t="s">
        <v>3</v>
      </c>
      <c r="M168" s="6" t="s">
        <v>164</v>
      </c>
      <c r="N168" s="6" t="s">
        <v>166</v>
      </c>
      <c r="O168" s="88" t="s">
        <v>279</v>
      </c>
      <c r="P168" s="84" t="s">
        <v>5</v>
      </c>
      <c r="Q168" s="7"/>
      <c r="R168" s="6" t="s">
        <v>30</v>
      </c>
      <c r="S168" s="6"/>
      <c r="T168" s="6"/>
      <c r="U168" s="29"/>
      <c r="V168" s="29"/>
      <c r="W168" s="29"/>
      <c r="X168" s="29"/>
    </row>
    <row r="169" spans="1:24" s="1" customFormat="1" ht="33" customHeight="1" x14ac:dyDescent="0.25">
      <c r="A169" s="22">
        <v>5</v>
      </c>
      <c r="B169" s="32">
        <v>2</v>
      </c>
      <c r="C169" s="36" t="str">
        <f t="shared" ref="C169:C170" si="16">IF(B169&lt;10,_xlfn.CONCAT(A169,".0",B169),_xlfn.CONCAT(A169,".",B169))</f>
        <v>5.02</v>
      </c>
      <c r="D169" s="24" t="s">
        <v>97</v>
      </c>
      <c r="E169" s="25" t="str">
        <f>IF(ISBLANK(D169)=TRUE,"",VLOOKUP(D169,Krav!C:E,3,FALSE))</f>
        <v>Såfremt brugeren vælger "Ja" skal brugeren ledes videre til spørgsmål 5.a</v>
      </c>
      <c r="F169" s="73" t="s">
        <v>270</v>
      </c>
      <c r="G169" s="26" t="s">
        <v>273</v>
      </c>
      <c r="H169" s="34" t="s">
        <v>205</v>
      </c>
      <c r="I169" s="91" t="s">
        <v>291</v>
      </c>
      <c r="J169" s="96" t="s">
        <v>291</v>
      </c>
      <c r="K169" s="96" t="s">
        <v>164</v>
      </c>
      <c r="L169" s="28" t="s">
        <v>3</v>
      </c>
      <c r="M169" s="6" t="s">
        <v>164</v>
      </c>
      <c r="N169" s="6" t="s">
        <v>166</v>
      </c>
      <c r="O169" s="88" t="s">
        <v>280</v>
      </c>
      <c r="P169" s="84" t="s">
        <v>5</v>
      </c>
      <c r="Q169" s="7"/>
      <c r="R169" s="6" t="s">
        <v>30</v>
      </c>
      <c r="S169" s="6"/>
      <c r="T169" s="6"/>
      <c r="U169" s="29"/>
      <c r="V169" s="29"/>
      <c r="W169" s="29"/>
      <c r="X169" s="29"/>
    </row>
    <row r="170" spans="1:24" s="1" customFormat="1" ht="33" customHeight="1" x14ac:dyDescent="0.25">
      <c r="A170" s="22">
        <v>5</v>
      </c>
      <c r="B170" s="32">
        <v>3</v>
      </c>
      <c r="C170" s="36" t="str">
        <f t="shared" si="16"/>
        <v>5.03</v>
      </c>
      <c r="D170" s="24" t="s">
        <v>97</v>
      </c>
      <c r="E170" s="25" t="str">
        <f>IF(ISBLANK(D170)=TRUE,"",VLOOKUP(D170,Krav!C:E,3,FALSE))</f>
        <v>Såfremt brugeren vælger "Ja" skal brugeren ledes videre til spørgsmål 5.a</v>
      </c>
      <c r="F170" s="73" t="s">
        <v>270</v>
      </c>
      <c r="G170" s="26" t="s">
        <v>273</v>
      </c>
      <c r="H170" s="34" t="s">
        <v>206</v>
      </c>
      <c r="I170" s="91" t="s">
        <v>291</v>
      </c>
      <c r="J170" s="96" t="s">
        <v>291</v>
      </c>
      <c r="K170" s="96" t="s">
        <v>164</v>
      </c>
      <c r="L170" s="28" t="s">
        <v>3</v>
      </c>
      <c r="M170" s="6" t="s">
        <v>164</v>
      </c>
      <c r="N170" s="6" t="s">
        <v>166</v>
      </c>
      <c r="O170" s="88" t="s">
        <v>281</v>
      </c>
      <c r="P170" s="84" t="s">
        <v>5</v>
      </c>
      <c r="Q170" s="7"/>
      <c r="R170" s="6" t="s">
        <v>30</v>
      </c>
      <c r="S170" s="6"/>
      <c r="T170" s="6"/>
      <c r="U170" s="29"/>
      <c r="V170" s="29"/>
      <c r="W170" s="29"/>
      <c r="X170" s="29"/>
    </row>
    <row r="171" spans="1:24" s="1" customFormat="1" ht="33" customHeight="1" x14ac:dyDescent="0.25">
      <c r="A171" s="22">
        <v>5</v>
      </c>
      <c r="B171" s="32">
        <v>4</v>
      </c>
      <c r="C171" s="36" t="str">
        <f t="shared" si="15"/>
        <v>5.04</v>
      </c>
      <c r="D171" s="24"/>
      <c r="E171" s="25" t="str">
        <f>IF(ISBLANK(D171)=TRUE,"",VLOOKUP(D171,Krav!C:E,3,FALSE))</f>
        <v/>
      </c>
      <c r="F171" s="73" t="s">
        <v>269</v>
      </c>
      <c r="G171" s="26" t="s">
        <v>273</v>
      </c>
      <c r="H171" s="34" t="s">
        <v>194</v>
      </c>
      <c r="I171" s="89" t="s">
        <v>29</v>
      </c>
      <c r="J171" s="96" t="s">
        <v>29</v>
      </c>
      <c r="K171" s="96" t="s">
        <v>164</v>
      </c>
      <c r="L171" s="28" t="s">
        <v>3</v>
      </c>
      <c r="M171" s="6" t="s">
        <v>164</v>
      </c>
      <c r="N171" s="6" t="s">
        <v>166</v>
      </c>
      <c r="O171" s="84"/>
      <c r="P171" s="84" t="s">
        <v>5</v>
      </c>
      <c r="Q171" s="7"/>
      <c r="R171" s="6" t="s">
        <v>30</v>
      </c>
      <c r="S171" s="6"/>
      <c r="T171" s="6"/>
      <c r="U171" s="29"/>
      <c r="V171" s="29"/>
      <c r="W171" s="29"/>
      <c r="X171" s="29"/>
    </row>
    <row r="172" spans="1:24" s="1" customFormat="1" ht="33" customHeight="1" x14ac:dyDescent="0.25">
      <c r="A172" s="22">
        <v>5</v>
      </c>
      <c r="B172" s="32">
        <v>5</v>
      </c>
      <c r="C172" s="36" t="str">
        <f t="shared" ref="C172" si="17">IF(B172&lt;10,_xlfn.CONCAT(A172,".0",B172),_xlfn.CONCAT(A172,".",B172))</f>
        <v>5.05</v>
      </c>
      <c r="D172" s="24"/>
      <c r="E172" s="25" t="str">
        <f>IF(ISBLANK(D172)=TRUE,"",VLOOKUP(D172,Krav!C:E,3,FALSE))</f>
        <v/>
      </c>
      <c r="F172" s="26" t="s">
        <v>179</v>
      </c>
      <c r="G172" s="26"/>
      <c r="H172" s="34" t="s">
        <v>208</v>
      </c>
      <c r="I172" s="89" t="s">
        <v>209</v>
      </c>
      <c r="J172" s="96" t="s">
        <v>209</v>
      </c>
      <c r="K172" s="96" t="s">
        <v>164</v>
      </c>
      <c r="L172" s="28" t="s">
        <v>3</v>
      </c>
      <c r="M172" s="6" t="s">
        <v>164</v>
      </c>
      <c r="N172" s="6" t="s">
        <v>166</v>
      </c>
      <c r="O172" s="84"/>
      <c r="P172" s="84" t="s">
        <v>5</v>
      </c>
      <c r="Q172" s="7"/>
      <c r="R172" s="6" t="s">
        <v>30</v>
      </c>
      <c r="S172" s="6"/>
      <c r="T172" s="6"/>
      <c r="U172" s="29"/>
      <c r="V172" s="29"/>
      <c r="W172" s="29"/>
      <c r="X172" s="29"/>
    </row>
    <row r="173" spans="1:24" s="1" customFormat="1" ht="33" customHeight="1" x14ac:dyDescent="0.25">
      <c r="A173" s="22">
        <v>5</v>
      </c>
      <c r="B173" s="32">
        <v>6</v>
      </c>
      <c r="C173" s="36" t="str">
        <f t="shared" si="15"/>
        <v>5.06</v>
      </c>
      <c r="D173" s="24" t="s">
        <v>99</v>
      </c>
      <c r="E173" s="25" t="str">
        <f>IF(ISBLANK(D173)=TRUE,"",VLOOKUP(D173,Krav!C:E,3,FALSE))</f>
        <v>Såfremt brugeren vælger "Nej" skal spørgeskemaet ikke fortsætte.</v>
      </c>
      <c r="F173" s="26" t="s">
        <v>179</v>
      </c>
      <c r="G173" s="26"/>
      <c r="H173" s="34" t="s">
        <v>210</v>
      </c>
      <c r="I173" s="89" t="s">
        <v>211</v>
      </c>
      <c r="J173" s="96" t="s">
        <v>293</v>
      </c>
      <c r="K173" s="96" t="s">
        <v>166</v>
      </c>
      <c r="L173" s="28" t="s">
        <v>3</v>
      </c>
      <c r="M173" s="6" t="s">
        <v>166</v>
      </c>
      <c r="N173" s="6" t="s">
        <v>164</v>
      </c>
      <c r="O173" s="84"/>
      <c r="P173" s="84" t="s">
        <v>5</v>
      </c>
      <c r="Q173" s="7"/>
      <c r="R173" s="6" t="s">
        <v>30</v>
      </c>
      <c r="S173" s="6"/>
      <c r="T173" s="6"/>
      <c r="U173" s="29"/>
      <c r="V173" s="29"/>
      <c r="W173" s="29"/>
      <c r="X173" s="29"/>
    </row>
    <row r="174" spans="1:24" s="1" customFormat="1" ht="33" customHeight="1" x14ac:dyDescent="0.25">
      <c r="A174" s="22">
        <v>5</v>
      </c>
      <c r="B174" s="32">
        <v>7</v>
      </c>
      <c r="C174" s="36" t="str">
        <f t="shared" si="15"/>
        <v>5.07</v>
      </c>
      <c r="D174" s="24"/>
      <c r="E174" s="25" t="str">
        <f>IF(ISBLANK(D174)=TRUE,"",VLOOKUP(D174,Krav!C:E,3,FALSE))</f>
        <v/>
      </c>
      <c r="F174" s="73" t="s">
        <v>269</v>
      </c>
      <c r="G174" s="26" t="s">
        <v>274</v>
      </c>
      <c r="H174" s="34" t="s">
        <v>194</v>
      </c>
      <c r="I174" s="89" t="s">
        <v>202</v>
      </c>
      <c r="J174" s="96" t="s">
        <v>202</v>
      </c>
      <c r="K174" s="96" t="s">
        <v>164</v>
      </c>
      <c r="L174" s="28" t="s">
        <v>3</v>
      </c>
      <c r="M174" s="6" t="s">
        <v>166</v>
      </c>
      <c r="N174" s="6" t="s">
        <v>164</v>
      </c>
      <c r="O174" s="84"/>
      <c r="P174" s="84" t="s">
        <v>5</v>
      </c>
      <c r="Q174" s="7"/>
      <c r="R174" s="6" t="s">
        <v>30</v>
      </c>
      <c r="S174" s="6"/>
      <c r="T174" s="6"/>
      <c r="U174" s="29"/>
      <c r="V174" s="29"/>
      <c r="W174" s="29"/>
      <c r="X174" s="29"/>
    </row>
    <row r="175" spans="1:24" s="1" customFormat="1" ht="33" customHeight="1" x14ac:dyDescent="0.25">
      <c r="A175" s="22">
        <v>5</v>
      </c>
      <c r="B175" s="32">
        <v>8</v>
      </c>
      <c r="C175" s="36" t="str">
        <f t="shared" si="15"/>
        <v>5.08</v>
      </c>
      <c r="D175" s="24"/>
      <c r="E175" s="25" t="str">
        <f>IF(ISBLANK(D175)=TRUE,"",VLOOKUP(D175,Krav!C:E,3,FALSE))</f>
        <v/>
      </c>
      <c r="F175" s="39" t="s">
        <v>213</v>
      </c>
      <c r="G175" s="26"/>
      <c r="H175" s="25" t="s">
        <v>203</v>
      </c>
      <c r="I175" s="89" t="s">
        <v>105</v>
      </c>
      <c r="J175" s="96" t="s">
        <v>292</v>
      </c>
      <c r="K175" s="96" t="s">
        <v>166</v>
      </c>
      <c r="L175" s="28" t="s">
        <v>4</v>
      </c>
      <c r="M175" s="29" t="s">
        <v>166</v>
      </c>
      <c r="N175" s="29" t="s">
        <v>166</v>
      </c>
      <c r="O175" s="86"/>
      <c r="P175" s="84" t="s">
        <v>5</v>
      </c>
      <c r="Q175" s="31"/>
      <c r="R175" s="6" t="s">
        <v>30</v>
      </c>
      <c r="S175" s="30"/>
      <c r="T175" s="30"/>
      <c r="U175" s="29"/>
      <c r="V175" s="29"/>
      <c r="W175" s="29"/>
      <c r="X175" s="29"/>
    </row>
    <row r="176" spans="1:24" s="1" customFormat="1" ht="33" customHeight="1" x14ac:dyDescent="0.25">
      <c r="A176" s="22">
        <v>5</v>
      </c>
      <c r="B176" s="32">
        <v>9</v>
      </c>
      <c r="C176" s="36" t="str">
        <f t="shared" ref="C176" si="18">IF(B176&lt;10,_xlfn.CONCAT(A176,".0",B176),_xlfn.CONCAT(A176,".",B176))</f>
        <v>5.09</v>
      </c>
      <c r="D176" s="24"/>
      <c r="E176" s="25" t="str">
        <f>IF(ISBLANK(D176)=TRUE,"",VLOOKUP(D176,Krav!C:E,3,FALSE))</f>
        <v/>
      </c>
      <c r="F176" s="73" t="s">
        <v>269</v>
      </c>
      <c r="G176" s="26"/>
      <c r="H176" s="25" t="s">
        <v>240</v>
      </c>
      <c r="I176" s="89" t="s">
        <v>105</v>
      </c>
      <c r="J176" s="96" t="s">
        <v>277</v>
      </c>
      <c r="K176" s="96" t="s">
        <v>164</v>
      </c>
      <c r="L176" s="28" t="s">
        <v>4</v>
      </c>
      <c r="M176" s="29" t="s">
        <v>166</v>
      </c>
      <c r="N176" s="29" t="s">
        <v>166</v>
      </c>
      <c r="O176" s="86"/>
      <c r="P176" s="84" t="s">
        <v>5</v>
      </c>
      <c r="Q176" s="31"/>
      <c r="R176" s="6" t="s">
        <v>30</v>
      </c>
      <c r="S176" s="30"/>
      <c r="T176" s="30"/>
      <c r="U176" s="29"/>
      <c r="V176" s="29"/>
      <c r="W176" s="29"/>
      <c r="X176" s="29"/>
    </row>
    <row r="177" spans="1:24" s="1" customFormat="1" ht="33" customHeight="1" x14ac:dyDescent="0.25">
      <c r="A177" s="22">
        <v>5</v>
      </c>
      <c r="B177" s="32">
        <v>10</v>
      </c>
      <c r="C177" s="36" t="str">
        <f t="shared" si="15"/>
        <v>5.10</v>
      </c>
      <c r="D177" s="24"/>
      <c r="E177" s="25" t="str">
        <f>IF(ISBLANK(D177)=TRUE,"",VLOOKUP(D177,Krav!C:E,3,FALSE))</f>
        <v/>
      </c>
      <c r="F177" s="26" t="s">
        <v>227</v>
      </c>
      <c r="G177" s="26"/>
      <c r="H177" s="25" t="s">
        <v>185</v>
      </c>
      <c r="I177" s="89" t="s">
        <v>196</v>
      </c>
      <c r="J177" s="96" t="s">
        <v>196</v>
      </c>
      <c r="K177" s="96" t="s">
        <v>164</v>
      </c>
      <c r="L177" s="28" t="s">
        <v>3</v>
      </c>
      <c r="M177" s="6"/>
      <c r="N177" s="6"/>
      <c r="O177" s="84"/>
      <c r="P177" s="84" t="s">
        <v>5</v>
      </c>
      <c r="Q177" s="7" t="s">
        <v>30</v>
      </c>
      <c r="R177" s="6"/>
      <c r="S177" s="6"/>
      <c r="T177" s="6"/>
      <c r="U177" s="29"/>
      <c r="V177" s="29"/>
      <c r="W177" s="29"/>
      <c r="X177" s="29"/>
    </row>
    <row r="178" spans="1:24" s="1" customFormat="1" ht="33" customHeight="1" x14ac:dyDescent="0.25">
      <c r="A178" s="22">
        <v>5</v>
      </c>
      <c r="B178" s="32">
        <v>11</v>
      </c>
      <c r="C178" s="36" t="str">
        <f t="shared" ref="C178" si="19">IF(B178&lt;10,_xlfn.CONCAT(A178,".0",B178),_xlfn.CONCAT(A178,".",B178))</f>
        <v>5.11</v>
      </c>
      <c r="D178" s="24"/>
      <c r="E178" s="25" t="str">
        <f>IF(ISBLANK(D178)=TRUE,"",VLOOKUP(D178,Krav!C:E,3,FALSE))</f>
        <v/>
      </c>
      <c r="F178" s="73" t="s">
        <v>268</v>
      </c>
      <c r="G178" s="26" t="s">
        <v>273</v>
      </c>
      <c r="H178" s="25" t="s">
        <v>237</v>
      </c>
      <c r="I178" s="89" t="s">
        <v>164</v>
      </c>
      <c r="J178" s="96" t="s">
        <v>164</v>
      </c>
      <c r="K178" s="96" t="s">
        <v>164</v>
      </c>
      <c r="L178" s="28" t="s">
        <v>3</v>
      </c>
      <c r="M178" s="6" t="s">
        <v>164</v>
      </c>
      <c r="N178" s="6" t="s">
        <v>166</v>
      </c>
      <c r="O178" s="84"/>
      <c r="P178" s="84" t="s">
        <v>5</v>
      </c>
      <c r="Q178" s="7"/>
      <c r="R178" s="6"/>
      <c r="S178" s="6"/>
      <c r="T178" s="6"/>
      <c r="U178" s="29"/>
      <c r="V178" s="29"/>
      <c r="W178" s="29"/>
      <c r="X178" s="29"/>
    </row>
    <row r="179" spans="1:24" s="1" customFormat="1" ht="33" customHeight="1" x14ac:dyDescent="0.25">
      <c r="A179" s="22">
        <v>5</v>
      </c>
      <c r="B179" s="32">
        <v>12</v>
      </c>
      <c r="C179" s="36" t="str">
        <f t="shared" ref="C179:C180" si="20">IF(B179&lt;10,_xlfn.CONCAT(A179,".0",B179),_xlfn.CONCAT(A179,".",B179))</f>
        <v>5.12</v>
      </c>
      <c r="D179" s="24"/>
      <c r="E179" s="25" t="str">
        <f>IF(ISBLANK(D179)=TRUE,"",VLOOKUP(D179,Krav!C:E,3,FALSE))</f>
        <v/>
      </c>
      <c r="F179" s="73" t="s">
        <v>268</v>
      </c>
      <c r="G179" s="26" t="s">
        <v>274</v>
      </c>
      <c r="H179" s="25" t="s">
        <v>238</v>
      </c>
      <c r="I179" s="89" t="s">
        <v>164</v>
      </c>
      <c r="J179" s="96" t="s">
        <v>164</v>
      </c>
      <c r="K179" s="96" t="s">
        <v>164</v>
      </c>
      <c r="L179" s="28" t="s">
        <v>3</v>
      </c>
      <c r="M179" s="6" t="s">
        <v>166</v>
      </c>
      <c r="N179" s="6" t="s">
        <v>164</v>
      </c>
      <c r="O179" s="84"/>
      <c r="P179" s="84" t="s">
        <v>5</v>
      </c>
      <c r="Q179" s="7"/>
      <c r="R179" s="6"/>
      <c r="S179" s="6"/>
      <c r="T179" s="6"/>
      <c r="U179" s="29"/>
      <c r="V179" s="29"/>
      <c r="W179" s="29"/>
      <c r="X179" s="29"/>
    </row>
    <row r="180" spans="1:24" s="1" customFormat="1" ht="33" customHeight="1" x14ac:dyDescent="0.25">
      <c r="A180" s="22">
        <v>5</v>
      </c>
      <c r="B180" s="32">
        <v>13</v>
      </c>
      <c r="C180" s="36" t="str">
        <f t="shared" si="20"/>
        <v>5.13</v>
      </c>
      <c r="D180" s="24"/>
      <c r="E180" s="25" t="str">
        <f>IF(ISBLANK(D180)=TRUE,"",VLOOKUP(D180,Krav!C:E,3,FALSE))</f>
        <v/>
      </c>
      <c r="F180" s="73" t="s">
        <v>268</v>
      </c>
      <c r="G180" s="26" t="s">
        <v>273</v>
      </c>
      <c r="H180" s="25" t="s">
        <v>239</v>
      </c>
      <c r="I180" s="89" t="s">
        <v>166</v>
      </c>
      <c r="J180" s="96" t="s">
        <v>166</v>
      </c>
      <c r="K180" s="96" t="s">
        <v>164</v>
      </c>
      <c r="L180" s="28" t="s">
        <v>3</v>
      </c>
      <c r="M180" s="6" t="s">
        <v>166</v>
      </c>
      <c r="N180" s="6"/>
      <c r="O180" s="84"/>
      <c r="P180" s="84" t="s">
        <v>5</v>
      </c>
      <c r="Q180" s="7"/>
      <c r="R180" s="6"/>
      <c r="S180" s="6"/>
      <c r="T180" s="6"/>
      <c r="U180" s="29"/>
      <c r="V180" s="29"/>
      <c r="W180" s="29"/>
      <c r="X180" s="29"/>
    </row>
    <row r="181" spans="1:24" s="1" customFormat="1" ht="33" customHeight="1" x14ac:dyDescent="0.25">
      <c r="A181" s="22">
        <v>5</v>
      </c>
      <c r="B181" s="32">
        <v>14</v>
      </c>
      <c r="C181" s="36" t="str">
        <f t="shared" ref="C181" si="21">IF(B181&lt;10,_xlfn.CONCAT(A181,".0",B181),_xlfn.CONCAT(A181,".",B181))</f>
        <v>5.14</v>
      </c>
      <c r="D181" s="24"/>
      <c r="E181" s="25" t="str">
        <f>IF(ISBLANK(D181)=TRUE,"",VLOOKUP(D181,Krav!C:E,3,FALSE))</f>
        <v/>
      </c>
      <c r="F181" s="73" t="s">
        <v>268</v>
      </c>
      <c r="G181" s="26" t="s">
        <v>274</v>
      </c>
      <c r="H181" s="25" t="s">
        <v>239</v>
      </c>
      <c r="I181" s="89" t="s">
        <v>166</v>
      </c>
      <c r="J181" s="96" t="s">
        <v>164</v>
      </c>
      <c r="K181" s="96" t="s">
        <v>166</v>
      </c>
      <c r="L181" s="28" t="s">
        <v>3</v>
      </c>
      <c r="M181" s="6" t="s">
        <v>166</v>
      </c>
      <c r="N181" s="6"/>
      <c r="O181" s="84"/>
      <c r="P181" s="84" t="s">
        <v>5</v>
      </c>
      <c r="Q181" s="7"/>
      <c r="R181" s="6"/>
      <c r="S181" s="6"/>
      <c r="T181" s="6"/>
      <c r="U181" s="29"/>
      <c r="V181" s="29"/>
      <c r="W181" s="29"/>
      <c r="X181" s="29"/>
    </row>
    <row r="182" spans="1:24" ht="16.5" customHeight="1" x14ac:dyDescent="0.25">
      <c r="A182" s="2"/>
      <c r="B182" s="2"/>
      <c r="C182" s="3"/>
      <c r="D182" s="3"/>
      <c r="E182" s="12"/>
      <c r="F182" s="12"/>
      <c r="G182" s="3"/>
      <c r="H182" s="13"/>
      <c r="I182" s="89"/>
      <c r="J182" s="1"/>
      <c r="K182" s="1"/>
      <c r="L182" s="3"/>
      <c r="M182" s="3"/>
      <c r="N182" s="3"/>
      <c r="O182" s="3"/>
      <c r="P182" s="3"/>
      <c r="Q182" s="3"/>
      <c r="R182" s="3"/>
      <c r="S182" s="3"/>
      <c r="T182" s="3"/>
    </row>
    <row r="183" spans="1:24" s="80" customFormat="1" ht="16.5" customHeight="1" x14ac:dyDescent="0.25">
      <c r="E183" s="8"/>
      <c r="F183" s="8"/>
      <c r="H183" s="8"/>
      <c r="M183" s="83" t="s">
        <v>463</v>
      </c>
      <c r="N183" s="83" t="s">
        <v>464</v>
      </c>
      <c r="O183" s="83" t="s">
        <v>465</v>
      </c>
      <c r="P183" s="83" t="s">
        <v>466</v>
      </c>
      <c r="Q183" s="83" t="s">
        <v>468</v>
      </c>
      <c r="R183" s="83" t="s">
        <v>470</v>
      </c>
      <c r="S183" s="83"/>
      <c r="T183" s="83" t="s">
        <v>8</v>
      </c>
      <c r="U183" s="83" t="s">
        <v>8</v>
      </c>
      <c r="V183" s="83" t="s">
        <v>8</v>
      </c>
      <c r="W183" s="83" t="s">
        <v>8</v>
      </c>
      <c r="X183" s="83" t="s">
        <v>8</v>
      </c>
    </row>
    <row r="184" spans="1:24" s="80" customFormat="1" ht="15" x14ac:dyDescent="0.25">
      <c r="E184" s="8"/>
      <c r="F184" s="8"/>
      <c r="H184" s="8"/>
      <c r="M184" s="83" t="s">
        <v>22</v>
      </c>
      <c r="N184" s="83" t="s">
        <v>22</v>
      </c>
      <c r="O184" s="83" t="s">
        <v>22</v>
      </c>
      <c r="P184" s="83" t="s">
        <v>22</v>
      </c>
      <c r="Q184" s="83" t="s">
        <v>22</v>
      </c>
      <c r="R184" s="83" t="s">
        <v>22</v>
      </c>
      <c r="S184" s="83"/>
      <c r="T184" s="83" t="s">
        <v>11</v>
      </c>
      <c r="U184" s="83" t="s">
        <v>11</v>
      </c>
      <c r="V184" s="83" t="s">
        <v>11</v>
      </c>
      <c r="W184" s="83" t="s">
        <v>11</v>
      </c>
      <c r="X184" s="83" t="s">
        <v>11</v>
      </c>
    </row>
    <row r="185" spans="1:24" s="1" customFormat="1" ht="15" customHeight="1" x14ac:dyDescent="0.25">
      <c r="A185" s="70" t="s">
        <v>6</v>
      </c>
      <c r="B185" s="71" t="s">
        <v>7</v>
      </c>
      <c r="C185" s="41" t="s">
        <v>0</v>
      </c>
      <c r="D185" s="41" t="s">
        <v>23</v>
      </c>
      <c r="E185" s="72" t="s">
        <v>112</v>
      </c>
      <c r="F185" s="72" t="s">
        <v>260</v>
      </c>
      <c r="G185" s="41" t="s">
        <v>261</v>
      </c>
      <c r="H185" s="72" t="s">
        <v>31</v>
      </c>
      <c r="I185" s="41" t="s">
        <v>262</v>
      </c>
      <c r="J185" s="41" t="s">
        <v>263</v>
      </c>
      <c r="K185" s="41" t="s">
        <v>264</v>
      </c>
      <c r="L185" s="41" t="s">
        <v>1</v>
      </c>
      <c r="M185" s="90" t="s">
        <v>273</v>
      </c>
      <c r="N185" s="90" t="s">
        <v>274</v>
      </c>
      <c r="O185" s="90" t="s">
        <v>275</v>
      </c>
      <c r="P185" s="90" t="s">
        <v>568</v>
      </c>
      <c r="Q185" s="90" t="s">
        <v>569</v>
      </c>
      <c r="R185" s="90" t="s">
        <v>570</v>
      </c>
      <c r="S185" s="90" t="s">
        <v>276</v>
      </c>
      <c r="T185" s="35" t="s">
        <v>9</v>
      </c>
      <c r="U185" s="35" t="s">
        <v>9</v>
      </c>
      <c r="V185" s="35" t="s">
        <v>9</v>
      </c>
      <c r="W185" s="35" t="s">
        <v>9</v>
      </c>
      <c r="X185" s="35" t="s">
        <v>129</v>
      </c>
    </row>
    <row r="186" spans="1:24" s="1" customFormat="1" ht="33" customHeight="1" x14ac:dyDescent="0.25">
      <c r="A186" s="22">
        <v>6</v>
      </c>
      <c r="B186" s="32">
        <v>1</v>
      </c>
      <c r="C186" s="36" t="str">
        <f t="shared" ref="C186:C187" si="22">IF(B186&lt;10,_xlfn.CONCAT(A186,".0",B186),_xlfn.CONCAT(A186,".",B186))</f>
        <v>6.01</v>
      </c>
      <c r="D186" s="24" t="s">
        <v>336</v>
      </c>
      <c r="E186" s="93" t="str">
        <f>IF(ISBLANK(D186)=TRUE,"",VLOOKUP(D186,Krav!C:E,3,FALSE))</f>
        <v>Det skal være muligt for brugeren at bekræfte via Ja/Nej, hvorvidt et eller flere krav i den afgrænsede population er underlagt udenlandske forældelsesregler</v>
      </c>
      <c r="F186" s="73" t="s">
        <v>269</v>
      </c>
      <c r="G186" s="26" t="s">
        <v>273</v>
      </c>
      <c r="H186" s="34" t="s">
        <v>571</v>
      </c>
      <c r="I186" s="96" t="s">
        <v>105</v>
      </c>
      <c r="J186" s="96"/>
      <c r="K186" s="96"/>
      <c r="L186" s="28" t="s">
        <v>4</v>
      </c>
      <c r="M186" s="20" t="s">
        <v>164</v>
      </c>
      <c r="N186" s="88" t="s">
        <v>166</v>
      </c>
      <c r="O186" s="88" t="s">
        <v>166</v>
      </c>
      <c r="P186" s="88" t="s">
        <v>164</v>
      </c>
      <c r="Q186" s="88" t="s">
        <v>166</v>
      </c>
      <c r="R186" s="88" t="s">
        <v>164</v>
      </c>
      <c r="S186" s="88" t="s">
        <v>5</v>
      </c>
      <c r="T186" s="88"/>
      <c r="U186" s="86"/>
      <c r="V186" s="86"/>
      <c r="W186" s="86"/>
      <c r="X186" s="86"/>
    </row>
    <row r="187" spans="1:24" s="1" customFormat="1" ht="33" customHeight="1" x14ac:dyDescent="0.25">
      <c r="A187" s="22">
        <v>6</v>
      </c>
      <c r="B187" s="32">
        <v>2</v>
      </c>
      <c r="C187" s="36" t="str">
        <f t="shared" si="22"/>
        <v>6.02</v>
      </c>
      <c r="D187" s="24" t="s">
        <v>343</v>
      </c>
      <c r="E187" s="93" t="str">
        <f>IF(ISBLANK(D187)=TRUE,"",VLOOKUP(D187,Krav!C:E,3,FALSE))</f>
        <v xml:space="preserve">Spørgeskemaet skal afsluttes da den valgte konfiguration ikke understøttes af spørgeskemaet. </v>
      </c>
      <c r="F187" s="39" t="s">
        <v>213</v>
      </c>
      <c r="G187" s="26" t="s">
        <v>273</v>
      </c>
      <c r="H187" s="34" t="s">
        <v>572</v>
      </c>
      <c r="I187" s="96"/>
      <c r="J187" s="96"/>
      <c r="K187" s="96"/>
      <c r="L187" s="28" t="s">
        <v>4</v>
      </c>
      <c r="M187" s="20" t="s">
        <v>164</v>
      </c>
      <c r="N187" s="88" t="s">
        <v>166</v>
      </c>
      <c r="O187" s="88" t="s">
        <v>166</v>
      </c>
      <c r="P187" s="88" t="s">
        <v>164</v>
      </c>
      <c r="Q187" s="88" t="s">
        <v>166</v>
      </c>
      <c r="R187" s="88" t="s">
        <v>164</v>
      </c>
      <c r="S187" s="88" t="s">
        <v>5</v>
      </c>
      <c r="T187" s="88"/>
      <c r="U187" s="86"/>
      <c r="V187" s="86"/>
      <c r="W187" s="86"/>
      <c r="X187" s="86"/>
    </row>
    <row r="188" spans="1:24" s="1" customFormat="1" ht="33" customHeight="1" x14ac:dyDescent="0.25">
      <c r="A188" s="22">
        <v>6</v>
      </c>
      <c r="B188" s="32">
        <v>3</v>
      </c>
      <c r="C188" s="36" t="str">
        <f t="shared" ref="C188:C194" si="23">IF(B188&lt;10,_xlfn.CONCAT(A188,".0",B188),_xlfn.CONCAT(A188,".",B188))</f>
        <v>6.03</v>
      </c>
      <c r="D188" s="24" t="s">
        <v>338</v>
      </c>
      <c r="E188" s="93" t="str">
        <f>IF(ISBLANK(D188)=TRUE,"",VLOOKUP(D188,Krav!C:E,3,FALSE))</f>
        <v>Såfremt brugeren vælger "Ja" skal brugeres ledes til spørgsmål 6.a</v>
      </c>
      <c r="F188" s="73" t="s">
        <v>269</v>
      </c>
      <c r="G188" s="26" t="s">
        <v>273</v>
      </c>
      <c r="H188" s="34" t="s">
        <v>573</v>
      </c>
      <c r="I188" s="96" t="s">
        <v>105</v>
      </c>
      <c r="J188" s="96"/>
      <c r="K188" s="96"/>
      <c r="L188" s="28" t="s">
        <v>4</v>
      </c>
      <c r="M188" s="20" t="s">
        <v>164</v>
      </c>
      <c r="N188" s="88" t="s">
        <v>166</v>
      </c>
      <c r="O188" s="20" t="s">
        <v>164</v>
      </c>
      <c r="P188" s="88" t="s">
        <v>166</v>
      </c>
      <c r="Q188" s="88" t="s">
        <v>166</v>
      </c>
      <c r="R188" s="88" t="s">
        <v>164</v>
      </c>
      <c r="S188" s="88" t="s">
        <v>5</v>
      </c>
      <c r="T188" s="88"/>
      <c r="U188" s="86"/>
      <c r="V188" s="86"/>
      <c r="W188" s="86"/>
      <c r="X188" s="86"/>
    </row>
    <row r="189" spans="1:24" s="1" customFormat="1" ht="33" customHeight="1" x14ac:dyDescent="0.25">
      <c r="A189" s="22">
        <v>6</v>
      </c>
      <c r="B189" s="32">
        <v>4</v>
      </c>
      <c r="C189" s="36" t="str">
        <f t="shared" ref="C189" si="24">IF(B189&lt;10,_xlfn.CONCAT(A189,".0",B189),_xlfn.CONCAT(A189,".",B189))</f>
        <v>6.04</v>
      </c>
      <c r="D189" s="24" t="s">
        <v>343</v>
      </c>
      <c r="E189" s="93" t="str">
        <f>IF(ISBLANK(D189)=TRUE,"",VLOOKUP(D189,Krav!C:E,3,FALSE))</f>
        <v xml:space="preserve">Spørgeskemaet skal afsluttes da den valgte konfiguration ikke understøttes af spørgeskemaet. </v>
      </c>
      <c r="F189" s="39" t="s">
        <v>213</v>
      </c>
      <c r="G189" s="26" t="s">
        <v>273</v>
      </c>
      <c r="H189" s="34" t="s">
        <v>574</v>
      </c>
      <c r="I189" s="96"/>
      <c r="J189" s="96"/>
      <c r="K189" s="96"/>
      <c r="L189" s="28" t="s">
        <v>4</v>
      </c>
      <c r="M189" s="20" t="s">
        <v>164</v>
      </c>
      <c r="N189" s="88" t="s">
        <v>166</v>
      </c>
      <c r="O189" s="20" t="s">
        <v>164</v>
      </c>
      <c r="P189" s="88" t="s">
        <v>166</v>
      </c>
      <c r="Q189" s="88" t="s">
        <v>166</v>
      </c>
      <c r="R189" s="88" t="s">
        <v>164</v>
      </c>
      <c r="S189" s="88" t="s">
        <v>5</v>
      </c>
      <c r="T189" s="88"/>
      <c r="U189" s="86"/>
      <c r="V189" s="86"/>
      <c r="W189" s="86"/>
      <c r="X189" s="86"/>
    </row>
    <row r="190" spans="1:24" s="1" customFormat="1" ht="33" customHeight="1" x14ac:dyDescent="0.25">
      <c r="A190" s="22">
        <v>6</v>
      </c>
      <c r="B190" s="32">
        <v>5</v>
      </c>
      <c r="C190" s="36" t="str">
        <f t="shared" si="23"/>
        <v>6.05</v>
      </c>
      <c r="D190" s="24" t="s">
        <v>338</v>
      </c>
      <c r="E190" s="93" t="str">
        <f>IF(ISBLANK(D190)=TRUE,"",VLOOKUP(D190,Krav!C:E,3,FALSE))</f>
        <v>Såfremt brugeren vælger "Ja" skal brugeres ledes til spørgsmål 6.a</v>
      </c>
      <c r="F190" s="73" t="s">
        <v>269</v>
      </c>
      <c r="G190" s="26" t="s">
        <v>273</v>
      </c>
      <c r="H190" s="34" t="s">
        <v>575</v>
      </c>
      <c r="I190" s="96" t="s">
        <v>105</v>
      </c>
      <c r="J190" s="96"/>
      <c r="K190" s="96"/>
      <c r="L190" s="28" t="s">
        <v>4</v>
      </c>
      <c r="M190" s="20" t="s">
        <v>164</v>
      </c>
      <c r="N190" s="88" t="s">
        <v>166</v>
      </c>
      <c r="O190" s="88" t="s">
        <v>166</v>
      </c>
      <c r="P190" s="88" t="s">
        <v>164</v>
      </c>
      <c r="Q190" s="20" t="s">
        <v>164</v>
      </c>
      <c r="R190" s="88" t="s">
        <v>166</v>
      </c>
      <c r="S190" s="88" t="s">
        <v>5</v>
      </c>
      <c r="T190" s="88"/>
      <c r="U190" s="86"/>
      <c r="V190" s="86"/>
      <c r="W190" s="86"/>
      <c r="X190" s="86"/>
    </row>
    <row r="191" spans="1:24" s="1" customFormat="1" ht="33" customHeight="1" x14ac:dyDescent="0.25">
      <c r="A191" s="22">
        <v>6</v>
      </c>
      <c r="B191" s="32">
        <v>6</v>
      </c>
      <c r="C191" s="36" t="str">
        <f t="shared" ref="C191" si="25">IF(B191&lt;10,_xlfn.CONCAT(A191,".0",B191),_xlfn.CONCAT(A191,".",B191))</f>
        <v>6.06</v>
      </c>
      <c r="D191" s="24" t="s">
        <v>343</v>
      </c>
      <c r="E191" s="93" t="str">
        <f>IF(ISBLANK(D191)=TRUE,"",VLOOKUP(D191,Krav!C:E,3,FALSE))</f>
        <v xml:space="preserve">Spørgeskemaet skal afsluttes da den valgte konfiguration ikke understøttes af spørgeskemaet. </v>
      </c>
      <c r="F191" s="39" t="s">
        <v>213</v>
      </c>
      <c r="G191" s="26" t="s">
        <v>273</v>
      </c>
      <c r="H191" s="34" t="s">
        <v>576</v>
      </c>
      <c r="I191" s="96"/>
      <c r="J191" s="96"/>
      <c r="K191" s="96"/>
      <c r="L191" s="28" t="s">
        <v>4</v>
      </c>
      <c r="M191" s="20" t="s">
        <v>164</v>
      </c>
      <c r="N191" s="88" t="s">
        <v>166</v>
      </c>
      <c r="O191" s="88" t="s">
        <v>166</v>
      </c>
      <c r="P191" s="88" t="s">
        <v>164</v>
      </c>
      <c r="Q191" s="20" t="s">
        <v>164</v>
      </c>
      <c r="R191" s="88" t="s">
        <v>166</v>
      </c>
      <c r="S191" s="88" t="s">
        <v>5</v>
      </c>
      <c r="T191" s="88"/>
      <c r="U191" s="86"/>
      <c r="V191" s="86"/>
      <c r="W191" s="86"/>
      <c r="X191" s="86"/>
    </row>
    <row r="192" spans="1:24" s="1" customFormat="1" ht="33" customHeight="1" x14ac:dyDescent="0.25">
      <c r="A192" s="22">
        <v>6</v>
      </c>
      <c r="B192" s="32">
        <v>7</v>
      </c>
      <c r="C192" s="36" t="str">
        <f t="shared" si="23"/>
        <v>6.07</v>
      </c>
      <c r="D192" s="24" t="s">
        <v>338</v>
      </c>
      <c r="E192" s="93" t="str">
        <f>IF(ISBLANK(D192)=TRUE,"",VLOOKUP(D192,Krav!C:E,3,FALSE))</f>
        <v>Såfremt brugeren vælger "Ja" skal brugeres ledes til spørgsmål 6.a</v>
      </c>
      <c r="F192" s="73" t="s">
        <v>269</v>
      </c>
      <c r="G192" s="26" t="s">
        <v>273</v>
      </c>
      <c r="H192" s="34" t="s">
        <v>577</v>
      </c>
      <c r="I192" s="96" t="s">
        <v>105</v>
      </c>
      <c r="J192" s="96"/>
      <c r="K192" s="96"/>
      <c r="L192" s="28" t="s">
        <v>4</v>
      </c>
      <c r="M192" s="20" t="s">
        <v>164</v>
      </c>
      <c r="N192" s="88" t="s">
        <v>166</v>
      </c>
      <c r="O192" s="20" t="s">
        <v>164</v>
      </c>
      <c r="P192" s="88" t="s">
        <v>166</v>
      </c>
      <c r="Q192" s="20" t="s">
        <v>164</v>
      </c>
      <c r="R192" s="88" t="s">
        <v>166</v>
      </c>
      <c r="S192" s="88" t="s">
        <v>5</v>
      </c>
      <c r="T192" s="88"/>
      <c r="U192" s="86"/>
      <c r="V192" s="86"/>
      <c r="W192" s="86"/>
      <c r="X192" s="86"/>
    </row>
    <row r="193" spans="1:24" s="1" customFormat="1" ht="33" customHeight="1" x14ac:dyDescent="0.25">
      <c r="A193" s="22">
        <v>6</v>
      </c>
      <c r="B193" s="32">
        <v>8</v>
      </c>
      <c r="C193" s="36" t="str">
        <f t="shared" ref="C193" si="26">IF(B193&lt;10,_xlfn.CONCAT(A193,".0",B193),_xlfn.CONCAT(A193,".",B193))</f>
        <v>6.08</v>
      </c>
      <c r="D193" s="24" t="s">
        <v>343</v>
      </c>
      <c r="E193" s="93" t="str">
        <f>IF(ISBLANK(D193)=TRUE,"",VLOOKUP(D193,Krav!C:E,3,FALSE))</f>
        <v xml:space="preserve">Spørgeskemaet skal afsluttes da den valgte konfiguration ikke understøttes af spørgeskemaet. </v>
      </c>
      <c r="F193" s="39" t="s">
        <v>213</v>
      </c>
      <c r="G193" s="26" t="s">
        <v>273</v>
      </c>
      <c r="H193" s="34" t="s">
        <v>578</v>
      </c>
      <c r="I193" s="96"/>
      <c r="J193" s="96"/>
      <c r="K193" s="96"/>
      <c r="L193" s="28" t="s">
        <v>4</v>
      </c>
      <c r="M193" s="20" t="s">
        <v>164</v>
      </c>
      <c r="N193" s="88" t="s">
        <v>166</v>
      </c>
      <c r="O193" s="20" t="s">
        <v>164</v>
      </c>
      <c r="P193" s="88" t="s">
        <v>166</v>
      </c>
      <c r="Q193" s="20" t="s">
        <v>164</v>
      </c>
      <c r="R193" s="88" t="s">
        <v>166</v>
      </c>
      <c r="S193" s="88" t="s">
        <v>5</v>
      </c>
      <c r="T193" s="88"/>
      <c r="U193" s="86"/>
      <c r="V193" s="86"/>
      <c r="W193" s="86"/>
      <c r="X193" s="86"/>
    </row>
    <row r="194" spans="1:24" s="1" customFormat="1" ht="33" customHeight="1" x14ac:dyDescent="0.25">
      <c r="A194" s="22">
        <v>6</v>
      </c>
      <c r="B194" s="32">
        <v>9</v>
      </c>
      <c r="C194" s="36" t="str">
        <f t="shared" si="23"/>
        <v>6.09</v>
      </c>
      <c r="D194" s="24" t="s">
        <v>346</v>
      </c>
      <c r="E194" s="93" t="str">
        <f>IF(ISBLANK(D194)=TRUE,"",VLOOKUP(D194,Krav!C:E,3,FALSE))</f>
        <v>Det skal være muligt for brugeren, via Ja/Nej, at svare på om der er registreret et eller flere krav id en afgrænsede population der er udtryk for rente eller lignende ydelse</v>
      </c>
      <c r="F194" s="73" t="s">
        <v>269</v>
      </c>
      <c r="G194" s="26" t="s">
        <v>275</v>
      </c>
      <c r="H194" s="34" t="s">
        <v>579</v>
      </c>
      <c r="I194" s="96" t="s">
        <v>105</v>
      </c>
      <c r="J194" s="96"/>
      <c r="K194" s="96"/>
      <c r="L194" s="28" t="s">
        <v>4</v>
      </c>
      <c r="M194" s="88" t="s">
        <v>166</v>
      </c>
      <c r="N194" s="88" t="s">
        <v>164</v>
      </c>
      <c r="O194" s="20" t="s">
        <v>164</v>
      </c>
      <c r="P194" s="88" t="s">
        <v>166</v>
      </c>
      <c r="Q194" s="88" t="s">
        <v>166</v>
      </c>
      <c r="R194" s="88" t="s">
        <v>164</v>
      </c>
      <c r="S194" s="88" t="s">
        <v>5</v>
      </c>
      <c r="T194" s="88"/>
      <c r="U194" s="86"/>
      <c r="V194" s="86"/>
      <c r="W194" s="86"/>
      <c r="X194" s="86"/>
    </row>
    <row r="195" spans="1:24" s="1" customFormat="1" ht="33" customHeight="1" x14ac:dyDescent="0.25">
      <c r="A195" s="22">
        <v>6</v>
      </c>
      <c r="B195" s="32">
        <v>10</v>
      </c>
      <c r="C195" s="36" t="str">
        <f t="shared" ref="C195" si="27">IF(B195&lt;10,_xlfn.CONCAT(A195,".0",B195),_xlfn.CONCAT(A195,".",B195))</f>
        <v>6.10</v>
      </c>
      <c r="D195" s="24" t="s">
        <v>353</v>
      </c>
      <c r="E195" s="93" t="str">
        <f>IF(ISBLANK(D195)=TRUE,"",VLOOKUP(D195,Krav!C:E,3,FALSE))</f>
        <v xml:space="preserve">Spørgeskemaet skal afsluttes da den valgte konfiguration ikke understøttes af spørgeskemaet. </v>
      </c>
      <c r="F195" s="39" t="s">
        <v>213</v>
      </c>
      <c r="G195" s="26" t="s">
        <v>275</v>
      </c>
      <c r="H195" s="34" t="s">
        <v>580</v>
      </c>
      <c r="I195" s="96"/>
      <c r="J195" s="96"/>
      <c r="K195" s="96"/>
      <c r="L195" s="28" t="s">
        <v>4</v>
      </c>
      <c r="M195" s="88" t="s">
        <v>166</v>
      </c>
      <c r="N195" s="88" t="s">
        <v>164</v>
      </c>
      <c r="O195" s="20" t="s">
        <v>164</v>
      </c>
      <c r="P195" s="88" t="s">
        <v>166</v>
      </c>
      <c r="Q195" s="88" t="s">
        <v>166</v>
      </c>
      <c r="R195" s="88" t="s">
        <v>164</v>
      </c>
      <c r="S195" s="88" t="s">
        <v>5</v>
      </c>
      <c r="T195" s="88"/>
      <c r="U195" s="86"/>
      <c r="V195" s="86"/>
      <c r="W195" s="86"/>
      <c r="X195" s="86"/>
    </row>
    <row r="196" spans="1:24" s="1" customFormat="1" ht="33" customHeight="1" x14ac:dyDescent="0.25">
      <c r="A196" s="22">
        <v>6</v>
      </c>
      <c r="B196" s="32">
        <v>11</v>
      </c>
      <c r="C196" s="36" t="str">
        <f t="shared" ref="C196:C207" si="28">IF(B196&lt;10,_xlfn.CONCAT(A196,".0",B196),_xlfn.CONCAT(A196,".",B196))</f>
        <v>6.11</v>
      </c>
      <c r="D196" s="24" t="s">
        <v>346</v>
      </c>
      <c r="E196" s="93" t="str">
        <f>IF(ISBLANK(D196)=TRUE,"",VLOOKUP(D196,Krav!C:E,3,FALSE))</f>
        <v>Det skal være muligt for brugeren, via Ja/Nej, at svare på om der er registreret et eller flere krav id en afgrænsede population der er udtryk for rente eller lignende ydelse</v>
      </c>
      <c r="F196" s="73" t="s">
        <v>269</v>
      </c>
      <c r="G196" s="26" t="s">
        <v>275</v>
      </c>
      <c r="H196" s="34" t="s">
        <v>581</v>
      </c>
      <c r="I196" s="96" t="s">
        <v>105</v>
      </c>
      <c r="J196" s="96"/>
      <c r="K196" s="96"/>
      <c r="L196" s="28" t="s">
        <v>4</v>
      </c>
      <c r="M196" s="88" t="s">
        <v>166</v>
      </c>
      <c r="N196" s="88" t="s">
        <v>164</v>
      </c>
      <c r="O196" s="20" t="s">
        <v>164</v>
      </c>
      <c r="P196" s="88" t="s">
        <v>166</v>
      </c>
      <c r="Q196" s="20" t="s">
        <v>164</v>
      </c>
      <c r="R196" s="88" t="s">
        <v>166</v>
      </c>
      <c r="S196" s="88" t="s">
        <v>5</v>
      </c>
      <c r="T196" s="88"/>
      <c r="U196" s="86"/>
      <c r="V196" s="86"/>
      <c r="W196" s="86"/>
      <c r="X196" s="86"/>
    </row>
    <row r="197" spans="1:24" s="1" customFormat="1" ht="33" customHeight="1" x14ac:dyDescent="0.25">
      <c r="A197" s="22">
        <v>6</v>
      </c>
      <c r="B197" s="32">
        <v>12</v>
      </c>
      <c r="C197" s="36" t="str">
        <f t="shared" ref="C197" si="29">IF(B197&lt;10,_xlfn.CONCAT(A197,".0",B197),_xlfn.CONCAT(A197,".",B197))</f>
        <v>6.12</v>
      </c>
      <c r="D197" s="24" t="s">
        <v>348</v>
      </c>
      <c r="E197" s="93" t="str">
        <f>IF(ISBLANK(D197)=TRUE,"",VLOOKUP(D197,Krav!C:E,3,FALSE))</f>
        <v>Såfremt brugeren vælger "Ja" skal brugeres ledes til spørgsmål 7.a</v>
      </c>
      <c r="F197" s="39" t="s">
        <v>213</v>
      </c>
      <c r="G197" s="26" t="s">
        <v>275</v>
      </c>
      <c r="H197" s="34" t="s">
        <v>582</v>
      </c>
      <c r="I197" s="96"/>
      <c r="J197" s="96"/>
      <c r="K197" s="96"/>
      <c r="L197" s="28" t="s">
        <v>4</v>
      </c>
      <c r="M197" s="88" t="s">
        <v>166</v>
      </c>
      <c r="N197" s="88" t="s">
        <v>164</v>
      </c>
      <c r="O197" s="20" t="s">
        <v>164</v>
      </c>
      <c r="P197" s="88" t="s">
        <v>166</v>
      </c>
      <c r="Q197" s="20" t="s">
        <v>164</v>
      </c>
      <c r="R197" s="88" t="s">
        <v>166</v>
      </c>
      <c r="S197" s="88" t="s">
        <v>5</v>
      </c>
      <c r="T197" s="88"/>
      <c r="U197" s="86"/>
      <c r="V197" s="86"/>
      <c r="W197" s="86"/>
      <c r="X197" s="86"/>
    </row>
    <row r="198" spans="1:24" s="1" customFormat="1" ht="33" customHeight="1" x14ac:dyDescent="0.25">
      <c r="A198" s="22">
        <v>6</v>
      </c>
      <c r="B198" s="32">
        <v>13</v>
      </c>
      <c r="C198" s="36" t="str">
        <f t="shared" si="28"/>
        <v>6.13</v>
      </c>
      <c r="D198" s="24" t="s">
        <v>355</v>
      </c>
      <c r="E198" s="93" t="str">
        <f>IF(ISBLANK(D198)=TRUE,"",VLOOKUP(D198,Krav!C:E,3,FALSE))</f>
        <v>Det skal være muligt for brugeren, via Ja/Nej, at svare på om der er registreret et eller flere krav i  den afgrænsede population der er udtryk for flere krav, men som er registeret som et samlet krav</v>
      </c>
      <c r="F198" s="73" t="s">
        <v>269</v>
      </c>
      <c r="G198" s="26" t="s">
        <v>569</v>
      </c>
      <c r="H198" s="34" t="s">
        <v>583</v>
      </c>
      <c r="I198" s="96" t="s">
        <v>105</v>
      </c>
      <c r="J198" s="96"/>
      <c r="K198" s="96"/>
      <c r="L198" s="28" t="s">
        <v>4</v>
      </c>
      <c r="M198" s="88" t="s">
        <v>166</v>
      </c>
      <c r="N198" s="88" t="s">
        <v>164</v>
      </c>
      <c r="O198" s="88" t="s">
        <v>166</v>
      </c>
      <c r="P198" s="88" t="s">
        <v>164</v>
      </c>
      <c r="Q198" s="20" t="s">
        <v>164</v>
      </c>
      <c r="R198" s="88" t="s">
        <v>166</v>
      </c>
      <c r="S198" s="88" t="s">
        <v>5</v>
      </c>
      <c r="T198" s="88"/>
      <c r="U198" s="86"/>
      <c r="V198" s="86"/>
      <c r="W198" s="86"/>
      <c r="X198" s="86"/>
    </row>
    <row r="199" spans="1:24" s="1" customFormat="1" ht="33" customHeight="1" x14ac:dyDescent="0.25">
      <c r="A199" s="22">
        <v>6</v>
      </c>
      <c r="B199" s="32">
        <v>14</v>
      </c>
      <c r="C199" s="36" t="str">
        <f t="shared" ref="C199" si="30">IF(B199&lt;10,_xlfn.CONCAT(A199,".0",B199),_xlfn.CONCAT(A199,".",B199))</f>
        <v>6.14</v>
      </c>
      <c r="D199" s="24" t="s">
        <v>357</v>
      </c>
      <c r="E199" s="93" t="str">
        <f>IF(ISBLANK(D199)=TRUE,"",VLOOKUP(D199,Krav!C:E,3,FALSE))</f>
        <v>Såfremt brugeren vælger "Ja" skal brugeres ledes til spørgsmål 8.a</v>
      </c>
      <c r="F199" s="39" t="s">
        <v>213</v>
      </c>
      <c r="G199" s="26" t="s">
        <v>569</v>
      </c>
      <c r="H199" s="34" t="s">
        <v>584</v>
      </c>
      <c r="I199" s="96"/>
      <c r="J199" s="96"/>
      <c r="K199" s="96"/>
      <c r="L199" s="28" t="s">
        <v>4</v>
      </c>
      <c r="M199" s="88" t="s">
        <v>166</v>
      </c>
      <c r="N199" s="88" t="s">
        <v>164</v>
      </c>
      <c r="O199" s="88" t="s">
        <v>166</v>
      </c>
      <c r="P199" s="88" t="s">
        <v>164</v>
      </c>
      <c r="Q199" s="20" t="s">
        <v>164</v>
      </c>
      <c r="R199" s="88" t="s">
        <v>166</v>
      </c>
      <c r="S199" s="88" t="s">
        <v>5</v>
      </c>
      <c r="T199" s="88"/>
      <c r="U199" s="86"/>
      <c r="V199" s="86"/>
      <c r="W199" s="86"/>
      <c r="X199" s="86"/>
    </row>
    <row r="200" spans="1:24" s="1" customFormat="1" ht="33" customHeight="1" x14ac:dyDescent="0.25">
      <c r="A200" s="22">
        <v>6</v>
      </c>
      <c r="B200" s="32">
        <v>15</v>
      </c>
      <c r="C200" s="36" t="str">
        <f t="shared" ref="C200" si="31">IF(B200&lt;10,_xlfn.CONCAT(A200,".0",B200),_xlfn.CONCAT(A200,".",B200))</f>
        <v>6.15</v>
      </c>
      <c r="D200" s="24" t="s">
        <v>362</v>
      </c>
      <c r="E200" s="93" t="str">
        <f>IF(ISBLANK(D200)=TRUE,"",VLOOKUP(D200,Krav!C:E,3,FALSE))</f>
        <v xml:space="preserve">Spørgeskemaet skal afsluttes da den valgte konfiguration ikke understøttes af spørgeskemaet. </v>
      </c>
      <c r="F200" s="39" t="s">
        <v>213</v>
      </c>
      <c r="G200" s="26" t="s">
        <v>569</v>
      </c>
      <c r="H200" s="34" t="s">
        <v>584</v>
      </c>
      <c r="I200" s="96"/>
      <c r="J200" s="96"/>
      <c r="K200" s="96"/>
      <c r="L200" s="28" t="s">
        <v>4</v>
      </c>
      <c r="M200" s="88" t="s">
        <v>166</v>
      </c>
      <c r="N200" s="88" t="s">
        <v>164</v>
      </c>
      <c r="O200" s="88" t="s">
        <v>166</v>
      </c>
      <c r="P200" s="88" t="s">
        <v>164</v>
      </c>
      <c r="Q200" s="20" t="s">
        <v>164</v>
      </c>
      <c r="R200" s="88" t="s">
        <v>166</v>
      </c>
      <c r="S200" s="88" t="s">
        <v>5</v>
      </c>
      <c r="T200" s="88"/>
      <c r="U200" s="86"/>
      <c r="V200" s="86"/>
      <c r="W200" s="86"/>
      <c r="X200" s="86"/>
    </row>
    <row r="201" spans="1:24" s="1" customFormat="1" ht="33" customHeight="1" x14ac:dyDescent="0.25">
      <c r="A201" s="22">
        <v>6</v>
      </c>
      <c r="B201" s="32">
        <v>16</v>
      </c>
      <c r="C201" s="36" t="str">
        <f t="shared" si="28"/>
        <v>6.16</v>
      </c>
      <c r="D201" s="24" t="s">
        <v>340</v>
      </c>
      <c r="E201" s="93" t="str">
        <f>IF(ISBLANK(D201)=TRUE,"",VLOOKUP(D201,Krav!C:E,3,FALSE))</f>
        <v>Såfremt brugeren vælger "Nej" skal brugeres ledes til spørgsmål 7</v>
      </c>
      <c r="F201" s="73" t="s">
        <v>269</v>
      </c>
      <c r="G201" s="26" t="s">
        <v>274</v>
      </c>
      <c r="H201" s="34" t="s">
        <v>585</v>
      </c>
      <c r="I201" s="96" t="s">
        <v>202</v>
      </c>
      <c r="J201" s="96"/>
      <c r="K201" s="96"/>
      <c r="L201" s="28" t="s">
        <v>3</v>
      </c>
      <c r="M201" s="88" t="s">
        <v>166</v>
      </c>
      <c r="N201" s="88" t="s">
        <v>164</v>
      </c>
      <c r="O201" s="88" t="s">
        <v>166</v>
      </c>
      <c r="P201" s="88" t="s">
        <v>164</v>
      </c>
      <c r="Q201" s="88" t="s">
        <v>166</v>
      </c>
      <c r="R201" s="88" t="s">
        <v>164</v>
      </c>
      <c r="S201" s="88" t="s">
        <v>5</v>
      </c>
      <c r="T201" s="88"/>
      <c r="U201" s="86"/>
      <c r="V201" s="86"/>
      <c r="W201" s="86"/>
      <c r="X201" s="86"/>
    </row>
    <row r="202" spans="1:24" s="1" customFormat="1" ht="33" customHeight="1" x14ac:dyDescent="0.25">
      <c r="A202" s="22">
        <v>6</v>
      </c>
      <c r="B202" s="32">
        <v>17</v>
      </c>
      <c r="C202" s="36" t="str">
        <f t="shared" ref="C202:C203" si="32">IF(B202&lt;10,_xlfn.CONCAT(A202,".0",B202),_xlfn.CONCAT(A202,".",B202))</f>
        <v>6.17</v>
      </c>
      <c r="D202" s="24" t="s">
        <v>350</v>
      </c>
      <c r="E202" s="93" t="str">
        <f>IF(ISBLANK(D202)=TRUE,"",VLOOKUP(D202,Krav!C:E,3,FALSE))</f>
        <v>Såfremt brugeren vælger "Nej" skal brugeres ledes til spørgsmål 8</v>
      </c>
      <c r="F202" s="73" t="s">
        <v>269</v>
      </c>
      <c r="G202" s="26" t="s">
        <v>568</v>
      </c>
      <c r="H202" s="34" t="s">
        <v>585</v>
      </c>
      <c r="I202" s="96" t="s">
        <v>202</v>
      </c>
      <c r="J202" s="96"/>
      <c r="K202" s="96"/>
      <c r="L202" s="28" t="s">
        <v>3</v>
      </c>
      <c r="M202" s="88" t="s">
        <v>166</v>
      </c>
      <c r="N202" s="88" t="s">
        <v>164</v>
      </c>
      <c r="O202" s="88" t="s">
        <v>166</v>
      </c>
      <c r="P202" s="88" t="s">
        <v>164</v>
      </c>
      <c r="Q202" s="88" t="s">
        <v>166</v>
      </c>
      <c r="R202" s="88" t="s">
        <v>164</v>
      </c>
      <c r="S202" s="88" t="s">
        <v>5</v>
      </c>
      <c r="T202" s="88"/>
      <c r="U202" s="86"/>
      <c r="V202" s="86"/>
      <c r="W202" s="86"/>
      <c r="X202" s="86"/>
    </row>
    <row r="203" spans="1:24" s="1" customFormat="1" ht="33" customHeight="1" x14ac:dyDescent="0.25">
      <c r="A203" s="22">
        <v>6</v>
      </c>
      <c r="B203" s="32">
        <v>18</v>
      </c>
      <c r="C203" s="36" t="str">
        <f t="shared" si="32"/>
        <v>6.18</v>
      </c>
      <c r="D203" s="24" t="s">
        <v>359</v>
      </c>
      <c r="E203" s="93" t="str">
        <f>IF(ISBLANK(D203)=TRUE,"",VLOOKUP(D203,Krav!C:E,3,FALSE))</f>
        <v>Såfremt brugeren vælger "Nej" skal brugeres ledes til spørgsmål 9</v>
      </c>
      <c r="F203" s="73" t="s">
        <v>269</v>
      </c>
      <c r="G203" s="26" t="s">
        <v>570</v>
      </c>
      <c r="H203" s="34" t="s">
        <v>585</v>
      </c>
      <c r="I203" s="96" t="s">
        <v>202</v>
      </c>
      <c r="J203" s="96"/>
      <c r="K203" s="96"/>
      <c r="L203" s="28" t="s">
        <v>3</v>
      </c>
      <c r="M203" s="88" t="s">
        <v>166</v>
      </c>
      <c r="N203" s="88" t="s">
        <v>164</v>
      </c>
      <c r="O203" s="88" t="s">
        <v>166</v>
      </c>
      <c r="P203" s="88" t="s">
        <v>164</v>
      </c>
      <c r="Q203" s="88" t="s">
        <v>166</v>
      </c>
      <c r="R203" s="88" t="s">
        <v>164</v>
      </c>
      <c r="S203" s="88" t="s">
        <v>5</v>
      </c>
      <c r="T203" s="88"/>
      <c r="U203" s="86"/>
      <c r="V203" s="86"/>
      <c r="W203" s="86"/>
      <c r="X203" s="86"/>
    </row>
    <row r="204" spans="1:24" s="1" customFormat="1" ht="33" customHeight="1" x14ac:dyDescent="0.25">
      <c r="A204" s="22">
        <v>6</v>
      </c>
      <c r="B204" s="32">
        <v>19</v>
      </c>
      <c r="C204" s="36" t="str">
        <f t="shared" ref="C204" si="33">IF(B204&lt;10,_xlfn.CONCAT(A204,".0",B204),_xlfn.CONCAT(A204,".",B204))</f>
        <v>6.19</v>
      </c>
      <c r="D204" s="24" t="s">
        <v>359</v>
      </c>
      <c r="E204" s="93" t="str">
        <f>IF(ISBLANK(D204)=TRUE,"",VLOOKUP(D204,Krav!C:E,3,FALSE))</f>
        <v>Såfremt brugeren vælger "Nej" skal brugeres ledes til spørgsmål 9</v>
      </c>
      <c r="F204" s="73" t="s">
        <v>179</v>
      </c>
      <c r="G204" s="26"/>
      <c r="H204" s="34" t="s">
        <v>625</v>
      </c>
      <c r="I204" s="94" t="s">
        <v>624</v>
      </c>
      <c r="J204" s="96"/>
      <c r="K204" s="96"/>
      <c r="L204" s="28" t="s">
        <v>3</v>
      </c>
      <c r="M204" s="88" t="s">
        <v>166</v>
      </c>
      <c r="N204" s="88" t="s">
        <v>164</v>
      </c>
      <c r="O204" s="88" t="s">
        <v>166</v>
      </c>
      <c r="P204" s="88" t="s">
        <v>164</v>
      </c>
      <c r="Q204" s="88" t="s">
        <v>166</v>
      </c>
      <c r="R204" s="88" t="s">
        <v>164</v>
      </c>
      <c r="S204" s="88" t="s">
        <v>5</v>
      </c>
      <c r="T204" s="88"/>
      <c r="U204" s="86"/>
      <c r="V204" s="86"/>
      <c r="W204" s="86"/>
      <c r="X204" s="86"/>
    </row>
    <row r="205" spans="1:24" s="1" customFormat="1" ht="33" customHeight="1" x14ac:dyDescent="0.25">
      <c r="A205" s="22">
        <v>6</v>
      </c>
      <c r="B205" s="32">
        <v>20</v>
      </c>
      <c r="C205" s="36" t="str">
        <f t="shared" ref="C205" si="34">IF(B205&lt;10,_xlfn.CONCAT(A205,".0",B205),_xlfn.CONCAT(A205,".",B205))</f>
        <v>6.20</v>
      </c>
      <c r="D205" s="24"/>
      <c r="E205" s="93" t="str">
        <f>IF(ISBLANK(D205)=TRUE,"",VLOOKUP(D205,Krav!C:E,3,FALSE))</f>
        <v/>
      </c>
      <c r="F205" s="26" t="s">
        <v>227</v>
      </c>
      <c r="G205" s="26"/>
      <c r="H205" s="34" t="s">
        <v>586</v>
      </c>
      <c r="I205" s="94" t="s">
        <v>182</v>
      </c>
      <c r="J205" s="96"/>
      <c r="K205" s="96"/>
      <c r="L205" s="28" t="s">
        <v>3</v>
      </c>
      <c r="M205" s="88"/>
      <c r="N205" s="88"/>
      <c r="O205" s="88"/>
      <c r="P205" s="88"/>
      <c r="Q205" s="88"/>
      <c r="R205" s="88"/>
      <c r="S205" s="88" t="s">
        <v>5</v>
      </c>
      <c r="T205" s="88"/>
      <c r="U205" s="86"/>
      <c r="V205" s="86"/>
      <c r="W205" s="86"/>
      <c r="X205" s="86"/>
    </row>
    <row r="206" spans="1:24" s="1" customFormat="1" ht="33" customHeight="1" x14ac:dyDescent="0.25">
      <c r="A206" s="22">
        <v>6</v>
      </c>
      <c r="B206" s="32">
        <v>21</v>
      </c>
      <c r="C206" s="36" t="str">
        <f t="shared" si="28"/>
        <v>6.21</v>
      </c>
      <c r="D206" s="24" t="s">
        <v>359</v>
      </c>
      <c r="E206" s="93"/>
      <c r="F206" s="73" t="s">
        <v>268</v>
      </c>
      <c r="G206" s="26" t="s">
        <v>273</v>
      </c>
      <c r="H206" s="93" t="s">
        <v>588</v>
      </c>
      <c r="I206" s="95" t="s">
        <v>164</v>
      </c>
      <c r="J206" s="96"/>
      <c r="K206" s="96"/>
      <c r="L206" s="28" t="s">
        <v>3</v>
      </c>
      <c r="M206" s="88" t="s">
        <v>164</v>
      </c>
      <c r="N206" s="88" t="s">
        <v>166</v>
      </c>
      <c r="O206" s="88" t="s">
        <v>166</v>
      </c>
      <c r="P206" s="88" t="s">
        <v>166</v>
      </c>
      <c r="Q206" s="88" t="s">
        <v>166</v>
      </c>
      <c r="R206" s="88" t="s">
        <v>166</v>
      </c>
      <c r="S206" s="88" t="s">
        <v>5</v>
      </c>
      <c r="T206" s="88"/>
      <c r="U206" s="86"/>
      <c r="V206" s="86"/>
      <c r="W206" s="86"/>
      <c r="X206" s="86"/>
    </row>
    <row r="207" spans="1:24" s="1" customFormat="1" ht="33" customHeight="1" x14ac:dyDescent="0.25">
      <c r="A207" s="22">
        <v>6</v>
      </c>
      <c r="B207" s="32">
        <v>22</v>
      </c>
      <c r="C207" s="36" t="str">
        <f t="shared" si="28"/>
        <v>6.22</v>
      </c>
      <c r="D207" s="24" t="s">
        <v>362</v>
      </c>
      <c r="E207" s="93"/>
      <c r="F207" s="73" t="s">
        <v>268</v>
      </c>
      <c r="G207" s="26" t="s">
        <v>274</v>
      </c>
      <c r="H207" s="93" t="s">
        <v>589</v>
      </c>
      <c r="I207" s="95" t="s">
        <v>164</v>
      </c>
      <c r="J207" s="96"/>
      <c r="K207" s="96"/>
      <c r="L207" s="28" t="s">
        <v>3</v>
      </c>
      <c r="M207" s="88" t="s">
        <v>166</v>
      </c>
      <c r="N207" s="88" t="s">
        <v>164</v>
      </c>
      <c r="O207" s="88" t="s">
        <v>166</v>
      </c>
      <c r="P207" s="88" t="s">
        <v>166</v>
      </c>
      <c r="Q207" s="88" t="s">
        <v>166</v>
      </c>
      <c r="R207" s="88" t="s">
        <v>166</v>
      </c>
      <c r="S207" s="88" t="s">
        <v>5</v>
      </c>
      <c r="T207" s="88"/>
      <c r="U207" s="86"/>
      <c r="V207" s="86"/>
      <c r="W207" s="86"/>
      <c r="X207" s="86"/>
    </row>
    <row r="208" spans="1:24" s="1" customFormat="1" ht="33" customHeight="1" x14ac:dyDescent="0.25">
      <c r="A208" s="22">
        <v>6</v>
      </c>
      <c r="B208" s="32">
        <v>23</v>
      </c>
      <c r="C208" s="36" t="str">
        <f t="shared" ref="C208:C209" si="35">IF(B208&lt;10,_xlfn.CONCAT(A208,".0",B208),_xlfn.CONCAT(A208,".",B208))</f>
        <v>6.23</v>
      </c>
      <c r="D208" s="24" t="s">
        <v>359</v>
      </c>
      <c r="E208" s="93"/>
      <c r="F208" s="73" t="s">
        <v>268</v>
      </c>
      <c r="G208" s="26" t="s">
        <v>275</v>
      </c>
      <c r="H208" s="93" t="s">
        <v>590</v>
      </c>
      <c r="I208" s="95" t="s">
        <v>164</v>
      </c>
      <c r="J208" s="96"/>
      <c r="K208" s="96"/>
      <c r="L208" s="28" t="s">
        <v>3</v>
      </c>
      <c r="M208" s="88" t="s">
        <v>166</v>
      </c>
      <c r="N208" s="88" t="s">
        <v>166</v>
      </c>
      <c r="O208" s="88" t="s">
        <v>164</v>
      </c>
      <c r="P208" s="88" t="s">
        <v>166</v>
      </c>
      <c r="Q208" s="88" t="s">
        <v>166</v>
      </c>
      <c r="R208" s="88" t="s">
        <v>166</v>
      </c>
      <c r="S208" s="88" t="s">
        <v>5</v>
      </c>
      <c r="T208" s="88"/>
      <c r="U208" s="86"/>
      <c r="V208" s="86"/>
      <c r="W208" s="86"/>
      <c r="X208" s="86"/>
    </row>
    <row r="209" spans="1:24" s="1" customFormat="1" ht="33" customHeight="1" x14ac:dyDescent="0.25">
      <c r="A209" s="22">
        <v>6</v>
      </c>
      <c r="B209" s="32">
        <v>24</v>
      </c>
      <c r="C209" s="36" t="str">
        <f t="shared" si="35"/>
        <v>6.24</v>
      </c>
      <c r="D209" s="24" t="s">
        <v>362</v>
      </c>
      <c r="E209" s="93"/>
      <c r="F209" s="73" t="s">
        <v>268</v>
      </c>
      <c r="G209" s="26" t="s">
        <v>568</v>
      </c>
      <c r="H209" s="93" t="s">
        <v>591</v>
      </c>
      <c r="I209" s="95" t="s">
        <v>164</v>
      </c>
      <c r="J209" s="96"/>
      <c r="K209" s="96"/>
      <c r="L209" s="28" t="s">
        <v>3</v>
      </c>
      <c r="M209" s="88" t="s">
        <v>166</v>
      </c>
      <c r="N209" s="88" t="s">
        <v>166</v>
      </c>
      <c r="O209" s="88" t="s">
        <v>166</v>
      </c>
      <c r="P209" s="88" t="s">
        <v>164</v>
      </c>
      <c r="Q209" s="88" t="s">
        <v>166</v>
      </c>
      <c r="R209" s="88" t="s">
        <v>166</v>
      </c>
      <c r="S209" s="88" t="s">
        <v>5</v>
      </c>
      <c r="T209" s="88"/>
      <c r="U209" s="86"/>
      <c r="V209" s="86"/>
      <c r="W209" s="86"/>
      <c r="X209" s="86"/>
    </row>
    <row r="210" spans="1:24" s="1" customFormat="1" ht="33" customHeight="1" x14ac:dyDescent="0.25">
      <c r="A210" s="22">
        <v>6</v>
      </c>
      <c r="B210" s="32">
        <v>25</v>
      </c>
      <c r="C210" s="36" t="str">
        <f t="shared" ref="C210:C211" si="36">IF(B210&lt;10,_xlfn.CONCAT(A210,".0",B210),_xlfn.CONCAT(A210,".",B210))</f>
        <v>6.25</v>
      </c>
      <c r="D210" s="24" t="s">
        <v>359</v>
      </c>
      <c r="E210" s="93"/>
      <c r="F210" s="73" t="s">
        <v>268</v>
      </c>
      <c r="G210" s="26" t="s">
        <v>569</v>
      </c>
      <c r="H210" s="93" t="s">
        <v>592</v>
      </c>
      <c r="I210" s="95" t="s">
        <v>164</v>
      </c>
      <c r="J210" s="96"/>
      <c r="K210" s="96"/>
      <c r="L210" s="28" t="s">
        <v>3</v>
      </c>
      <c r="M210" s="88" t="s">
        <v>166</v>
      </c>
      <c r="N210" s="88" t="s">
        <v>166</v>
      </c>
      <c r="O210" s="88" t="s">
        <v>166</v>
      </c>
      <c r="P210" s="88" t="s">
        <v>166</v>
      </c>
      <c r="Q210" s="88" t="s">
        <v>164</v>
      </c>
      <c r="R210" s="88" t="s">
        <v>166</v>
      </c>
      <c r="S210" s="88" t="s">
        <v>5</v>
      </c>
      <c r="T210" s="88"/>
      <c r="U210" s="86"/>
      <c r="V210" s="86"/>
      <c r="W210" s="86"/>
      <c r="X210" s="86"/>
    </row>
    <row r="211" spans="1:24" s="1" customFormat="1" ht="33" customHeight="1" x14ac:dyDescent="0.25">
      <c r="A211" s="22">
        <v>6</v>
      </c>
      <c r="B211" s="32">
        <v>26</v>
      </c>
      <c r="C211" s="36" t="str">
        <f t="shared" si="36"/>
        <v>6.26</v>
      </c>
      <c r="D211" s="24" t="s">
        <v>362</v>
      </c>
      <c r="E211" s="93"/>
      <c r="F211" s="73" t="s">
        <v>268</v>
      </c>
      <c r="G211" s="26" t="s">
        <v>570</v>
      </c>
      <c r="H211" s="93" t="s">
        <v>593</v>
      </c>
      <c r="I211" s="95" t="s">
        <v>164</v>
      </c>
      <c r="J211" s="96"/>
      <c r="K211" s="96"/>
      <c r="L211" s="28" t="s">
        <v>3</v>
      </c>
      <c r="M211" s="88" t="s">
        <v>166</v>
      </c>
      <c r="N211" s="88" t="s">
        <v>166</v>
      </c>
      <c r="O211" s="88" t="s">
        <v>166</v>
      </c>
      <c r="P211" s="88" t="s">
        <v>166</v>
      </c>
      <c r="Q211" s="88" t="s">
        <v>166</v>
      </c>
      <c r="R211" s="88" t="s">
        <v>164</v>
      </c>
      <c r="S211" s="88" t="s">
        <v>5</v>
      </c>
      <c r="T211" s="88"/>
      <c r="U211" s="86"/>
      <c r="V211" s="86"/>
      <c r="W211" s="86"/>
      <c r="X211" s="86"/>
    </row>
    <row r="212" spans="1:24" s="1" customFormat="1" ht="33" customHeight="1" x14ac:dyDescent="0.25">
      <c r="A212" s="22">
        <v>6</v>
      </c>
      <c r="B212" s="32">
        <v>27</v>
      </c>
      <c r="C212" s="36" t="str">
        <f t="shared" ref="C212" si="37">IF(B212&lt;10,_xlfn.CONCAT(A212,".0",B212),_xlfn.CONCAT(A212,".",B212))</f>
        <v>6.27</v>
      </c>
      <c r="D212" s="24" t="s">
        <v>362</v>
      </c>
      <c r="E212" s="93"/>
      <c r="F212" s="73" t="s">
        <v>268</v>
      </c>
      <c r="G212" s="26" t="s">
        <v>273</v>
      </c>
      <c r="H212" s="93" t="s">
        <v>594</v>
      </c>
      <c r="I212" s="95" t="s">
        <v>166</v>
      </c>
      <c r="J212" s="96"/>
      <c r="K212" s="96"/>
      <c r="L212" s="28" t="s">
        <v>3</v>
      </c>
      <c r="M212" s="88"/>
      <c r="N212" s="88"/>
      <c r="O212" s="88"/>
      <c r="P212" s="88"/>
      <c r="Q212" s="88"/>
      <c r="R212" s="88"/>
      <c r="S212" s="88" t="s">
        <v>5</v>
      </c>
      <c r="T212" s="88"/>
      <c r="U212" s="86"/>
      <c r="V212" s="86"/>
      <c r="W212" s="86"/>
      <c r="X212" s="86"/>
    </row>
    <row r="213" spans="1:24" s="1" customFormat="1" ht="33" customHeight="1" x14ac:dyDescent="0.25">
      <c r="A213" s="22">
        <v>6</v>
      </c>
      <c r="B213" s="32">
        <v>28</v>
      </c>
      <c r="C213" s="36" t="str">
        <f t="shared" ref="C213" si="38">IF(B213&lt;10,_xlfn.CONCAT(A213,".0",B213),_xlfn.CONCAT(A213,".",B213))</f>
        <v>6.28</v>
      </c>
      <c r="D213" s="24" t="s">
        <v>362</v>
      </c>
      <c r="E213" s="93"/>
      <c r="F213" s="73" t="s">
        <v>268</v>
      </c>
      <c r="G213" s="26" t="s">
        <v>274</v>
      </c>
      <c r="H213" s="93" t="s">
        <v>594</v>
      </c>
      <c r="I213" s="95" t="s">
        <v>166</v>
      </c>
      <c r="J213" s="96"/>
      <c r="K213" s="96"/>
      <c r="L213" s="28" t="s">
        <v>3</v>
      </c>
      <c r="M213" s="88"/>
      <c r="N213" s="88"/>
      <c r="O213" s="88"/>
      <c r="P213" s="88"/>
      <c r="Q213" s="88"/>
      <c r="R213" s="88"/>
      <c r="S213" s="88" t="s">
        <v>5</v>
      </c>
      <c r="T213" s="88"/>
      <c r="U213" s="86"/>
      <c r="V213" s="86"/>
      <c r="W213" s="86"/>
      <c r="X213" s="86"/>
    </row>
    <row r="214" spans="1:24" s="1" customFormat="1" ht="33" customHeight="1" x14ac:dyDescent="0.25">
      <c r="A214" s="22">
        <v>6</v>
      </c>
      <c r="B214" s="32">
        <v>29</v>
      </c>
      <c r="C214" s="36" t="str">
        <f t="shared" ref="C214:C217" si="39">IF(B214&lt;10,_xlfn.CONCAT(A214,".0",B214),_xlfn.CONCAT(A214,".",B214))</f>
        <v>6.29</v>
      </c>
      <c r="D214" s="24" t="s">
        <v>362</v>
      </c>
      <c r="E214" s="93"/>
      <c r="F214" s="73" t="s">
        <v>268</v>
      </c>
      <c r="G214" s="26" t="s">
        <v>275</v>
      </c>
      <c r="H214" s="93" t="s">
        <v>594</v>
      </c>
      <c r="I214" s="95" t="s">
        <v>166</v>
      </c>
      <c r="J214" s="96"/>
      <c r="K214" s="96"/>
      <c r="L214" s="28" t="s">
        <v>3</v>
      </c>
      <c r="M214" s="88"/>
      <c r="N214" s="88"/>
      <c r="O214" s="88"/>
      <c r="P214" s="88"/>
      <c r="Q214" s="88"/>
      <c r="R214" s="88"/>
      <c r="S214" s="88" t="s">
        <v>5</v>
      </c>
      <c r="T214" s="88"/>
      <c r="U214" s="86"/>
      <c r="V214" s="86"/>
      <c r="W214" s="86"/>
      <c r="X214" s="86"/>
    </row>
    <row r="215" spans="1:24" s="1" customFormat="1" ht="33" customHeight="1" x14ac:dyDescent="0.25">
      <c r="A215" s="22">
        <v>6</v>
      </c>
      <c r="B215" s="32">
        <v>30</v>
      </c>
      <c r="C215" s="36" t="str">
        <f t="shared" si="39"/>
        <v>6.30</v>
      </c>
      <c r="D215" s="24" t="s">
        <v>362</v>
      </c>
      <c r="E215" s="93"/>
      <c r="F215" s="73" t="s">
        <v>268</v>
      </c>
      <c r="G215" s="26" t="s">
        <v>568</v>
      </c>
      <c r="H215" s="93" t="s">
        <v>594</v>
      </c>
      <c r="I215" s="95" t="s">
        <v>166</v>
      </c>
      <c r="J215" s="96"/>
      <c r="K215" s="96"/>
      <c r="L215" s="28" t="s">
        <v>3</v>
      </c>
      <c r="M215" s="88"/>
      <c r="N215" s="88"/>
      <c r="O215" s="88"/>
      <c r="P215" s="88"/>
      <c r="Q215" s="88"/>
      <c r="R215" s="88"/>
      <c r="S215" s="88" t="s">
        <v>5</v>
      </c>
      <c r="T215" s="88"/>
      <c r="U215" s="86"/>
      <c r="V215" s="86"/>
      <c r="W215" s="86"/>
      <c r="X215" s="86"/>
    </row>
    <row r="216" spans="1:24" s="1" customFormat="1" ht="33" customHeight="1" x14ac:dyDescent="0.25">
      <c r="A216" s="22">
        <v>6</v>
      </c>
      <c r="B216" s="32">
        <v>31</v>
      </c>
      <c r="C216" s="36" t="str">
        <f t="shared" si="39"/>
        <v>6.31</v>
      </c>
      <c r="D216" s="24" t="s">
        <v>362</v>
      </c>
      <c r="E216" s="93"/>
      <c r="F216" s="73" t="s">
        <v>268</v>
      </c>
      <c r="G216" s="26" t="s">
        <v>569</v>
      </c>
      <c r="H216" s="93" t="s">
        <v>594</v>
      </c>
      <c r="I216" s="95" t="s">
        <v>166</v>
      </c>
      <c r="J216" s="96"/>
      <c r="K216" s="96"/>
      <c r="L216" s="28" t="s">
        <v>3</v>
      </c>
      <c r="M216" s="88"/>
      <c r="N216" s="88"/>
      <c r="O216" s="88"/>
      <c r="P216" s="88"/>
      <c r="Q216" s="88"/>
      <c r="R216" s="88"/>
      <c r="S216" s="88" t="s">
        <v>5</v>
      </c>
      <c r="T216" s="88"/>
      <c r="U216" s="86"/>
      <c r="V216" s="86"/>
      <c r="W216" s="86"/>
      <c r="X216" s="86"/>
    </row>
    <row r="217" spans="1:24" s="1" customFormat="1" ht="33" customHeight="1" x14ac:dyDescent="0.25">
      <c r="A217" s="22">
        <v>6</v>
      </c>
      <c r="B217" s="32">
        <v>32</v>
      </c>
      <c r="C217" s="36" t="str">
        <f t="shared" si="39"/>
        <v>6.32</v>
      </c>
      <c r="D217" s="24" t="s">
        <v>362</v>
      </c>
      <c r="E217" s="93"/>
      <c r="F217" s="73" t="s">
        <v>268</v>
      </c>
      <c r="G217" s="26" t="s">
        <v>570</v>
      </c>
      <c r="H217" s="93" t="s">
        <v>594</v>
      </c>
      <c r="I217" s="95" t="s">
        <v>166</v>
      </c>
      <c r="J217" s="96"/>
      <c r="K217" s="96"/>
      <c r="L217" s="28" t="s">
        <v>3</v>
      </c>
      <c r="M217" s="88"/>
      <c r="N217" s="88"/>
      <c r="O217" s="88"/>
      <c r="P217" s="88"/>
      <c r="Q217" s="88"/>
      <c r="R217" s="88"/>
      <c r="S217" s="88" t="s">
        <v>5</v>
      </c>
      <c r="T217" s="88"/>
      <c r="U217" s="86"/>
      <c r="V217" s="86"/>
      <c r="W217" s="86"/>
      <c r="X217" s="86"/>
    </row>
    <row r="218" spans="1:24" ht="16.5" customHeight="1" x14ac:dyDescent="0.25">
      <c r="A218" s="2"/>
      <c r="B218" s="2"/>
      <c r="C218" s="3"/>
      <c r="D218" s="3"/>
      <c r="E218" s="12"/>
      <c r="F218" s="12"/>
      <c r="G218" s="3"/>
      <c r="H218" s="13"/>
      <c r="I218" s="1"/>
      <c r="J218" s="1"/>
      <c r="K218" s="1"/>
      <c r="L218" s="3"/>
      <c r="M218" s="3"/>
      <c r="N218" s="3"/>
      <c r="O218" s="3"/>
      <c r="P218" s="3"/>
      <c r="Q218" s="3"/>
      <c r="R218" s="3"/>
      <c r="S218" s="3"/>
      <c r="T218" s="3"/>
    </row>
    <row r="219" spans="1:24" s="80" customFormat="1" ht="16.5" customHeight="1" x14ac:dyDescent="0.25">
      <c r="E219" s="8"/>
      <c r="F219" s="8"/>
      <c r="H219" s="8"/>
      <c r="M219" s="83" t="s">
        <v>472</v>
      </c>
      <c r="N219" s="83" t="s">
        <v>473</v>
      </c>
      <c r="O219" s="83" t="s">
        <v>29</v>
      </c>
      <c r="P219" s="83"/>
      <c r="Q219" s="83"/>
      <c r="R219" s="83" t="s">
        <v>8</v>
      </c>
      <c r="S219" s="83" t="s">
        <v>8</v>
      </c>
      <c r="T219" s="83" t="s">
        <v>8</v>
      </c>
      <c r="U219" s="83" t="s">
        <v>8</v>
      </c>
      <c r="V219" s="83" t="s">
        <v>8</v>
      </c>
      <c r="W219" s="83" t="s">
        <v>8</v>
      </c>
      <c r="X219" s="83" t="s">
        <v>8</v>
      </c>
    </row>
    <row r="220" spans="1:24" s="80" customFormat="1" ht="15" x14ac:dyDescent="0.25">
      <c r="E220" s="8"/>
      <c r="F220" s="8"/>
      <c r="H220" s="8"/>
      <c r="M220" s="83" t="s">
        <v>22</v>
      </c>
      <c r="N220" s="83" t="s">
        <v>22</v>
      </c>
      <c r="O220" s="83" t="s">
        <v>22</v>
      </c>
      <c r="P220" s="83"/>
      <c r="Q220" s="83"/>
      <c r="R220" s="83" t="s">
        <v>11</v>
      </c>
      <c r="S220" s="83" t="s">
        <v>11</v>
      </c>
      <c r="T220" s="83" t="s">
        <v>11</v>
      </c>
      <c r="U220" s="83" t="s">
        <v>11</v>
      </c>
      <c r="V220" s="83" t="s">
        <v>11</v>
      </c>
      <c r="W220" s="83" t="s">
        <v>11</v>
      </c>
      <c r="X220" s="83" t="s">
        <v>11</v>
      </c>
    </row>
    <row r="221" spans="1:24" s="1" customFormat="1" ht="15" customHeight="1" x14ac:dyDescent="0.25">
      <c r="A221" s="70" t="s">
        <v>6</v>
      </c>
      <c r="B221" s="71" t="s">
        <v>7</v>
      </c>
      <c r="C221" s="41" t="s">
        <v>0</v>
      </c>
      <c r="D221" s="41" t="s">
        <v>23</v>
      </c>
      <c r="E221" s="72" t="s">
        <v>112</v>
      </c>
      <c r="F221" s="72" t="s">
        <v>260</v>
      </c>
      <c r="G221" s="41" t="s">
        <v>261</v>
      </c>
      <c r="H221" s="72" t="s">
        <v>31</v>
      </c>
      <c r="I221" s="41" t="s">
        <v>262</v>
      </c>
      <c r="J221" s="41" t="s">
        <v>263</v>
      </c>
      <c r="K221" s="41" t="s">
        <v>264</v>
      </c>
      <c r="L221" s="41" t="s">
        <v>1</v>
      </c>
      <c r="M221" s="90" t="s">
        <v>273</v>
      </c>
      <c r="N221" s="90" t="s">
        <v>274</v>
      </c>
      <c r="O221" s="90" t="s">
        <v>275</v>
      </c>
      <c r="P221" s="90" t="s">
        <v>278</v>
      </c>
      <c r="Q221" s="90" t="s">
        <v>276</v>
      </c>
      <c r="R221" s="35" t="s">
        <v>9</v>
      </c>
      <c r="S221" s="35" t="s">
        <v>9</v>
      </c>
      <c r="T221" s="35" t="s">
        <v>9</v>
      </c>
      <c r="U221" s="35" t="s">
        <v>9</v>
      </c>
      <c r="V221" s="35" t="s">
        <v>9</v>
      </c>
      <c r="W221" s="35" t="s">
        <v>9</v>
      </c>
      <c r="X221" s="35" t="s">
        <v>129</v>
      </c>
    </row>
    <row r="222" spans="1:24" s="1" customFormat="1" ht="33" customHeight="1" x14ac:dyDescent="0.25">
      <c r="A222" s="22">
        <v>7</v>
      </c>
      <c r="B222" s="32">
        <v>1</v>
      </c>
      <c r="C222" s="36" t="str">
        <f t="shared" ref="C222" si="40">IF(B222&lt;10,_xlfn.CONCAT(A222,".0",B222),_xlfn.CONCAT(A222,".",B222))</f>
        <v>7.01</v>
      </c>
      <c r="D222" s="24" t="s">
        <v>367</v>
      </c>
      <c r="E222" s="93" t="str">
        <f>IF(ISBLANK(D222)=TRUE,"",VLOOKUP(D222,Krav!C:E,3,FALSE))</f>
        <v>Såfremt brugeren vælger "Altid" skal brugeren ledes til spørgsmål 9.a</v>
      </c>
      <c r="F222" s="73" t="s">
        <v>269</v>
      </c>
      <c r="G222" s="26" t="s">
        <v>273</v>
      </c>
      <c r="H222" s="34" t="s">
        <v>585</v>
      </c>
      <c r="I222" s="96" t="s">
        <v>472</v>
      </c>
      <c r="J222" s="96"/>
      <c r="K222" s="96"/>
      <c r="L222" s="28" t="s">
        <v>3</v>
      </c>
      <c r="M222" s="88" t="s">
        <v>164</v>
      </c>
      <c r="N222" s="88" t="s">
        <v>166</v>
      </c>
      <c r="O222" s="88" t="s">
        <v>166</v>
      </c>
      <c r="P222" s="88"/>
      <c r="Q222" s="88"/>
      <c r="R222" s="88"/>
      <c r="S222" s="88"/>
      <c r="T222" s="88"/>
      <c r="U222" s="86"/>
      <c r="V222" s="86"/>
      <c r="W222" s="86"/>
      <c r="X222" s="86"/>
    </row>
    <row r="223" spans="1:24" s="1" customFormat="1" ht="33" customHeight="1" x14ac:dyDescent="0.25">
      <c r="A223" s="22">
        <v>7</v>
      </c>
      <c r="B223" s="32">
        <v>2</v>
      </c>
      <c r="C223" s="36" t="str">
        <f t="shared" ref="C223" si="41">IF(B223&lt;10,_xlfn.CONCAT(A223,".0",B223),_xlfn.CONCAT(A223,".",B223))</f>
        <v>7.02</v>
      </c>
      <c r="D223" s="24" t="s">
        <v>367</v>
      </c>
      <c r="E223" s="93" t="str">
        <f>IF(ISBLANK(D223)=TRUE,"",VLOOKUP(D223,Krav!C:E,3,FALSE))</f>
        <v>Såfremt brugeren vælger "Altid" skal brugeren ledes til spørgsmål 9.a</v>
      </c>
      <c r="F223" s="73" t="s">
        <v>179</v>
      </c>
      <c r="G223" s="26"/>
      <c r="H223" s="34" t="s">
        <v>596</v>
      </c>
      <c r="I223" s="96" t="s">
        <v>597</v>
      </c>
      <c r="J223" s="96"/>
      <c r="K223" s="96"/>
      <c r="L223" s="28" t="s">
        <v>3</v>
      </c>
      <c r="M223" s="88" t="s">
        <v>164</v>
      </c>
      <c r="N223" s="88" t="s">
        <v>166</v>
      </c>
      <c r="O223" s="88" t="s">
        <v>166</v>
      </c>
      <c r="P223" s="88"/>
      <c r="Q223" s="88"/>
      <c r="R223" s="88"/>
      <c r="S223" s="88"/>
      <c r="T223" s="88"/>
      <c r="U223" s="86"/>
      <c r="V223" s="86"/>
      <c r="W223" s="86"/>
      <c r="X223" s="86"/>
    </row>
    <row r="224" spans="1:24" s="1" customFormat="1" ht="33" customHeight="1" x14ac:dyDescent="0.25">
      <c r="A224" s="22">
        <v>7</v>
      </c>
      <c r="B224" s="32">
        <v>3</v>
      </c>
      <c r="C224" s="36" t="str">
        <f t="shared" ref="C224" si="42">IF(B224&lt;10,_xlfn.CONCAT(A224,".0",B224),_xlfn.CONCAT(A224,".",B224))</f>
        <v>7.03</v>
      </c>
      <c r="D224" s="24" t="s">
        <v>369</v>
      </c>
      <c r="E224" s="93" t="str">
        <f>IF(ISBLANK(D224)=TRUE,"",VLOOKUP(D224,Krav!C:E,3,FALSE))</f>
        <v>Såfremt brugeren vælger "I visse tilfælde" skal brugeren ledes til spørgsmål 9.b</v>
      </c>
      <c r="F224" s="73" t="s">
        <v>269</v>
      </c>
      <c r="G224" s="26" t="s">
        <v>274</v>
      </c>
      <c r="H224" s="34" t="s">
        <v>585</v>
      </c>
      <c r="I224" s="96" t="s">
        <v>473</v>
      </c>
      <c r="J224" s="96"/>
      <c r="K224" s="96"/>
      <c r="L224" s="28" t="s">
        <v>3</v>
      </c>
      <c r="M224" s="88" t="s">
        <v>166</v>
      </c>
      <c r="N224" s="88" t="s">
        <v>164</v>
      </c>
      <c r="O224" s="88" t="s">
        <v>166</v>
      </c>
      <c r="P224" s="88"/>
      <c r="Q224" s="88"/>
      <c r="R224" s="88"/>
      <c r="S224" s="88"/>
      <c r="T224" s="88"/>
      <c r="U224" s="86"/>
      <c r="V224" s="86"/>
      <c r="W224" s="86"/>
      <c r="X224" s="86"/>
    </row>
    <row r="225" spans="1:24" s="1" customFormat="1" ht="33" customHeight="1" x14ac:dyDescent="0.25">
      <c r="A225" s="22">
        <v>7</v>
      </c>
      <c r="B225" s="32">
        <v>4</v>
      </c>
      <c r="C225" s="36" t="str">
        <f t="shared" ref="C225" si="43">IF(B225&lt;10,_xlfn.CONCAT(A225,".0",B225),_xlfn.CONCAT(A225,".",B225))</f>
        <v>7.04</v>
      </c>
      <c r="D225" s="24" t="s">
        <v>369</v>
      </c>
      <c r="E225" s="93" t="str">
        <f>IF(ISBLANK(D225)=TRUE,"",VLOOKUP(D225,Krav!C:E,3,FALSE))</f>
        <v>Såfremt brugeren vælger "I visse tilfælde" skal brugeren ledes til spørgsmål 9.b</v>
      </c>
      <c r="F225" s="73" t="s">
        <v>179</v>
      </c>
      <c r="G225" s="73"/>
      <c r="H225" s="34" t="s">
        <v>598</v>
      </c>
      <c r="I225" s="96" t="s">
        <v>597</v>
      </c>
      <c r="J225" s="96"/>
      <c r="K225" s="96"/>
      <c r="L225" s="28" t="s">
        <v>3</v>
      </c>
      <c r="M225" s="88" t="s">
        <v>166</v>
      </c>
      <c r="N225" s="88" t="s">
        <v>164</v>
      </c>
      <c r="O225" s="88" t="s">
        <v>166</v>
      </c>
      <c r="P225" s="88"/>
      <c r="Q225" s="88"/>
      <c r="R225" s="88"/>
      <c r="S225" s="88"/>
      <c r="T225" s="88"/>
      <c r="U225" s="86"/>
      <c r="V225" s="86"/>
      <c r="W225" s="86"/>
      <c r="X225" s="86"/>
    </row>
    <row r="226" spans="1:24" s="1" customFormat="1" ht="33" customHeight="1" x14ac:dyDescent="0.25">
      <c r="A226" s="22">
        <v>7</v>
      </c>
      <c r="B226" s="32">
        <v>5</v>
      </c>
      <c r="C226" s="36" t="str">
        <f t="shared" ref="C226:C237" si="44">IF(B226&lt;10,_xlfn.CONCAT(A226,".0",B226),_xlfn.CONCAT(A226,".",B226))</f>
        <v>7.05</v>
      </c>
      <c r="D226" s="24" t="s">
        <v>371</v>
      </c>
      <c r="E226" s="93" t="str">
        <f>IF(ISBLANK(D226)=TRUE,"",VLOOKUP(D226,Krav!C:E,3,FALSE))</f>
        <v>Såfremt brugeren vælger "Aldrig" skal brugeren ledes til spørgsmål 9.c</v>
      </c>
      <c r="F226" s="73" t="s">
        <v>269</v>
      </c>
      <c r="G226" s="26" t="s">
        <v>275</v>
      </c>
      <c r="H226" s="34" t="s">
        <v>585</v>
      </c>
      <c r="I226" s="96" t="s">
        <v>595</v>
      </c>
      <c r="J226" s="96"/>
      <c r="K226" s="96"/>
      <c r="L226" s="28" t="s">
        <v>3</v>
      </c>
      <c r="M226" s="88" t="s">
        <v>166</v>
      </c>
      <c r="N226" s="88" t="s">
        <v>166</v>
      </c>
      <c r="O226" s="88" t="s">
        <v>164</v>
      </c>
      <c r="P226" s="88"/>
      <c r="Q226" s="88"/>
      <c r="R226" s="88"/>
      <c r="S226" s="88"/>
      <c r="T226" s="88"/>
      <c r="U226" s="86"/>
      <c r="V226" s="86"/>
      <c r="W226" s="86"/>
      <c r="X226" s="86"/>
    </row>
    <row r="227" spans="1:24" s="1" customFormat="1" ht="33" customHeight="1" x14ac:dyDescent="0.25">
      <c r="A227" s="22">
        <v>7</v>
      </c>
      <c r="B227" s="32">
        <v>6</v>
      </c>
      <c r="C227" s="36" t="str">
        <f t="shared" ref="C227:C228" si="45">IF(B227&lt;10,_xlfn.CONCAT(A227,".0",B227),_xlfn.CONCAT(A227,".",B227))</f>
        <v>7.06</v>
      </c>
      <c r="D227" s="24" t="s">
        <v>371</v>
      </c>
      <c r="E227" s="93" t="str">
        <f>IF(ISBLANK(D227)=TRUE,"",VLOOKUP(D227,Krav!C:E,3,FALSE))</f>
        <v>Såfremt brugeren vælger "Aldrig" skal brugeren ledes til spørgsmål 9.c</v>
      </c>
      <c r="F227" s="73" t="s">
        <v>179</v>
      </c>
      <c r="G227" s="26"/>
      <c r="H227" s="34" t="s">
        <v>621</v>
      </c>
      <c r="I227" s="96" t="s">
        <v>622</v>
      </c>
      <c r="J227" s="96"/>
      <c r="K227" s="96"/>
      <c r="L227" s="28" t="s">
        <v>3</v>
      </c>
      <c r="M227" s="88" t="s">
        <v>166</v>
      </c>
      <c r="N227" s="88" t="s">
        <v>166</v>
      </c>
      <c r="O227" s="88" t="s">
        <v>164</v>
      </c>
      <c r="P227" s="88"/>
      <c r="Q227" s="88"/>
      <c r="R227" s="88"/>
      <c r="S227" s="88"/>
      <c r="T227" s="88"/>
      <c r="U227" s="86"/>
      <c r="V227" s="86"/>
      <c r="W227" s="86"/>
      <c r="X227" s="86"/>
    </row>
    <row r="228" spans="1:24" s="1" customFormat="1" ht="33" customHeight="1" x14ac:dyDescent="0.25">
      <c r="A228" s="22">
        <v>7</v>
      </c>
      <c r="B228" s="32">
        <v>7</v>
      </c>
      <c r="C228" s="36" t="str">
        <f t="shared" si="45"/>
        <v>7.07</v>
      </c>
      <c r="D228" s="24" t="s">
        <v>600</v>
      </c>
      <c r="E228" s="93" t="str">
        <f>IF(ISBLANK(D228)=TRUE,"",VLOOKUP(D228,Krav!C:E,3,FALSE))</f>
        <v xml:space="preserve">Der angives et ”NEJ” i populationen under ”Stoler RIM på fordringshavers forældelsesdato” </v>
      </c>
      <c r="F228" s="73" t="s">
        <v>269</v>
      </c>
      <c r="G228" s="26" t="s">
        <v>275</v>
      </c>
      <c r="H228" s="34" t="s">
        <v>585</v>
      </c>
      <c r="I228" s="96" t="s">
        <v>202</v>
      </c>
      <c r="J228" s="96"/>
      <c r="K228" s="96"/>
      <c r="L228" s="28" t="s">
        <v>3</v>
      </c>
      <c r="M228" s="88" t="s">
        <v>166</v>
      </c>
      <c r="N228" s="88" t="s">
        <v>166</v>
      </c>
      <c r="O228" s="88" t="s">
        <v>164</v>
      </c>
      <c r="P228" s="88"/>
      <c r="Q228" s="88"/>
      <c r="R228" s="88"/>
      <c r="S228" s="88"/>
      <c r="T228" s="88"/>
      <c r="U228" s="86"/>
      <c r="V228" s="86"/>
      <c r="W228" s="86"/>
      <c r="X228" s="86"/>
    </row>
    <row r="229" spans="1:24" s="1" customFormat="1" ht="33" customHeight="1" x14ac:dyDescent="0.25">
      <c r="A229" s="22">
        <v>7</v>
      </c>
      <c r="B229" s="32">
        <v>8</v>
      </c>
      <c r="C229" s="36" t="str">
        <f t="shared" si="44"/>
        <v>7.08</v>
      </c>
      <c r="D229" s="24" t="s">
        <v>600</v>
      </c>
      <c r="E229" s="93" t="str">
        <f>IF(ISBLANK(D229)=TRUE,"",VLOOKUP(D229,Krav!C:E,3,FALSE))</f>
        <v xml:space="preserve">Der angives et ”NEJ” i populationen under ”Stoler RIM på fordringshavers forældelsesdato” </v>
      </c>
      <c r="F229" s="73" t="s">
        <v>265</v>
      </c>
      <c r="G229" s="26" t="s">
        <v>275</v>
      </c>
      <c r="H229" s="34" t="s">
        <v>613</v>
      </c>
      <c r="I229" s="96" t="s">
        <v>291</v>
      </c>
      <c r="J229" s="96"/>
      <c r="K229" s="96"/>
      <c r="L229" s="28" t="s">
        <v>3</v>
      </c>
      <c r="M229" s="88" t="s">
        <v>166</v>
      </c>
      <c r="N229" s="88" t="s">
        <v>166</v>
      </c>
      <c r="O229" s="88" t="s">
        <v>164</v>
      </c>
      <c r="P229" s="88"/>
      <c r="Q229" s="88"/>
      <c r="R229" s="88"/>
      <c r="S229" s="88"/>
      <c r="T229" s="88"/>
      <c r="U229" s="86"/>
      <c r="V229" s="86"/>
      <c r="W229" s="86"/>
      <c r="X229" s="86"/>
    </row>
    <row r="230" spans="1:24" s="1" customFormat="1" ht="33" customHeight="1" x14ac:dyDescent="0.25">
      <c r="A230" s="22">
        <v>7</v>
      </c>
      <c r="B230" s="32">
        <v>9</v>
      </c>
      <c r="C230" s="36" t="str">
        <f t="shared" ref="C230" si="46">IF(B230&lt;10,_xlfn.CONCAT(A230,".0",B230),_xlfn.CONCAT(A230,".",B230))</f>
        <v>7.09</v>
      </c>
      <c r="D230" s="24" t="s">
        <v>600</v>
      </c>
      <c r="E230" s="93" t="str">
        <f>IF(ISBLANK(D230)=TRUE,"",VLOOKUP(D230,Krav!C:E,3,FALSE))</f>
        <v xml:space="preserve">Der angives et ”NEJ” i populationen under ”Stoler RIM på fordringshavers forældelsesdato” </v>
      </c>
      <c r="F230" s="73" t="s">
        <v>270</v>
      </c>
      <c r="G230" s="26" t="s">
        <v>275</v>
      </c>
      <c r="H230" s="34" t="s">
        <v>614</v>
      </c>
      <c r="I230" s="96" t="s">
        <v>202</v>
      </c>
      <c r="J230" s="96"/>
      <c r="K230" s="96"/>
      <c r="L230" s="28" t="s">
        <v>3</v>
      </c>
      <c r="M230" s="88" t="s">
        <v>166</v>
      </c>
      <c r="N230" s="88" t="s">
        <v>166</v>
      </c>
      <c r="O230" s="88" t="s">
        <v>164</v>
      </c>
      <c r="P230" s="88" t="s">
        <v>615</v>
      </c>
      <c r="Q230" s="88"/>
      <c r="R230" s="88"/>
      <c r="S230" s="88"/>
      <c r="T230" s="88"/>
      <c r="U230" s="86"/>
      <c r="V230" s="86"/>
      <c r="W230" s="86"/>
      <c r="X230" s="86"/>
    </row>
    <row r="231" spans="1:24" s="1" customFormat="1" ht="33" customHeight="1" x14ac:dyDescent="0.25">
      <c r="A231" s="22">
        <v>7</v>
      </c>
      <c r="B231" s="32">
        <v>10</v>
      </c>
      <c r="C231" s="36" t="str">
        <f t="shared" si="44"/>
        <v>7.10</v>
      </c>
      <c r="D231" s="24" t="s">
        <v>601</v>
      </c>
      <c r="E231" s="93" t="str">
        <f>IF(ISBLANK(D231)=TRUE,"",VLOOKUP(D231,Krav!C:E,3,FALSE))</f>
        <v>Regel R0042 skal aktiveres</v>
      </c>
      <c r="F231" s="73" t="s">
        <v>270</v>
      </c>
      <c r="G231" s="26" t="s">
        <v>275</v>
      </c>
      <c r="H231" s="34" t="s">
        <v>612</v>
      </c>
      <c r="I231" s="96" t="s">
        <v>29</v>
      </c>
      <c r="J231" s="96"/>
      <c r="K231" s="96"/>
      <c r="L231" s="28" t="s">
        <v>3</v>
      </c>
      <c r="M231" s="88" t="s">
        <v>166</v>
      </c>
      <c r="N231" s="88" t="s">
        <v>166</v>
      </c>
      <c r="O231" s="88" t="s">
        <v>164</v>
      </c>
      <c r="P231" s="88" t="s">
        <v>616</v>
      </c>
      <c r="Q231" s="88"/>
      <c r="R231" s="88"/>
      <c r="S231" s="88"/>
      <c r="T231" s="88"/>
      <c r="U231" s="86"/>
      <c r="V231" s="86"/>
      <c r="W231" s="86"/>
      <c r="X231" s="86"/>
    </row>
    <row r="232" spans="1:24" s="1" customFormat="1" ht="33" customHeight="1" x14ac:dyDescent="0.25">
      <c r="A232" s="22">
        <v>7</v>
      </c>
      <c r="B232" s="32">
        <v>11</v>
      </c>
      <c r="C232" s="36" t="str">
        <f t="shared" si="44"/>
        <v>7.11</v>
      </c>
      <c r="D232" s="24" t="s">
        <v>602</v>
      </c>
      <c r="E232" s="93" t="str">
        <f>IF(ISBLANK(D232)=TRUE,"",VLOOKUP(D232,Krav!C:E,3,FALSE))</f>
        <v>Regel R0042's Varighed X skal sættes til blank</v>
      </c>
      <c r="F232" s="73" t="s">
        <v>270</v>
      </c>
      <c r="G232" s="26" t="s">
        <v>275</v>
      </c>
      <c r="H232" s="34" t="s">
        <v>612</v>
      </c>
      <c r="I232" s="96" t="s">
        <v>105</v>
      </c>
      <c r="J232" s="96"/>
      <c r="K232" s="96"/>
      <c r="L232" s="28" t="s">
        <v>3</v>
      </c>
      <c r="M232" s="88" t="s">
        <v>166</v>
      </c>
      <c r="N232" s="88" t="s">
        <v>166</v>
      </c>
      <c r="O232" s="88" t="s">
        <v>164</v>
      </c>
      <c r="P232" s="88" t="s">
        <v>616</v>
      </c>
      <c r="Q232" s="88"/>
      <c r="R232" s="88"/>
      <c r="S232" s="88"/>
      <c r="T232" s="88"/>
      <c r="U232" s="86"/>
      <c r="V232" s="86"/>
      <c r="W232" s="86"/>
      <c r="X232" s="86"/>
    </row>
    <row r="233" spans="1:24" s="1" customFormat="1" ht="33" customHeight="1" x14ac:dyDescent="0.25">
      <c r="A233" s="22">
        <v>7</v>
      </c>
      <c r="B233" s="32">
        <v>12</v>
      </c>
      <c r="C233" s="36" t="str">
        <f t="shared" si="44"/>
        <v>7.12</v>
      </c>
      <c r="D233" s="24" t="s">
        <v>603</v>
      </c>
      <c r="E233" s="93" t="str">
        <f>IF(ISBLANK(D233)=TRUE,"",VLOOKUP(D233,Krav!C:E,3,FALSE))</f>
        <v>Regel R0043 skal aktiveres</v>
      </c>
      <c r="F233" s="73" t="s">
        <v>270</v>
      </c>
      <c r="G233" s="26" t="s">
        <v>275</v>
      </c>
      <c r="H233" s="34" t="s">
        <v>612</v>
      </c>
      <c r="I233" s="96" t="s">
        <v>29</v>
      </c>
      <c r="J233" s="96"/>
      <c r="K233" s="96"/>
      <c r="L233" s="28" t="s">
        <v>3</v>
      </c>
      <c r="M233" s="88" t="s">
        <v>166</v>
      </c>
      <c r="N233" s="88" t="s">
        <v>166</v>
      </c>
      <c r="O233" s="88" t="s">
        <v>164</v>
      </c>
      <c r="P233" s="88" t="s">
        <v>617</v>
      </c>
      <c r="Q233" s="88"/>
      <c r="R233" s="88"/>
      <c r="S233" s="88"/>
      <c r="T233" s="88"/>
      <c r="U233" s="86"/>
      <c r="V233" s="86"/>
      <c r="W233" s="86"/>
      <c r="X233" s="86"/>
    </row>
    <row r="234" spans="1:24" s="1" customFormat="1" ht="33" customHeight="1" x14ac:dyDescent="0.25">
      <c r="A234" s="22">
        <v>7</v>
      </c>
      <c r="B234" s="32">
        <v>13</v>
      </c>
      <c r="C234" s="36" t="str">
        <f t="shared" si="44"/>
        <v>7.13</v>
      </c>
      <c r="D234" s="24" t="s">
        <v>604</v>
      </c>
      <c r="E234" s="93" t="str">
        <f>IF(ISBLANK(D234)=TRUE,"",VLOOKUP(D234,Krav!C:E,3,FALSE))</f>
        <v>Regel R0043's Varighed X skal sættes til blank</v>
      </c>
      <c r="F234" s="73" t="s">
        <v>270</v>
      </c>
      <c r="G234" s="26" t="s">
        <v>275</v>
      </c>
      <c r="H234" s="34" t="s">
        <v>612</v>
      </c>
      <c r="I234" s="96" t="s">
        <v>105</v>
      </c>
      <c r="J234" s="96"/>
      <c r="K234" s="96"/>
      <c r="L234" s="28" t="s">
        <v>3</v>
      </c>
      <c r="M234" s="88" t="s">
        <v>166</v>
      </c>
      <c r="N234" s="88" t="s">
        <v>166</v>
      </c>
      <c r="O234" s="88" t="s">
        <v>164</v>
      </c>
      <c r="P234" s="88" t="s">
        <v>617</v>
      </c>
      <c r="Q234" s="88"/>
      <c r="R234" s="88"/>
      <c r="S234" s="88"/>
      <c r="T234" s="88"/>
      <c r="U234" s="86"/>
      <c r="V234" s="86"/>
      <c r="W234" s="86"/>
      <c r="X234" s="86"/>
    </row>
    <row r="235" spans="1:24" s="1" customFormat="1" ht="33" customHeight="1" x14ac:dyDescent="0.25">
      <c r="A235" s="22">
        <v>7</v>
      </c>
      <c r="B235" s="32">
        <v>14</v>
      </c>
      <c r="C235" s="36" t="str">
        <f t="shared" si="44"/>
        <v>7.14</v>
      </c>
      <c r="D235" s="24" t="s">
        <v>605</v>
      </c>
      <c r="E235" s="93" t="str">
        <f>IF(ISBLANK(D235)=TRUE,"",VLOOKUP(D235,Krav!C:E,3,FALSE))</f>
        <v>Regel R0044 skal aktiveres</v>
      </c>
      <c r="F235" s="73" t="s">
        <v>270</v>
      </c>
      <c r="G235" s="26" t="s">
        <v>275</v>
      </c>
      <c r="H235" s="34" t="s">
        <v>612</v>
      </c>
      <c r="I235" s="96" t="s">
        <v>29</v>
      </c>
      <c r="J235" s="96"/>
      <c r="K235" s="96"/>
      <c r="L235" s="28" t="s">
        <v>3</v>
      </c>
      <c r="M235" s="88" t="s">
        <v>166</v>
      </c>
      <c r="N235" s="88" t="s">
        <v>166</v>
      </c>
      <c r="O235" s="88" t="s">
        <v>164</v>
      </c>
      <c r="P235" s="88" t="s">
        <v>618</v>
      </c>
      <c r="Q235" s="88"/>
      <c r="R235" s="88"/>
      <c r="S235" s="88"/>
      <c r="T235" s="88"/>
      <c r="U235" s="86"/>
      <c r="V235" s="86"/>
      <c r="W235" s="86"/>
      <c r="X235" s="86"/>
    </row>
    <row r="236" spans="1:24" s="1" customFormat="1" ht="33" customHeight="1" x14ac:dyDescent="0.25">
      <c r="A236" s="22">
        <v>7</v>
      </c>
      <c r="B236" s="32">
        <v>15</v>
      </c>
      <c r="C236" s="36" t="str">
        <f t="shared" si="44"/>
        <v>7.15</v>
      </c>
      <c r="D236" s="24" t="s">
        <v>606</v>
      </c>
      <c r="E236" s="93" t="str">
        <f>IF(ISBLANK(D236)=TRUE,"",VLOOKUP(D236,Krav!C:E,3,FALSE))</f>
        <v>Regel R0044's Varighed X skal sættes til blank</v>
      </c>
      <c r="F236" s="73" t="s">
        <v>270</v>
      </c>
      <c r="G236" s="26" t="s">
        <v>275</v>
      </c>
      <c r="H236" s="34" t="s">
        <v>612</v>
      </c>
      <c r="I236" s="96" t="s">
        <v>105</v>
      </c>
      <c r="J236" s="96"/>
      <c r="K236" s="96"/>
      <c r="L236" s="28" t="s">
        <v>3</v>
      </c>
      <c r="M236" s="88" t="s">
        <v>166</v>
      </c>
      <c r="N236" s="88" t="s">
        <v>166</v>
      </c>
      <c r="O236" s="88" t="s">
        <v>164</v>
      </c>
      <c r="P236" s="88" t="s">
        <v>618</v>
      </c>
      <c r="Q236" s="88"/>
      <c r="R236" s="88"/>
      <c r="S236" s="88"/>
      <c r="T236" s="88"/>
      <c r="U236" s="86"/>
      <c r="V236" s="86"/>
      <c r="W236" s="86"/>
      <c r="X236" s="86"/>
    </row>
    <row r="237" spans="1:24" s="1" customFormat="1" ht="33" customHeight="1" x14ac:dyDescent="0.25">
      <c r="A237" s="22">
        <v>7</v>
      </c>
      <c r="B237" s="32">
        <v>16</v>
      </c>
      <c r="C237" s="36" t="str">
        <f t="shared" si="44"/>
        <v>7.16</v>
      </c>
      <c r="D237" s="24" t="s">
        <v>607</v>
      </c>
      <c r="E237" s="93" t="str">
        <f>IF(ISBLANK(D237)=TRUE,"",VLOOKUP(D237,Krav!C:E,3,FALSE))</f>
        <v>Regel R0045 skal aktiveres</v>
      </c>
      <c r="F237" s="73" t="s">
        <v>270</v>
      </c>
      <c r="G237" s="26" t="s">
        <v>275</v>
      </c>
      <c r="H237" s="34" t="s">
        <v>612</v>
      </c>
      <c r="I237" s="96" t="s">
        <v>29</v>
      </c>
      <c r="J237" s="96"/>
      <c r="K237" s="96"/>
      <c r="L237" s="28" t="s">
        <v>3</v>
      </c>
      <c r="M237" s="88" t="s">
        <v>166</v>
      </c>
      <c r="N237" s="88" t="s">
        <v>166</v>
      </c>
      <c r="O237" s="88" t="s">
        <v>164</v>
      </c>
      <c r="P237" s="88" t="s">
        <v>619</v>
      </c>
      <c r="Q237" s="88"/>
      <c r="R237" s="88"/>
      <c r="S237" s="88"/>
      <c r="T237" s="88"/>
      <c r="U237" s="86"/>
      <c r="V237" s="86"/>
      <c r="W237" s="86"/>
      <c r="X237" s="86"/>
    </row>
    <row r="238" spans="1:24" s="1" customFormat="1" ht="33" customHeight="1" x14ac:dyDescent="0.25">
      <c r="A238" s="22">
        <v>7</v>
      </c>
      <c r="B238" s="32">
        <v>17</v>
      </c>
      <c r="C238" s="36" t="str">
        <f t="shared" ref="C238:C240" si="47">IF(B238&lt;10,_xlfn.CONCAT(A238,".0",B238),_xlfn.CONCAT(A238,".",B238))</f>
        <v>7.17</v>
      </c>
      <c r="D238" s="24" t="s">
        <v>608</v>
      </c>
      <c r="E238" s="93" t="str">
        <f>IF(ISBLANK(D238)=TRUE,"",VLOOKUP(D238,Krav!C:E,3,FALSE))</f>
        <v>Regel R0045's Varighed X skal sættes til blank</v>
      </c>
      <c r="F238" s="73" t="s">
        <v>270</v>
      </c>
      <c r="G238" s="26" t="s">
        <v>275</v>
      </c>
      <c r="H238" s="34" t="s">
        <v>612</v>
      </c>
      <c r="I238" s="96" t="s">
        <v>105</v>
      </c>
      <c r="J238" s="96"/>
      <c r="K238" s="96"/>
      <c r="L238" s="28" t="s">
        <v>3</v>
      </c>
      <c r="M238" s="88" t="s">
        <v>166</v>
      </c>
      <c r="N238" s="88" t="s">
        <v>166</v>
      </c>
      <c r="O238" s="88" t="s">
        <v>164</v>
      </c>
      <c r="P238" s="88" t="s">
        <v>619</v>
      </c>
      <c r="Q238" s="88"/>
      <c r="R238" s="88"/>
      <c r="S238" s="88"/>
      <c r="T238" s="88"/>
      <c r="U238" s="86"/>
      <c r="V238" s="86"/>
      <c r="W238" s="86"/>
      <c r="X238" s="86"/>
    </row>
    <row r="239" spans="1:24" s="1" customFormat="1" ht="33" customHeight="1" x14ac:dyDescent="0.25">
      <c r="A239" s="22">
        <v>7</v>
      </c>
      <c r="B239" s="32">
        <v>18</v>
      </c>
      <c r="C239" s="36" t="str">
        <f t="shared" si="47"/>
        <v>7.18</v>
      </c>
      <c r="D239" s="24" t="s">
        <v>609</v>
      </c>
      <c r="E239" s="93" t="str">
        <f>IF(ISBLANK(D239)=TRUE,"",VLOOKUP(D239,Krav!C:E,3,FALSE))</f>
        <v>Regel R0046 skal aktiveres</v>
      </c>
      <c r="F239" s="73" t="s">
        <v>270</v>
      </c>
      <c r="G239" s="26" t="s">
        <v>275</v>
      </c>
      <c r="H239" s="34" t="s">
        <v>612</v>
      </c>
      <c r="I239" s="96" t="s">
        <v>29</v>
      </c>
      <c r="J239" s="96"/>
      <c r="K239" s="96"/>
      <c r="L239" s="28" t="s">
        <v>3</v>
      </c>
      <c r="M239" s="88" t="s">
        <v>166</v>
      </c>
      <c r="N239" s="88" t="s">
        <v>166</v>
      </c>
      <c r="O239" s="88" t="s">
        <v>164</v>
      </c>
      <c r="P239" s="88" t="s">
        <v>620</v>
      </c>
      <c r="Q239" s="88"/>
      <c r="R239" s="88"/>
      <c r="S239" s="88"/>
      <c r="T239" s="88"/>
      <c r="U239" s="86"/>
      <c r="V239" s="86"/>
      <c r="W239" s="86"/>
      <c r="X239" s="86"/>
    </row>
    <row r="240" spans="1:24" s="1" customFormat="1" ht="33" customHeight="1" x14ac:dyDescent="0.25">
      <c r="A240" s="22">
        <v>7</v>
      </c>
      <c r="B240" s="32">
        <v>19</v>
      </c>
      <c r="C240" s="36" t="str">
        <f t="shared" si="47"/>
        <v>7.19</v>
      </c>
      <c r="D240" s="24" t="s">
        <v>610</v>
      </c>
      <c r="E240" s="93" t="str">
        <f>IF(ISBLANK(D240)=TRUE,"",VLOOKUP(D240,Krav!C:E,3,FALSE))</f>
        <v>Regel R0046's Varighed X skal sættes til blank</v>
      </c>
      <c r="F240" s="73" t="s">
        <v>270</v>
      </c>
      <c r="G240" s="26" t="s">
        <v>275</v>
      </c>
      <c r="H240" s="34" t="s">
        <v>612</v>
      </c>
      <c r="I240" s="96" t="s">
        <v>105</v>
      </c>
      <c r="J240" s="96"/>
      <c r="K240" s="96"/>
      <c r="L240" s="28" t="s">
        <v>3</v>
      </c>
      <c r="M240" s="88" t="s">
        <v>166</v>
      </c>
      <c r="N240" s="88" t="s">
        <v>166</v>
      </c>
      <c r="O240" s="88" t="s">
        <v>164</v>
      </c>
      <c r="P240" s="88" t="s">
        <v>620</v>
      </c>
      <c r="Q240" s="88"/>
      <c r="R240" s="88"/>
      <c r="S240" s="88"/>
      <c r="T240" s="88"/>
      <c r="U240" s="86"/>
      <c r="V240" s="86"/>
      <c r="W240" s="86"/>
      <c r="X240" s="86"/>
    </row>
    <row r="241" spans="1:24" s="1" customFormat="1" ht="33" customHeight="1" x14ac:dyDescent="0.25">
      <c r="A241" s="22">
        <v>7</v>
      </c>
      <c r="B241" s="32">
        <v>20</v>
      </c>
      <c r="C241" s="36" t="str">
        <f t="shared" ref="C241" si="48">IF(B241&lt;10,_xlfn.CONCAT(A241,".0",B241),_xlfn.CONCAT(A241,".",B241))</f>
        <v>7.20</v>
      </c>
      <c r="D241" s="24"/>
      <c r="E241" s="93" t="str">
        <f>IF(ISBLANK(D241)=TRUE,"",VLOOKUP(D241,Krav!C:E,3,FALSE))</f>
        <v/>
      </c>
      <c r="F241" s="39" t="s">
        <v>213</v>
      </c>
      <c r="G241" s="26" t="s">
        <v>275</v>
      </c>
      <c r="H241" s="34" t="s">
        <v>623</v>
      </c>
      <c r="I241" s="96" t="s">
        <v>214</v>
      </c>
      <c r="J241" s="96"/>
      <c r="K241" s="96"/>
      <c r="L241" s="28" t="s">
        <v>4</v>
      </c>
      <c r="M241" s="88" t="s">
        <v>166</v>
      </c>
      <c r="N241" s="88" t="s">
        <v>166</v>
      </c>
      <c r="O241" s="88" t="s">
        <v>166</v>
      </c>
      <c r="P241" s="88"/>
      <c r="Q241" s="88"/>
      <c r="R241" s="88"/>
      <c r="S241" s="88"/>
      <c r="T241" s="88"/>
      <c r="U241" s="86"/>
      <c r="V241" s="86"/>
      <c r="W241" s="86"/>
      <c r="X241" s="86"/>
    </row>
    <row r="242" spans="1:24" s="1" customFormat="1" ht="33" customHeight="1" x14ac:dyDescent="0.25">
      <c r="A242" s="22">
        <v>7</v>
      </c>
      <c r="B242" s="32">
        <v>21</v>
      </c>
      <c r="C242" s="36" t="str">
        <f t="shared" ref="C242:C245" si="49">IF(B242&lt;10,_xlfn.CONCAT(A242,".0",B242),_xlfn.CONCAT(A242,".",B242))</f>
        <v>7.21</v>
      </c>
      <c r="D242" s="24"/>
      <c r="E242" s="93" t="str">
        <f>IF(ISBLANK(D242)=TRUE,"",VLOOKUP(D242,Krav!C:E,3,FALSE))</f>
        <v/>
      </c>
      <c r="F242" s="26" t="s">
        <v>227</v>
      </c>
      <c r="G242" s="26"/>
      <c r="H242" s="34" t="s">
        <v>648</v>
      </c>
      <c r="I242" s="94" t="s">
        <v>209</v>
      </c>
      <c r="J242" s="96"/>
      <c r="K242" s="96"/>
      <c r="L242" s="28" t="s">
        <v>3</v>
      </c>
      <c r="M242" s="88"/>
      <c r="N242" s="88"/>
      <c r="O242" s="88"/>
      <c r="P242" s="88"/>
      <c r="Q242" s="88"/>
      <c r="R242" s="88"/>
      <c r="S242" s="88"/>
      <c r="T242" s="88"/>
      <c r="U242" s="86"/>
      <c r="V242" s="86"/>
      <c r="W242" s="86"/>
      <c r="X242" s="86"/>
    </row>
    <row r="243" spans="1:24" s="1" customFormat="1" ht="33" customHeight="1" x14ac:dyDescent="0.25">
      <c r="A243" s="22">
        <v>7</v>
      </c>
      <c r="B243" s="32">
        <v>22</v>
      </c>
      <c r="C243" s="36" t="str">
        <f t="shared" si="49"/>
        <v>7.22</v>
      </c>
      <c r="D243" s="24"/>
      <c r="E243" s="93" t="str">
        <f>IF(ISBLANK(D243)=TRUE,"",VLOOKUP(D243,Krav!C:E,3,FALSE))</f>
        <v/>
      </c>
      <c r="F243" s="73" t="s">
        <v>268</v>
      </c>
      <c r="G243" s="26" t="s">
        <v>273</v>
      </c>
      <c r="H243" s="93" t="s">
        <v>627</v>
      </c>
      <c r="I243" s="95" t="s">
        <v>472</v>
      </c>
      <c r="J243" s="96"/>
      <c r="K243" s="96"/>
      <c r="L243" s="28" t="s">
        <v>3</v>
      </c>
      <c r="M243" s="88" t="s">
        <v>164</v>
      </c>
      <c r="N243" s="88" t="s">
        <v>166</v>
      </c>
      <c r="O243" s="88" t="s">
        <v>166</v>
      </c>
      <c r="P243" s="88"/>
      <c r="Q243" s="88"/>
      <c r="R243" s="88"/>
      <c r="S243" s="88"/>
      <c r="T243" s="88"/>
      <c r="U243" s="86"/>
      <c r="V243" s="86"/>
      <c r="W243" s="86"/>
      <c r="X243" s="86"/>
    </row>
    <row r="244" spans="1:24" s="1" customFormat="1" ht="33" customHeight="1" x14ac:dyDescent="0.25">
      <c r="A244" s="22">
        <v>7</v>
      </c>
      <c r="B244" s="32">
        <v>23</v>
      </c>
      <c r="C244" s="36" t="str">
        <f t="shared" si="49"/>
        <v>7.23</v>
      </c>
      <c r="D244" s="24"/>
      <c r="E244" s="93" t="str">
        <f>IF(ISBLANK(D244)=TRUE,"",VLOOKUP(D244,Krav!C:E,3,FALSE))</f>
        <v/>
      </c>
      <c r="F244" s="73" t="s">
        <v>268</v>
      </c>
      <c r="G244" s="26" t="s">
        <v>274</v>
      </c>
      <c r="H244" s="93" t="s">
        <v>628</v>
      </c>
      <c r="I244" s="95" t="s">
        <v>473</v>
      </c>
      <c r="J244" s="96"/>
      <c r="K244" s="96"/>
      <c r="L244" s="28" t="s">
        <v>3</v>
      </c>
      <c r="M244" s="88" t="s">
        <v>166</v>
      </c>
      <c r="N244" s="88" t="s">
        <v>164</v>
      </c>
      <c r="O244" s="88" t="s">
        <v>166</v>
      </c>
      <c r="P244" s="88"/>
      <c r="Q244" s="88"/>
      <c r="R244" s="88"/>
      <c r="S244" s="88"/>
      <c r="T244" s="88"/>
      <c r="U244" s="86"/>
      <c r="V244" s="86"/>
      <c r="W244" s="86"/>
      <c r="X244" s="86"/>
    </row>
    <row r="245" spans="1:24" s="1" customFormat="1" ht="33" customHeight="1" x14ac:dyDescent="0.25">
      <c r="A245" s="22">
        <v>7</v>
      </c>
      <c r="B245" s="32">
        <v>24</v>
      </c>
      <c r="C245" s="36" t="str">
        <f t="shared" si="49"/>
        <v>7.24</v>
      </c>
      <c r="D245" s="24"/>
      <c r="E245" s="93" t="str">
        <f>IF(ISBLANK(D245)=TRUE,"",VLOOKUP(D245,Krav!C:E,3,FALSE))</f>
        <v/>
      </c>
      <c r="F245" s="73" t="s">
        <v>268</v>
      </c>
      <c r="G245" s="26" t="s">
        <v>275</v>
      </c>
      <c r="H245" s="93" t="s">
        <v>629</v>
      </c>
      <c r="I245" s="95" t="s">
        <v>595</v>
      </c>
      <c r="J245" s="96"/>
      <c r="K245" s="96"/>
      <c r="L245" s="28" t="s">
        <v>3</v>
      </c>
      <c r="M245" s="88" t="s">
        <v>166</v>
      </c>
      <c r="N245" s="88" t="s">
        <v>166</v>
      </c>
      <c r="O245" s="88" t="s">
        <v>164</v>
      </c>
      <c r="P245" s="88"/>
      <c r="Q245" s="88"/>
      <c r="R245" s="88"/>
      <c r="S245" s="88"/>
      <c r="T245" s="88"/>
      <c r="U245" s="86"/>
      <c r="V245" s="86"/>
      <c r="W245" s="86"/>
      <c r="X245" s="86"/>
    </row>
    <row r="246" spans="1:24" s="1" customFormat="1" ht="33" customHeight="1" x14ac:dyDescent="0.25">
      <c r="A246" s="22">
        <v>7</v>
      </c>
      <c r="B246" s="32">
        <v>25</v>
      </c>
      <c r="C246" s="36" t="str">
        <f t="shared" ref="C246" si="50">IF(B246&lt;10,_xlfn.CONCAT(A246,".0",B246),_xlfn.CONCAT(A246,".",B246))</f>
        <v>7.25</v>
      </c>
      <c r="D246" s="15"/>
      <c r="E246" s="92" t="str">
        <f>IF(ISBLANK(D246)=TRUE,"",VLOOKUP(D246,Krav!C:E,3,FALSE))</f>
        <v/>
      </c>
      <c r="F246" s="92" t="s">
        <v>268</v>
      </c>
      <c r="G246" s="26" t="s">
        <v>273</v>
      </c>
      <c r="H246" s="92" t="s">
        <v>626</v>
      </c>
      <c r="I246" s="94" t="s">
        <v>166</v>
      </c>
      <c r="J246" s="97"/>
      <c r="K246" s="96"/>
      <c r="L246" s="4" t="s">
        <v>3</v>
      </c>
      <c r="M246" s="88"/>
      <c r="N246" s="20"/>
      <c r="O246" s="85"/>
      <c r="P246" s="85"/>
      <c r="Q246" s="88"/>
      <c r="R246" s="88"/>
      <c r="S246" s="85"/>
      <c r="T246" s="88"/>
      <c r="U246" s="88"/>
      <c r="V246" s="80"/>
    </row>
    <row r="247" spans="1:24" s="1" customFormat="1" ht="33" customHeight="1" x14ac:dyDescent="0.25">
      <c r="A247" s="22">
        <v>7</v>
      </c>
      <c r="B247" s="32">
        <v>26</v>
      </c>
      <c r="C247" s="36" t="str">
        <f t="shared" ref="C247:C248" si="51">IF(B247&lt;10,_xlfn.CONCAT(A247,".0",B247),_xlfn.CONCAT(A247,".",B247))</f>
        <v>7.26</v>
      </c>
      <c r="D247" s="15"/>
      <c r="E247" s="92" t="str">
        <f>IF(ISBLANK(D247)=TRUE,"",VLOOKUP(D247,Krav!C:E,3,FALSE))</f>
        <v/>
      </c>
      <c r="F247" s="92" t="s">
        <v>268</v>
      </c>
      <c r="G247" s="26" t="s">
        <v>274</v>
      </c>
      <c r="H247" s="92" t="s">
        <v>626</v>
      </c>
      <c r="I247" s="94" t="s">
        <v>166</v>
      </c>
      <c r="J247" s="97"/>
      <c r="K247" s="96"/>
      <c r="L247" s="4" t="s">
        <v>3</v>
      </c>
      <c r="M247" s="88"/>
      <c r="N247" s="20"/>
      <c r="O247" s="85"/>
      <c r="P247" s="85"/>
      <c r="Q247" s="88"/>
      <c r="R247" s="88"/>
      <c r="S247" s="85"/>
      <c r="T247" s="88"/>
      <c r="U247" s="88"/>
      <c r="V247" s="80"/>
    </row>
    <row r="248" spans="1:24" s="1" customFormat="1" ht="33" customHeight="1" x14ac:dyDescent="0.25">
      <c r="A248" s="22">
        <v>7</v>
      </c>
      <c r="B248" s="32">
        <v>27</v>
      </c>
      <c r="C248" s="36" t="str">
        <f t="shared" si="51"/>
        <v>7.27</v>
      </c>
      <c r="D248" s="15"/>
      <c r="E248" s="92" t="str">
        <f>IF(ISBLANK(D248)=TRUE,"",VLOOKUP(D248,Krav!C:E,3,FALSE))</f>
        <v/>
      </c>
      <c r="F248" s="92" t="s">
        <v>268</v>
      </c>
      <c r="G248" s="26" t="s">
        <v>275</v>
      </c>
      <c r="H248" s="92" t="s">
        <v>626</v>
      </c>
      <c r="I248" s="94" t="s">
        <v>166</v>
      </c>
      <c r="J248" s="97"/>
      <c r="K248" s="96"/>
      <c r="L248" s="4" t="s">
        <v>3</v>
      </c>
      <c r="M248" s="88"/>
      <c r="N248" s="20"/>
      <c r="O248" s="85"/>
      <c r="P248" s="85"/>
      <c r="Q248" s="88"/>
      <c r="R248" s="88"/>
      <c r="S248" s="85"/>
      <c r="T248" s="88"/>
      <c r="U248" s="88"/>
      <c r="V248" s="80"/>
    </row>
    <row r="249" spans="1:24" s="80" customFormat="1" ht="16.5" customHeight="1" x14ac:dyDescent="0.25">
      <c r="A249" s="2"/>
      <c r="B249" s="2"/>
      <c r="C249" s="3"/>
      <c r="D249" s="3"/>
      <c r="E249" s="12"/>
      <c r="F249" s="12"/>
      <c r="G249" s="3"/>
      <c r="H249" s="13"/>
      <c r="I249" s="1"/>
      <c r="J249" s="1"/>
      <c r="K249" s="1"/>
      <c r="L249" s="3"/>
      <c r="M249" s="3"/>
      <c r="N249" s="3"/>
      <c r="O249" s="3"/>
      <c r="P249" s="3"/>
      <c r="Q249" s="3"/>
      <c r="R249" s="3"/>
      <c r="S249" s="3"/>
      <c r="T249" s="3"/>
    </row>
    <row r="250" spans="1:24" s="80" customFormat="1" ht="16.5" customHeight="1" x14ac:dyDescent="0.25">
      <c r="E250" s="8"/>
      <c r="F250" s="8"/>
      <c r="H250" s="8"/>
      <c r="M250" s="83" t="s">
        <v>29</v>
      </c>
      <c r="N250" s="83" t="s">
        <v>202</v>
      </c>
      <c r="O250" s="83" t="s">
        <v>647</v>
      </c>
      <c r="P250" s="83" t="s">
        <v>630</v>
      </c>
      <c r="Q250" s="83" t="s">
        <v>8</v>
      </c>
      <c r="R250" s="83" t="s">
        <v>8</v>
      </c>
      <c r="S250" s="83" t="s">
        <v>8</v>
      </c>
      <c r="T250" s="83" t="s">
        <v>8</v>
      </c>
      <c r="U250" s="83" t="s">
        <v>8</v>
      </c>
      <c r="V250" s="83" t="s">
        <v>8</v>
      </c>
      <c r="W250" s="83" t="s">
        <v>8</v>
      </c>
      <c r="X250" s="83" t="s">
        <v>8</v>
      </c>
    </row>
    <row r="251" spans="1:24" s="80" customFormat="1" ht="15" x14ac:dyDescent="0.25">
      <c r="E251" s="8"/>
      <c r="F251" s="8"/>
      <c r="H251" s="8"/>
      <c r="M251" s="83" t="s">
        <v>22</v>
      </c>
      <c r="N251" s="83" t="s">
        <v>22</v>
      </c>
      <c r="O251" s="83"/>
      <c r="P251" s="83"/>
      <c r="Q251" s="83" t="s">
        <v>11</v>
      </c>
      <c r="R251" s="83" t="s">
        <v>11</v>
      </c>
      <c r="S251" s="83" t="s">
        <v>11</v>
      </c>
      <c r="T251" s="83" t="s">
        <v>11</v>
      </c>
      <c r="U251" s="83" t="s">
        <v>11</v>
      </c>
      <c r="V251" s="83" t="s">
        <v>11</v>
      </c>
      <c r="W251" s="83" t="s">
        <v>11</v>
      </c>
      <c r="X251" s="83" t="s">
        <v>11</v>
      </c>
    </row>
    <row r="252" spans="1:24" s="1" customFormat="1" ht="15" customHeight="1" x14ac:dyDescent="0.25">
      <c r="A252" s="70" t="s">
        <v>6</v>
      </c>
      <c r="B252" s="71" t="s">
        <v>7</v>
      </c>
      <c r="C252" s="41" t="s">
        <v>0</v>
      </c>
      <c r="D252" s="41" t="s">
        <v>23</v>
      </c>
      <c r="E252" s="72" t="s">
        <v>112</v>
      </c>
      <c r="F252" s="72" t="s">
        <v>260</v>
      </c>
      <c r="G252" s="41" t="s">
        <v>261</v>
      </c>
      <c r="H252" s="72" t="s">
        <v>31</v>
      </c>
      <c r="I252" s="41" t="s">
        <v>262</v>
      </c>
      <c r="J252" s="41" t="s">
        <v>263</v>
      </c>
      <c r="K252" s="41" t="s">
        <v>264</v>
      </c>
      <c r="L252" s="41" t="s">
        <v>1</v>
      </c>
      <c r="M252" s="90" t="s">
        <v>273</v>
      </c>
      <c r="N252" s="90" t="s">
        <v>274</v>
      </c>
      <c r="O252" s="90"/>
      <c r="P252" s="90"/>
      <c r="Q252" s="35" t="s">
        <v>9</v>
      </c>
      <c r="R252" s="35" t="s">
        <v>9</v>
      </c>
      <c r="S252" s="35" t="s">
        <v>9</v>
      </c>
      <c r="T252" s="35" t="s">
        <v>9</v>
      </c>
      <c r="U252" s="35" t="s">
        <v>9</v>
      </c>
      <c r="V252" s="35" t="s">
        <v>9</v>
      </c>
      <c r="W252" s="35" t="s">
        <v>9</v>
      </c>
      <c r="X252" s="35" t="s">
        <v>129</v>
      </c>
    </row>
    <row r="253" spans="1:24" s="1" customFormat="1" ht="33" customHeight="1" x14ac:dyDescent="0.25">
      <c r="A253" s="22">
        <v>8</v>
      </c>
      <c r="B253" s="32">
        <v>1</v>
      </c>
      <c r="C253" s="36" t="str">
        <f t="shared" ref="C253" si="52">IF(B253&lt;10,_xlfn.CONCAT(A253,".0",B253),_xlfn.CONCAT(A253,".",B253))</f>
        <v>8.01</v>
      </c>
      <c r="D253" s="24" t="s">
        <v>376</v>
      </c>
      <c r="E253" s="93" t="str">
        <f>IF(ISBLANK(D253)=TRUE,"",VLOOKUP(D253,Krav!C:E,3,FALSE))</f>
        <v>Såfremt brugeren vælger "Ja" skal brugeres ledes til spørgsmål 9.a.1</v>
      </c>
      <c r="F253" s="73" t="s">
        <v>179</v>
      </c>
      <c r="G253" s="26"/>
      <c r="H253" s="34" t="s">
        <v>636</v>
      </c>
      <c r="I253" s="96" t="s">
        <v>632</v>
      </c>
      <c r="J253" s="96"/>
      <c r="K253" s="96"/>
      <c r="L253" s="28" t="s">
        <v>3</v>
      </c>
      <c r="M253" s="88" t="s">
        <v>164</v>
      </c>
      <c r="N253" s="88" t="s">
        <v>166</v>
      </c>
      <c r="O253" s="88"/>
      <c r="P253" s="88" t="s">
        <v>5</v>
      </c>
      <c r="Q253" s="88"/>
      <c r="R253" s="88"/>
      <c r="S253" s="88"/>
      <c r="T253" s="88"/>
      <c r="U253" s="86"/>
      <c r="V253" s="86"/>
      <c r="W253" s="86"/>
      <c r="X253" s="86"/>
    </row>
    <row r="254" spans="1:24" s="1" customFormat="1" ht="33" customHeight="1" x14ac:dyDescent="0.25">
      <c r="A254" s="22">
        <v>8</v>
      </c>
      <c r="B254" s="32">
        <v>2</v>
      </c>
      <c r="C254" s="36" t="str">
        <f t="shared" ref="C254:C258" si="53">IF(B254&lt;10,_xlfn.CONCAT(A254,".0",B254),_xlfn.CONCAT(A254,".",B254))</f>
        <v>8.02</v>
      </c>
      <c r="D254" s="24" t="s">
        <v>378</v>
      </c>
      <c r="E254" s="93" t="str">
        <f>IF(ISBLANK(D254)=TRUE,"",VLOOKUP(D254,Krav!C:E,3,FALSE))</f>
        <v>Såfremt brugeren vælger "Nej" skal brugeres ledes til spørgsmål 9.a.2</v>
      </c>
      <c r="F254" s="73" t="s">
        <v>179</v>
      </c>
      <c r="G254" s="26"/>
      <c r="H254" s="34" t="s">
        <v>649</v>
      </c>
      <c r="I254" s="96" t="s">
        <v>587</v>
      </c>
      <c r="J254" s="96"/>
      <c r="K254" s="96"/>
      <c r="L254" s="28" t="s">
        <v>3</v>
      </c>
      <c r="M254" s="88" t="s">
        <v>166</v>
      </c>
      <c r="N254" s="88" t="s">
        <v>164</v>
      </c>
      <c r="O254" s="88"/>
      <c r="P254" s="88" t="s">
        <v>5</v>
      </c>
      <c r="Q254" s="88"/>
      <c r="R254" s="88"/>
      <c r="S254" s="88"/>
      <c r="T254" s="88"/>
      <c r="U254" s="86"/>
      <c r="V254" s="86"/>
      <c r="W254" s="86"/>
      <c r="X254" s="86"/>
    </row>
    <row r="255" spans="1:24" s="1" customFormat="1" ht="33" customHeight="1" x14ac:dyDescent="0.25">
      <c r="A255" s="22">
        <v>8</v>
      </c>
      <c r="B255" s="32">
        <v>3</v>
      </c>
      <c r="C255" s="36" t="str">
        <f t="shared" ref="C255" si="54">IF(B255&lt;10,_xlfn.CONCAT(A255,".0",B255),_xlfn.CONCAT(A255,".",B255))</f>
        <v>8.03</v>
      </c>
      <c r="D255" s="24" t="s">
        <v>378</v>
      </c>
      <c r="E255" s="93" t="str">
        <f>IF(ISBLANK(D255)=TRUE,"",VLOOKUP(D255,Krav!C:E,3,FALSE))</f>
        <v>Såfremt brugeren vælger "Nej" skal brugeres ledes til spørgsmål 9.a.2</v>
      </c>
      <c r="F255" s="73" t="s">
        <v>269</v>
      </c>
      <c r="G255" s="26" t="s">
        <v>274</v>
      </c>
      <c r="H255" s="34" t="s">
        <v>585</v>
      </c>
      <c r="I255" s="96" t="s">
        <v>202</v>
      </c>
      <c r="J255" s="96"/>
      <c r="K255" s="96"/>
      <c r="L255" s="28" t="s">
        <v>3</v>
      </c>
      <c r="M255" s="88" t="s">
        <v>166</v>
      </c>
      <c r="N255" s="88" t="s">
        <v>164</v>
      </c>
      <c r="O255" s="88"/>
      <c r="P255" s="88" t="s">
        <v>5</v>
      </c>
      <c r="Q255" s="88"/>
      <c r="R255" s="88"/>
      <c r="S255" s="88"/>
      <c r="T255" s="88"/>
      <c r="U255" s="86"/>
      <c r="V255" s="86"/>
      <c r="W255" s="86"/>
      <c r="X255" s="86"/>
    </row>
    <row r="256" spans="1:24" s="1" customFormat="1" ht="33" customHeight="1" x14ac:dyDescent="0.25">
      <c r="A256" s="22">
        <v>8</v>
      </c>
      <c r="B256" s="32">
        <v>4</v>
      </c>
      <c r="C256" s="36" t="str">
        <f t="shared" si="53"/>
        <v>8.04</v>
      </c>
      <c r="D256" s="24" t="s">
        <v>381</v>
      </c>
      <c r="E256" s="93" t="str">
        <f>IF(ISBLANK(D256)=TRUE,"",VLOOKUP(D256,Krav!C:E,3,FALSE))</f>
        <v>Gruppe 1 deaktiveres</v>
      </c>
      <c r="F256" s="73" t="s">
        <v>653</v>
      </c>
      <c r="G256" s="73" t="s">
        <v>635</v>
      </c>
      <c r="H256" s="34" t="s">
        <v>643</v>
      </c>
      <c r="I256" s="96" t="s">
        <v>202</v>
      </c>
      <c r="J256" s="96"/>
      <c r="K256" s="96"/>
      <c r="L256" s="28" t="s">
        <v>3</v>
      </c>
      <c r="M256" s="88" t="s">
        <v>164</v>
      </c>
      <c r="N256" s="88" t="s">
        <v>166</v>
      </c>
      <c r="O256" s="88" t="s">
        <v>645</v>
      </c>
      <c r="P256" s="88" t="s">
        <v>5</v>
      </c>
      <c r="Q256" s="88"/>
      <c r="R256" s="88"/>
      <c r="S256" s="88"/>
      <c r="T256" s="88"/>
      <c r="U256" s="86"/>
      <c r="V256" s="86"/>
      <c r="W256" s="86"/>
      <c r="X256" s="86"/>
    </row>
    <row r="257" spans="1:24" s="1" customFormat="1" ht="33" customHeight="1" x14ac:dyDescent="0.25">
      <c r="A257" s="22">
        <v>8</v>
      </c>
      <c r="B257" s="32">
        <v>5</v>
      </c>
      <c r="C257" s="36" t="str">
        <f t="shared" si="53"/>
        <v>8.05</v>
      </c>
      <c r="D257" s="24" t="s">
        <v>383</v>
      </c>
      <c r="E257" s="93" t="str">
        <f>IF(ISBLANK(D257)=TRUE,"",VLOOKUP(D257,Krav!C:E,3,FALSE))</f>
        <v>Gruppe 2 aktiveres</v>
      </c>
      <c r="F257" s="73" t="s">
        <v>653</v>
      </c>
      <c r="G257" s="73" t="s">
        <v>635</v>
      </c>
      <c r="H257" s="34" t="s">
        <v>644</v>
      </c>
      <c r="I257" s="96" t="s">
        <v>29</v>
      </c>
      <c r="J257" s="96"/>
      <c r="K257" s="96"/>
      <c r="L257" s="28" t="s">
        <v>3</v>
      </c>
      <c r="M257" s="88" t="s">
        <v>164</v>
      </c>
      <c r="N257" s="88" t="s">
        <v>166</v>
      </c>
      <c r="O257" s="88" t="s">
        <v>646</v>
      </c>
      <c r="P257" s="88" t="s">
        <v>5</v>
      </c>
      <c r="Q257" s="88"/>
      <c r="R257" s="88"/>
      <c r="S257" s="88"/>
      <c r="T257" s="88"/>
      <c r="U257" s="86"/>
      <c r="V257" s="86"/>
      <c r="W257" s="86"/>
      <c r="X257" s="86"/>
    </row>
    <row r="258" spans="1:24" s="1" customFormat="1" ht="33" customHeight="1" x14ac:dyDescent="0.25">
      <c r="A258" s="22">
        <v>8</v>
      </c>
      <c r="B258" s="32">
        <v>6</v>
      </c>
      <c r="C258" s="36" t="str">
        <f t="shared" si="53"/>
        <v>8.06</v>
      </c>
      <c r="D258" s="24"/>
      <c r="E258" s="93" t="str">
        <f>IF(ISBLANK(D258)=TRUE,"",VLOOKUP(D258,Krav!C:E,3,FALSE))</f>
        <v/>
      </c>
      <c r="F258" s="73" t="s">
        <v>269</v>
      </c>
      <c r="G258" s="26" t="s">
        <v>273</v>
      </c>
      <c r="H258" s="34" t="s">
        <v>585</v>
      </c>
      <c r="I258" s="96" t="s">
        <v>29</v>
      </c>
      <c r="J258" s="96"/>
      <c r="K258" s="96"/>
      <c r="L258" s="28" t="s">
        <v>3</v>
      </c>
      <c r="M258" s="88" t="s">
        <v>164</v>
      </c>
      <c r="N258" s="88" t="s">
        <v>166</v>
      </c>
      <c r="O258" s="88"/>
      <c r="P258" s="88" t="s">
        <v>5</v>
      </c>
      <c r="Q258" s="88"/>
      <c r="R258" s="88"/>
      <c r="S258" s="88"/>
      <c r="T258" s="88"/>
      <c r="U258" s="86"/>
      <c r="V258" s="86"/>
      <c r="W258" s="86"/>
      <c r="X258" s="86"/>
    </row>
    <row r="259" spans="1:24" s="1" customFormat="1" ht="33" customHeight="1" x14ac:dyDescent="0.25">
      <c r="A259" s="22">
        <v>8</v>
      </c>
      <c r="B259" s="32">
        <v>7</v>
      </c>
      <c r="C259" s="36" t="str">
        <f t="shared" ref="C259" si="55">IF(B259&lt;10,_xlfn.CONCAT(A259,".0",B259),_xlfn.CONCAT(A259,".",B259))</f>
        <v>8.07</v>
      </c>
      <c r="D259" s="24" t="s">
        <v>385</v>
      </c>
      <c r="E259" s="93" t="str">
        <f>IF(ISBLANK(D259)=TRUE,"",VLOOKUP(D259,Krav!C:E,3,FALSE))</f>
        <v>Der angives et ”JA” i populationen under ”Stoler RIM på fordringshaveres forældel-sesdato?”</v>
      </c>
      <c r="F259" s="73" t="s">
        <v>265</v>
      </c>
      <c r="G259" s="26" t="s">
        <v>652</v>
      </c>
      <c r="H259" s="34" t="s">
        <v>637</v>
      </c>
      <c r="I259" s="96" t="s">
        <v>29</v>
      </c>
      <c r="J259" s="96"/>
      <c r="K259" s="96"/>
      <c r="L259" s="28" t="s">
        <v>3</v>
      </c>
      <c r="M259" s="88" t="s">
        <v>164</v>
      </c>
      <c r="N259" s="88" t="s">
        <v>166</v>
      </c>
      <c r="O259" s="88"/>
      <c r="P259" s="88" t="s">
        <v>5</v>
      </c>
      <c r="Q259" s="88"/>
      <c r="R259" s="88"/>
      <c r="S259" s="88"/>
      <c r="T259" s="88"/>
      <c r="U259" s="86"/>
      <c r="V259" s="86"/>
      <c r="W259" s="86"/>
      <c r="X259" s="86"/>
    </row>
    <row r="260" spans="1:24" s="1" customFormat="1" ht="33" customHeight="1" x14ac:dyDescent="0.25">
      <c r="A260" s="22">
        <v>8</v>
      </c>
      <c r="B260" s="32">
        <v>8</v>
      </c>
      <c r="C260" s="36" t="str">
        <f t="shared" ref="C260:C266" si="56">IF(B260&lt;10,_xlfn.CONCAT(A260,".0",B260),_xlfn.CONCAT(A260,".",B260))</f>
        <v>8.08</v>
      </c>
      <c r="D260" s="24" t="s">
        <v>387</v>
      </c>
      <c r="E260" s="93" t="str">
        <f>IF(ISBLANK(D260)=TRUE,"",VLOOKUP(D260,Krav!C:E,3,FALSE))</f>
        <v>Der angives et ”NEJ” i populationen under ”Vil RIM beregne en tidligst mulig forældel-sesdato?”</v>
      </c>
      <c r="F260" s="73" t="s">
        <v>265</v>
      </c>
      <c r="G260" s="26" t="s">
        <v>651</v>
      </c>
      <c r="H260" s="34" t="s">
        <v>638</v>
      </c>
      <c r="I260" s="96" t="s">
        <v>202</v>
      </c>
      <c r="J260" s="96"/>
      <c r="K260" s="96"/>
      <c r="L260" s="28" t="s">
        <v>3</v>
      </c>
      <c r="M260" s="88" t="s">
        <v>164</v>
      </c>
      <c r="N260" s="88" t="s">
        <v>166</v>
      </c>
      <c r="O260" s="88"/>
      <c r="P260" s="88" t="s">
        <v>5</v>
      </c>
      <c r="Q260" s="88"/>
      <c r="R260" s="88"/>
      <c r="S260" s="88"/>
      <c r="T260" s="88"/>
      <c r="U260" s="86"/>
      <c r="V260" s="86"/>
      <c r="W260" s="86"/>
      <c r="X260" s="86"/>
    </row>
    <row r="261" spans="1:24" s="1" customFormat="1" ht="33" customHeight="1" x14ac:dyDescent="0.25">
      <c r="A261" s="22">
        <v>8</v>
      </c>
      <c r="B261" s="32">
        <v>9</v>
      </c>
      <c r="C261" s="36" t="str">
        <f t="shared" si="56"/>
        <v>8.09</v>
      </c>
      <c r="D261" s="24"/>
      <c r="E261" s="93" t="str">
        <f>IF(ISBLANK(D261)=TRUE,"",VLOOKUP(D261,Krav!C:E,3,FALSE))</f>
        <v/>
      </c>
      <c r="F261" s="73" t="s">
        <v>268</v>
      </c>
      <c r="G261" s="26" t="s">
        <v>273</v>
      </c>
      <c r="H261" s="93" t="s">
        <v>640</v>
      </c>
      <c r="I261" s="95" t="s">
        <v>164</v>
      </c>
      <c r="J261" s="96"/>
      <c r="K261" s="96"/>
      <c r="L261" s="28" t="s">
        <v>3</v>
      </c>
      <c r="M261" s="88" t="s">
        <v>164</v>
      </c>
      <c r="N261" s="88" t="s">
        <v>166</v>
      </c>
      <c r="O261" s="88"/>
      <c r="P261" s="88" t="s">
        <v>5</v>
      </c>
      <c r="Q261" s="88"/>
      <c r="R261" s="88"/>
      <c r="S261" s="88"/>
      <c r="T261" s="88"/>
      <c r="U261" s="86"/>
      <c r="V261" s="86"/>
      <c r="W261" s="86"/>
      <c r="X261" s="86"/>
    </row>
    <row r="262" spans="1:24" s="1" customFormat="1" ht="33" customHeight="1" x14ac:dyDescent="0.25">
      <c r="A262" s="22">
        <v>8</v>
      </c>
      <c r="B262" s="32">
        <v>10</v>
      </c>
      <c r="C262" s="36" t="str">
        <f t="shared" si="56"/>
        <v>8.10</v>
      </c>
      <c r="D262" s="24"/>
      <c r="E262" s="93" t="str">
        <f>IF(ISBLANK(D262)=TRUE,"",VLOOKUP(D262,Krav!C:E,3,FALSE))</f>
        <v/>
      </c>
      <c r="F262" s="73" t="s">
        <v>268</v>
      </c>
      <c r="G262" s="26" t="s">
        <v>274</v>
      </c>
      <c r="H262" s="93" t="s">
        <v>639</v>
      </c>
      <c r="I262" s="95" t="s">
        <v>164</v>
      </c>
      <c r="J262" s="96"/>
      <c r="K262" s="96"/>
      <c r="L262" s="28" t="s">
        <v>3</v>
      </c>
      <c r="M262" s="88" t="s">
        <v>166</v>
      </c>
      <c r="N262" s="88" t="s">
        <v>164</v>
      </c>
      <c r="O262" s="88"/>
      <c r="P262" s="88" t="s">
        <v>5</v>
      </c>
      <c r="Q262" s="88"/>
      <c r="R262" s="88"/>
      <c r="S262" s="88"/>
      <c r="T262" s="88"/>
      <c r="U262" s="86"/>
      <c r="V262" s="86"/>
      <c r="W262" s="86"/>
      <c r="X262" s="86"/>
    </row>
    <row r="263" spans="1:24" s="1" customFormat="1" ht="33" customHeight="1" x14ac:dyDescent="0.25">
      <c r="A263" s="22">
        <v>8</v>
      </c>
      <c r="B263" s="32">
        <v>11</v>
      </c>
      <c r="C263" s="36" t="str">
        <f t="shared" si="56"/>
        <v>8.11</v>
      </c>
      <c r="D263" s="15"/>
      <c r="E263" s="92" t="str">
        <f>IF(ISBLANK(D263)=TRUE,"",VLOOKUP(D263,Krav!C:E,3,FALSE))</f>
        <v/>
      </c>
      <c r="F263" s="92" t="s">
        <v>268</v>
      </c>
      <c r="G263" s="26" t="s">
        <v>273</v>
      </c>
      <c r="H263" s="92" t="s">
        <v>641</v>
      </c>
      <c r="I263" s="94" t="s">
        <v>166</v>
      </c>
      <c r="J263" s="97"/>
      <c r="K263" s="96"/>
      <c r="L263" s="4" t="s">
        <v>3</v>
      </c>
      <c r="M263" s="88"/>
      <c r="N263" s="20"/>
      <c r="O263" s="85"/>
      <c r="P263" s="85" t="s">
        <v>5</v>
      </c>
      <c r="Q263" s="88"/>
      <c r="R263" s="88"/>
      <c r="S263" s="85"/>
      <c r="T263" s="88"/>
      <c r="U263" s="88"/>
      <c r="V263" s="80"/>
    </row>
    <row r="264" spans="1:24" s="1" customFormat="1" ht="33" customHeight="1" x14ac:dyDescent="0.25">
      <c r="A264" s="22">
        <v>8</v>
      </c>
      <c r="B264" s="32">
        <v>12</v>
      </c>
      <c r="C264" s="36" t="str">
        <f t="shared" si="56"/>
        <v>8.12</v>
      </c>
      <c r="D264" s="15"/>
      <c r="E264" s="92" t="str">
        <f>IF(ISBLANK(D264)=TRUE,"",VLOOKUP(D264,Krav!C:E,3,FALSE))</f>
        <v/>
      </c>
      <c r="F264" s="92" t="s">
        <v>268</v>
      </c>
      <c r="G264" s="26" t="s">
        <v>274</v>
      </c>
      <c r="H264" s="92" t="s">
        <v>641</v>
      </c>
      <c r="I264" s="94" t="s">
        <v>166</v>
      </c>
      <c r="J264" s="97"/>
      <c r="K264" s="96"/>
      <c r="L264" s="4" t="s">
        <v>3</v>
      </c>
      <c r="M264" s="88"/>
      <c r="N264" s="20"/>
      <c r="O264" s="85"/>
      <c r="P264" s="85" t="s">
        <v>5</v>
      </c>
      <c r="Q264" s="88"/>
      <c r="R264" s="88"/>
      <c r="S264" s="85"/>
      <c r="T264" s="88"/>
      <c r="U264" s="88"/>
      <c r="V264" s="80"/>
    </row>
    <row r="265" spans="1:24" s="1" customFormat="1" ht="33" customHeight="1" x14ac:dyDescent="0.25">
      <c r="A265" s="22">
        <v>8</v>
      </c>
      <c r="B265" s="32">
        <v>13</v>
      </c>
      <c r="C265" s="36" t="str">
        <f t="shared" si="56"/>
        <v>8.13</v>
      </c>
      <c r="D265" s="24"/>
      <c r="E265" s="93" t="str">
        <f>IF(ISBLANK(D265)=TRUE,"",VLOOKUP(D265,Krav!C:E,3,FALSE))</f>
        <v/>
      </c>
      <c r="F265" s="39" t="s">
        <v>213</v>
      </c>
      <c r="G265" s="26" t="s">
        <v>274</v>
      </c>
      <c r="H265" s="34" t="s">
        <v>623</v>
      </c>
      <c r="I265" s="96" t="s">
        <v>214</v>
      </c>
      <c r="J265" s="96"/>
      <c r="K265" s="96"/>
      <c r="L265" s="28" t="s">
        <v>4</v>
      </c>
      <c r="M265" s="88" t="s">
        <v>166</v>
      </c>
      <c r="N265" s="88" t="s">
        <v>166</v>
      </c>
      <c r="O265" s="88"/>
      <c r="P265" s="85" t="s">
        <v>5</v>
      </c>
      <c r="Q265" s="88"/>
      <c r="R265" s="88"/>
      <c r="S265" s="88"/>
      <c r="T265" s="88"/>
      <c r="U265" s="86"/>
      <c r="V265" s="86"/>
      <c r="W265" s="86"/>
      <c r="X265" s="86"/>
    </row>
    <row r="266" spans="1:24" s="1" customFormat="1" ht="33" customHeight="1" x14ac:dyDescent="0.25">
      <c r="A266" s="22">
        <v>8</v>
      </c>
      <c r="B266" s="32">
        <v>14</v>
      </c>
      <c r="C266" s="36" t="str">
        <f t="shared" si="56"/>
        <v>8.14</v>
      </c>
      <c r="D266" s="24"/>
      <c r="E266" s="93" t="str">
        <f>IF(ISBLANK(D266)=TRUE,"",VLOOKUP(D266,Krav!C:E,3,FALSE))</f>
        <v/>
      </c>
      <c r="F266" s="26" t="s">
        <v>227</v>
      </c>
      <c r="G266" s="26"/>
      <c r="H266" s="34" t="s">
        <v>648</v>
      </c>
      <c r="I266" s="94" t="s">
        <v>624</v>
      </c>
      <c r="J266" s="96"/>
      <c r="K266" s="96"/>
      <c r="L266" s="28" t="s">
        <v>3</v>
      </c>
      <c r="M266" s="88"/>
      <c r="N266" s="88"/>
      <c r="O266" s="88"/>
      <c r="P266" s="85" t="s">
        <v>5</v>
      </c>
      <c r="Q266" s="88"/>
      <c r="R266" s="88"/>
      <c r="S266" s="88"/>
      <c r="T266" s="88"/>
      <c r="U266" s="86"/>
      <c r="V266" s="86"/>
      <c r="W266" s="86"/>
      <c r="X266" s="86"/>
    </row>
    <row r="267" spans="1:24" s="80" customFormat="1" ht="16.5" customHeight="1" x14ac:dyDescent="0.25">
      <c r="A267" s="2"/>
      <c r="B267" s="2"/>
      <c r="C267" s="3"/>
      <c r="D267" s="3"/>
      <c r="E267" s="12"/>
      <c r="F267" s="12"/>
      <c r="G267" s="3"/>
      <c r="H267" s="13"/>
      <c r="I267" s="1"/>
      <c r="J267" s="1"/>
      <c r="K267" s="1"/>
      <c r="L267" s="3"/>
      <c r="M267" s="3"/>
      <c r="N267" s="3"/>
      <c r="O267" s="3"/>
      <c r="P267" s="3"/>
      <c r="Q267" s="3"/>
      <c r="R267" s="3"/>
      <c r="S267" s="3"/>
      <c r="T267" s="3"/>
    </row>
    <row r="268" spans="1:24" s="80" customFormat="1" ht="16.5" customHeight="1" x14ac:dyDescent="0.25">
      <c r="E268" s="8"/>
      <c r="F268" s="8"/>
      <c r="H268" s="8"/>
      <c r="M268" s="83" t="s">
        <v>29</v>
      </c>
      <c r="N268" s="83" t="s">
        <v>202</v>
      </c>
      <c r="O268" s="83" t="s">
        <v>647</v>
      </c>
      <c r="P268" s="83" t="s">
        <v>630</v>
      </c>
      <c r="Q268" s="83" t="s">
        <v>8</v>
      </c>
      <c r="R268" s="83" t="s">
        <v>8</v>
      </c>
      <c r="S268" s="83" t="s">
        <v>8</v>
      </c>
      <c r="T268" s="83" t="s">
        <v>8</v>
      </c>
      <c r="U268" s="83" t="s">
        <v>8</v>
      </c>
      <c r="V268" s="83" t="s">
        <v>8</v>
      </c>
      <c r="W268" s="83" t="s">
        <v>8</v>
      </c>
      <c r="X268" s="83" t="s">
        <v>8</v>
      </c>
    </row>
    <row r="269" spans="1:24" s="80" customFormat="1" ht="15" x14ac:dyDescent="0.25">
      <c r="E269" s="8"/>
      <c r="F269" s="8"/>
      <c r="H269" s="8"/>
      <c r="M269" s="83" t="s">
        <v>22</v>
      </c>
      <c r="N269" s="83" t="s">
        <v>22</v>
      </c>
      <c r="O269" s="83"/>
      <c r="P269" s="83"/>
      <c r="Q269" s="83" t="s">
        <v>11</v>
      </c>
      <c r="R269" s="83" t="s">
        <v>11</v>
      </c>
      <c r="S269" s="83" t="s">
        <v>11</v>
      </c>
      <c r="T269" s="83" t="s">
        <v>11</v>
      </c>
      <c r="U269" s="83" t="s">
        <v>11</v>
      </c>
      <c r="V269" s="83" t="s">
        <v>11</v>
      </c>
      <c r="W269" s="83" t="s">
        <v>11</v>
      </c>
      <c r="X269" s="83" t="s">
        <v>11</v>
      </c>
    </row>
    <row r="270" spans="1:24" s="1" customFormat="1" ht="15" customHeight="1" x14ac:dyDescent="0.25">
      <c r="A270" s="70" t="s">
        <v>6</v>
      </c>
      <c r="B270" s="71" t="s">
        <v>7</v>
      </c>
      <c r="C270" s="41" t="s">
        <v>0</v>
      </c>
      <c r="D270" s="41" t="s">
        <v>23</v>
      </c>
      <c r="E270" s="72" t="s">
        <v>112</v>
      </c>
      <c r="F270" s="72" t="s">
        <v>260</v>
      </c>
      <c r="G270" s="41" t="s">
        <v>261</v>
      </c>
      <c r="H270" s="72" t="s">
        <v>31</v>
      </c>
      <c r="I270" s="41" t="s">
        <v>262</v>
      </c>
      <c r="J270" s="41" t="s">
        <v>263</v>
      </c>
      <c r="K270" s="41" t="s">
        <v>264</v>
      </c>
      <c r="L270" s="41" t="s">
        <v>1</v>
      </c>
      <c r="M270" s="90" t="s">
        <v>273</v>
      </c>
      <c r="N270" s="90" t="s">
        <v>274</v>
      </c>
      <c r="O270" s="90"/>
      <c r="P270" s="90"/>
      <c r="Q270" s="35" t="s">
        <v>9</v>
      </c>
      <c r="R270" s="35" t="s">
        <v>9</v>
      </c>
      <c r="S270" s="35" t="s">
        <v>9</v>
      </c>
      <c r="T270" s="35" t="s">
        <v>9</v>
      </c>
      <c r="U270" s="35" t="s">
        <v>9</v>
      </c>
      <c r="V270" s="35" t="s">
        <v>9</v>
      </c>
      <c r="W270" s="35" t="s">
        <v>9</v>
      </c>
      <c r="X270" s="35" t="s">
        <v>129</v>
      </c>
    </row>
    <row r="271" spans="1:24" s="1" customFormat="1" ht="33" customHeight="1" x14ac:dyDescent="0.25">
      <c r="A271" s="22">
        <v>9</v>
      </c>
      <c r="B271" s="32">
        <v>1</v>
      </c>
      <c r="C271" s="36" t="str">
        <f t="shared" ref="C271:C284" si="57">IF(B271&lt;10,_xlfn.CONCAT(A271,".0",B271),_xlfn.CONCAT(A271,".",B271))</f>
        <v>9.01</v>
      </c>
      <c r="D271" s="24" t="s">
        <v>392</v>
      </c>
      <c r="E271" s="93" t="str">
        <f>IF(ISBLANK(D271)=TRUE,"",VLOOKUP(D271,Krav!C:E,3,FALSE))</f>
        <v>Såfremt brugeren vælger "Ja" skal brugeres ledes til spørgsmål 9.a.2.1</v>
      </c>
      <c r="F271" s="73" t="s">
        <v>179</v>
      </c>
      <c r="G271" s="26"/>
      <c r="H271" s="34" t="s">
        <v>642</v>
      </c>
      <c r="I271" s="96" t="s">
        <v>632</v>
      </c>
      <c r="J271" s="96"/>
      <c r="K271" s="96"/>
      <c r="L271" s="28" t="s">
        <v>3</v>
      </c>
      <c r="M271" s="88" t="s">
        <v>164</v>
      </c>
      <c r="N271" s="88" t="s">
        <v>166</v>
      </c>
      <c r="O271" s="88"/>
      <c r="P271" s="88" t="s">
        <v>5</v>
      </c>
      <c r="Q271" s="88"/>
      <c r="R271" s="88"/>
      <c r="S271" s="88"/>
      <c r="T271" s="88"/>
      <c r="U271" s="86"/>
      <c r="V271" s="86"/>
      <c r="W271" s="86"/>
      <c r="X271" s="86"/>
    </row>
    <row r="272" spans="1:24" s="1" customFormat="1" ht="33" customHeight="1" x14ac:dyDescent="0.25">
      <c r="A272" s="22">
        <v>9</v>
      </c>
      <c r="B272" s="32">
        <v>2</v>
      </c>
      <c r="C272" s="36" t="str">
        <f t="shared" si="57"/>
        <v>9.02</v>
      </c>
      <c r="D272" s="24" t="s">
        <v>394</v>
      </c>
      <c r="E272" s="93" t="str">
        <f>IF(ISBLANK(D272)=TRUE,"",VLOOKUP(D272,Krav!C:E,3,FALSE))</f>
        <v>Såfremt brugeren vælger "Nej" skal brugeres ledes til spørgsmål 9.a.2.2</v>
      </c>
      <c r="F272" s="73" t="s">
        <v>179</v>
      </c>
      <c r="G272" s="26"/>
      <c r="H272" s="34" t="s">
        <v>650</v>
      </c>
      <c r="I272" s="96" t="s">
        <v>668</v>
      </c>
      <c r="J272" s="96"/>
      <c r="K272" s="96"/>
      <c r="L272" s="28" t="s">
        <v>3</v>
      </c>
      <c r="M272" s="88" t="s">
        <v>166</v>
      </c>
      <c r="N272" s="88" t="s">
        <v>164</v>
      </c>
      <c r="O272" s="88"/>
      <c r="P272" s="88" t="s">
        <v>5</v>
      </c>
      <c r="Q272" s="88"/>
      <c r="R272" s="88"/>
      <c r="S272" s="88"/>
      <c r="T272" s="88"/>
      <c r="U272" s="86"/>
      <c r="V272" s="86"/>
      <c r="W272" s="86"/>
      <c r="X272" s="86"/>
    </row>
    <row r="273" spans="1:24" s="1" customFormat="1" ht="33" customHeight="1" x14ac:dyDescent="0.25">
      <c r="A273" s="22">
        <v>9</v>
      </c>
      <c r="B273" s="32">
        <v>3</v>
      </c>
      <c r="C273" s="36" t="str">
        <f t="shared" si="57"/>
        <v>9.03</v>
      </c>
      <c r="D273" s="24" t="s">
        <v>394</v>
      </c>
      <c r="E273" s="93" t="str">
        <f>IF(ISBLANK(D273)=TRUE,"",VLOOKUP(D273,Krav!C:E,3,FALSE))</f>
        <v>Såfremt brugeren vælger "Nej" skal brugeres ledes til spørgsmål 9.a.2.2</v>
      </c>
      <c r="F273" s="73" t="s">
        <v>269</v>
      </c>
      <c r="G273" s="26" t="s">
        <v>274</v>
      </c>
      <c r="H273" s="34" t="s">
        <v>585</v>
      </c>
      <c r="I273" s="96" t="s">
        <v>202</v>
      </c>
      <c r="J273" s="96"/>
      <c r="K273" s="96"/>
      <c r="L273" s="28" t="s">
        <v>3</v>
      </c>
      <c r="M273" s="88" t="s">
        <v>166</v>
      </c>
      <c r="N273" s="88" t="s">
        <v>164</v>
      </c>
      <c r="O273" s="88"/>
      <c r="P273" s="88" t="s">
        <v>5</v>
      </c>
      <c r="Q273" s="88"/>
      <c r="R273" s="88"/>
      <c r="S273" s="88"/>
      <c r="T273" s="88"/>
      <c r="U273" s="86"/>
      <c r="V273" s="86"/>
      <c r="W273" s="86"/>
      <c r="X273" s="86"/>
    </row>
    <row r="274" spans="1:24" s="1" customFormat="1" ht="33" customHeight="1" x14ac:dyDescent="0.25">
      <c r="A274" s="22">
        <v>9</v>
      </c>
      <c r="B274" s="32">
        <v>4</v>
      </c>
      <c r="C274" s="36" t="str">
        <f t="shared" si="57"/>
        <v>9.04</v>
      </c>
      <c r="D274" s="24" t="s">
        <v>396</v>
      </c>
      <c r="E274" s="93" t="str">
        <f>IF(ISBLANK(D274)=TRUE,"",VLOOKUP(D274,Krav!C:E,3,FALSE))</f>
        <v>Gruppe 1 deaktiveres</v>
      </c>
      <c r="F274" s="73" t="s">
        <v>653</v>
      </c>
      <c r="G274" s="73" t="s">
        <v>635</v>
      </c>
      <c r="H274" s="34" t="s">
        <v>643</v>
      </c>
      <c r="I274" s="96" t="s">
        <v>202</v>
      </c>
      <c r="J274" s="96"/>
      <c r="K274" s="96"/>
      <c r="L274" s="28" t="s">
        <v>3</v>
      </c>
      <c r="M274" s="88" t="s">
        <v>164</v>
      </c>
      <c r="N274" s="88" t="s">
        <v>166</v>
      </c>
      <c r="O274" s="88" t="s">
        <v>645</v>
      </c>
      <c r="P274" s="88" t="s">
        <v>5</v>
      </c>
      <c r="Q274" s="88"/>
      <c r="R274" s="88"/>
      <c r="S274" s="88"/>
      <c r="T274" s="88"/>
      <c r="U274" s="86"/>
      <c r="V274" s="86"/>
      <c r="W274" s="86"/>
      <c r="X274" s="86"/>
    </row>
    <row r="275" spans="1:24" s="1" customFormat="1" ht="33" customHeight="1" x14ac:dyDescent="0.25">
      <c r="A275" s="22">
        <v>9</v>
      </c>
      <c r="B275" s="32">
        <v>5</v>
      </c>
      <c r="C275" s="36" t="str">
        <f t="shared" si="57"/>
        <v>9.05</v>
      </c>
      <c r="D275" s="24" t="s">
        <v>397</v>
      </c>
      <c r="E275" s="93" t="str">
        <f>IF(ISBLANK(D275)=TRUE,"",VLOOKUP(D275,Krav!C:E,3,FALSE))</f>
        <v>Gruppe 2 aktiveres</v>
      </c>
      <c r="F275" s="73" t="s">
        <v>653</v>
      </c>
      <c r="G275" s="73" t="s">
        <v>635</v>
      </c>
      <c r="H275" s="34" t="s">
        <v>644</v>
      </c>
      <c r="I275" s="96" t="s">
        <v>29</v>
      </c>
      <c r="J275" s="96"/>
      <c r="K275" s="96"/>
      <c r="L275" s="28" t="s">
        <v>3</v>
      </c>
      <c r="M275" s="88" t="s">
        <v>164</v>
      </c>
      <c r="N275" s="88" t="s">
        <v>166</v>
      </c>
      <c r="O275" s="88" t="s">
        <v>646</v>
      </c>
      <c r="P275" s="88" t="s">
        <v>5</v>
      </c>
      <c r="Q275" s="88"/>
      <c r="R275" s="88"/>
      <c r="S275" s="88"/>
      <c r="T275" s="88"/>
      <c r="U275" s="86"/>
      <c r="V275" s="86"/>
      <c r="W275" s="86"/>
      <c r="X275" s="86"/>
    </row>
    <row r="276" spans="1:24" s="1" customFormat="1" ht="33" customHeight="1" x14ac:dyDescent="0.25">
      <c r="A276" s="22">
        <v>9</v>
      </c>
      <c r="B276" s="32">
        <v>6</v>
      </c>
      <c r="C276" s="36" t="str">
        <f t="shared" si="57"/>
        <v>9.06</v>
      </c>
      <c r="D276" s="24"/>
      <c r="E276" s="93" t="str">
        <f>IF(ISBLANK(D276)=TRUE,"",VLOOKUP(D276,Krav!C:E,3,FALSE))</f>
        <v/>
      </c>
      <c r="F276" s="73" t="s">
        <v>269</v>
      </c>
      <c r="G276" s="26" t="s">
        <v>273</v>
      </c>
      <c r="H276" s="34" t="s">
        <v>585</v>
      </c>
      <c r="I276" s="96" t="s">
        <v>29</v>
      </c>
      <c r="J276" s="96"/>
      <c r="K276" s="96"/>
      <c r="L276" s="28" t="s">
        <v>3</v>
      </c>
      <c r="M276" s="88" t="s">
        <v>164</v>
      </c>
      <c r="N276" s="88" t="s">
        <v>166</v>
      </c>
      <c r="O276" s="88"/>
      <c r="P276" s="88" t="s">
        <v>5</v>
      </c>
      <c r="Q276" s="88"/>
      <c r="R276" s="88"/>
      <c r="S276" s="88"/>
      <c r="T276" s="88"/>
      <c r="U276" s="86"/>
      <c r="V276" s="86"/>
      <c r="W276" s="86"/>
      <c r="X276" s="86"/>
    </row>
    <row r="277" spans="1:24" s="1" customFormat="1" ht="33" customHeight="1" x14ac:dyDescent="0.25">
      <c r="A277" s="22">
        <v>9</v>
      </c>
      <c r="B277" s="32">
        <v>7</v>
      </c>
      <c r="C277" s="36" t="str">
        <f t="shared" si="57"/>
        <v>9.07</v>
      </c>
      <c r="D277" s="24" t="s">
        <v>398</v>
      </c>
      <c r="E277" s="93" t="str">
        <f>IF(ISBLANK(D277)=TRUE,"",VLOOKUP(D277,Krav!C:E,3,FALSE))</f>
        <v>Der angives et ”JA” i populationen under ”Stoler RIM på fordringshaveres forældelsesdato?”</v>
      </c>
      <c r="F277" s="73" t="s">
        <v>265</v>
      </c>
      <c r="G277" s="26" t="s">
        <v>652</v>
      </c>
      <c r="H277" s="34" t="s">
        <v>637</v>
      </c>
      <c r="I277" s="96" t="s">
        <v>29</v>
      </c>
      <c r="J277" s="96"/>
      <c r="K277" s="96"/>
      <c r="L277" s="28" t="s">
        <v>3</v>
      </c>
      <c r="M277" s="88" t="s">
        <v>164</v>
      </c>
      <c r="N277" s="88" t="s">
        <v>166</v>
      </c>
      <c r="O277" s="88"/>
      <c r="P277" s="88" t="s">
        <v>5</v>
      </c>
      <c r="Q277" s="88"/>
      <c r="R277" s="88"/>
      <c r="S277" s="88"/>
      <c r="T277" s="88"/>
      <c r="U277" s="86"/>
      <c r="V277" s="86"/>
      <c r="W277" s="86"/>
      <c r="X277" s="86"/>
    </row>
    <row r="278" spans="1:24" s="1" customFormat="1" ht="33" customHeight="1" x14ac:dyDescent="0.25">
      <c r="A278" s="22">
        <v>9</v>
      </c>
      <c r="B278" s="32">
        <v>8</v>
      </c>
      <c r="C278" s="36" t="str">
        <f t="shared" si="57"/>
        <v>9.08</v>
      </c>
      <c r="D278" s="24" t="s">
        <v>400</v>
      </c>
      <c r="E278" s="93" t="str">
        <f>IF(ISBLANK(D278)=TRUE,"",VLOOKUP(D278,Krav!C:E,3,FALSE))</f>
        <v>Der angives et ”NEJ” i populationen under ”Vil RIM beregne en tidligst mulig forældel-sesdato?”</v>
      </c>
      <c r="F278" s="73" t="s">
        <v>265</v>
      </c>
      <c r="G278" s="26" t="s">
        <v>651</v>
      </c>
      <c r="H278" s="34" t="s">
        <v>638</v>
      </c>
      <c r="I278" s="96" t="s">
        <v>202</v>
      </c>
      <c r="J278" s="96"/>
      <c r="K278" s="96"/>
      <c r="L278" s="28" t="s">
        <v>3</v>
      </c>
      <c r="M278" s="88" t="s">
        <v>164</v>
      </c>
      <c r="N278" s="88" t="s">
        <v>166</v>
      </c>
      <c r="O278" s="88"/>
      <c r="P278" s="88" t="s">
        <v>5</v>
      </c>
      <c r="Q278" s="88"/>
      <c r="R278" s="88"/>
      <c r="S278" s="88"/>
      <c r="T278" s="88"/>
      <c r="U278" s="86"/>
      <c r="V278" s="86"/>
      <c r="W278" s="86"/>
      <c r="X278" s="86"/>
    </row>
    <row r="279" spans="1:24" s="1" customFormat="1" ht="33" customHeight="1" x14ac:dyDescent="0.25">
      <c r="A279" s="22">
        <v>9</v>
      </c>
      <c r="B279" s="32">
        <v>9</v>
      </c>
      <c r="C279" s="36" t="str">
        <f t="shared" si="57"/>
        <v>9.09</v>
      </c>
      <c r="D279" s="24"/>
      <c r="E279" s="93" t="str">
        <f>IF(ISBLANK(D279)=TRUE,"",VLOOKUP(D279,Krav!C:E,3,FALSE))</f>
        <v/>
      </c>
      <c r="F279" s="73" t="s">
        <v>268</v>
      </c>
      <c r="G279" s="26" t="s">
        <v>273</v>
      </c>
      <c r="H279" s="93" t="s">
        <v>640</v>
      </c>
      <c r="I279" s="95" t="s">
        <v>164</v>
      </c>
      <c r="J279" s="96"/>
      <c r="K279" s="96"/>
      <c r="L279" s="28" t="s">
        <v>3</v>
      </c>
      <c r="M279" s="88" t="s">
        <v>164</v>
      </c>
      <c r="N279" s="88" t="s">
        <v>166</v>
      </c>
      <c r="O279" s="88"/>
      <c r="P279" s="88" t="s">
        <v>5</v>
      </c>
      <c r="Q279" s="88"/>
      <c r="R279" s="88"/>
      <c r="S279" s="88"/>
      <c r="T279" s="88"/>
      <c r="U279" s="86"/>
      <c r="V279" s="86"/>
      <c r="W279" s="86"/>
      <c r="X279" s="86"/>
    </row>
    <row r="280" spans="1:24" s="1" customFormat="1" ht="33" customHeight="1" x14ac:dyDescent="0.25">
      <c r="A280" s="22">
        <v>9</v>
      </c>
      <c r="B280" s="32">
        <v>10</v>
      </c>
      <c r="C280" s="36" t="str">
        <f t="shared" si="57"/>
        <v>9.10</v>
      </c>
      <c r="D280" s="24"/>
      <c r="E280" s="93" t="str">
        <f>IF(ISBLANK(D280)=TRUE,"",VLOOKUP(D280,Krav!C:E,3,FALSE))</f>
        <v/>
      </c>
      <c r="F280" s="73" t="s">
        <v>268</v>
      </c>
      <c r="G280" s="26" t="s">
        <v>274</v>
      </c>
      <c r="H280" s="93" t="s">
        <v>639</v>
      </c>
      <c r="I280" s="95" t="s">
        <v>164</v>
      </c>
      <c r="J280" s="96"/>
      <c r="K280" s="96"/>
      <c r="L280" s="28" t="s">
        <v>3</v>
      </c>
      <c r="M280" s="88" t="s">
        <v>166</v>
      </c>
      <c r="N280" s="88" t="s">
        <v>164</v>
      </c>
      <c r="O280" s="88"/>
      <c r="P280" s="88" t="s">
        <v>5</v>
      </c>
      <c r="Q280" s="88"/>
      <c r="R280" s="88"/>
      <c r="S280" s="88"/>
      <c r="T280" s="88"/>
      <c r="U280" s="86"/>
      <c r="V280" s="86"/>
      <c r="W280" s="86"/>
      <c r="X280" s="86"/>
    </row>
    <row r="281" spans="1:24" s="1" customFormat="1" ht="33" customHeight="1" x14ac:dyDescent="0.25">
      <c r="A281" s="22">
        <v>9</v>
      </c>
      <c r="B281" s="32">
        <v>11</v>
      </c>
      <c r="C281" s="36" t="str">
        <f t="shared" si="57"/>
        <v>9.11</v>
      </c>
      <c r="D281" s="15"/>
      <c r="E281" s="92" t="str">
        <f>IF(ISBLANK(D281)=TRUE,"",VLOOKUP(D281,Krav!C:E,3,FALSE))</f>
        <v/>
      </c>
      <c r="F281" s="92" t="s">
        <v>268</v>
      </c>
      <c r="G281" s="26" t="s">
        <v>273</v>
      </c>
      <c r="H281" s="92" t="s">
        <v>641</v>
      </c>
      <c r="I281" s="94" t="s">
        <v>166</v>
      </c>
      <c r="J281" s="97"/>
      <c r="K281" s="96"/>
      <c r="L281" s="4" t="s">
        <v>3</v>
      </c>
      <c r="M281" s="88"/>
      <c r="N281" s="20"/>
      <c r="O281" s="85"/>
      <c r="P281" s="85" t="s">
        <v>5</v>
      </c>
      <c r="Q281" s="88"/>
      <c r="R281" s="88"/>
      <c r="S281" s="85"/>
      <c r="T281" s="88"/>
      <c r="U281" s="88"/>
      <c r="V281" s="80"/>
    </row>
    <row r="282" spans="1:24" s="1" customFormat="1" ht="33" customHeight="1" x14ac:dyDescent="0.25">
      <c r="A282" s="22">
        <v>9</v>
      </c>
      <c r="B282" s="32">
        <v>12</v>
      </c>
      <c r="C282" s="36" t="str">
        <f t="shared" si="57"/>
        <v>9.12</v>
      </c>
      <c r="D282" s="15"/>
      <c r="E282" s="92" t="str">
        <f>IF(ISBLANK(D282)=TRUE,"",VLOOKUP(D282,Krav!C:E,3,FALSE))</f>
        <v/>
      </c>
      <c r="F282" s="92" t="s">
        <v>268</v>
      </c>
      <c r="G282" s="26" t="s">
        <v>274</v>
      </c>
      <c r="H282" s="92" t="s">
        <v>641</v>
      </c>
      <c r="I282" s="94" t="s">
        <v>166</v>
      </c>
      <c r="J282" s="97"/>
      <c r="K282" s="96"/>
      <c r="L282" s="4" t="s">
        <v>3</v>
      </c>
      <c r="M282" s="88"/>
      <c r="N282" s="20"/>
      <c r="O282" s="85"/>
      <c r="P282" s="85" t="s">
        <v>5</v>
      </c>
      <c r="Q282" s="88"/>
      <c r="R282" s="88"/>
      <c r="S282" s="85"/>
      <c r="T282" s="88"/>
      <c r="U282" s="88"/>
      <c r="V282" s="80"/>
    </row>
    <row r="283" spans="1:24" s="1" customFormat="1" ht="33" customHeight="1" x14ac:dyDescent="0.25">
      <c r="A283" s="22">
        <v>9</v>
      </c>
      <c r="B283" s="32">
        <v>13</v>
      </c>
      <c r="C283" s="36" t="str">
        <f t="shared" si="57"/>
        <v>9.13</v>
      </c>
      <c r="D283" s="24"/>
      <c r="E283" s="93" t="str">
        <f>IF(ISBLANK(D283)=TRUE,"",VLOOKUP(D283,Krav!C:E,3,FALSE))</f>
        <v/>
      </c>
      <c r="F283" s="39" t="s">
        <v>213</v>
      </c>
      <c r="G283" s="26" t="s">
        <v>274</v>
      </c>
      <c r="H283" s="34" t="s">
        <v>623</v>
      </c>
      <c r="I283" s="96" t="s">
        <v>214</v>
      </c>
      <c r="J283" s="96"/>
      <c r="K283" s="96"/>
      <c r="L283" s="28" t="s">
        <v>4</v>
      </c>
      <c r="M283" s="88" t="s">
        <v>166</v>
      </c>
      <c r="N283" s="88" t="s">
        <v>166</v>
      </c>
      <c r="O283" s="88"/>
      <c r="P283" s="85" t="s">
        <v>5</v>
      </c>
      <c r="Q283" s="88"/>
      <c r="R283" s="88"/>
      <c r="S283" s="88"/>
      <c r="T283" s="88"/>
      <c r="U283" s="86"/>
      <c r="V283" s="86"/>
      <c r="W283" s="86"/>
      <c r="X283" s="86"/>
    </row>
    <row r="284" spans="1:24" s="1" customFormat="1" ht="33" customHeight="1" x14ac:dyDescent="0.25">
      <c r="A284" s="22">
        <v>9</v>
      </c>
      <c r="B284" s="32">
        <v>14</v>
      </c>
      <c r="C284" s="36" t="str">
        <f t="shared" si="57"/>
        <v>9.14</v>
      </c>
      <c r="D284" s="24"/>
      <c r="E284" s="93" t="str">
        <f>IF(ISBLANK(D284)=TRUE,"",VLOOKUP(D284,Krav!C:E,3,FALSE))</f>
        <v/>
      </c>
      <c r="F284" s="26" t="s">
        <v>227</v>
      </c>
      <c r="G284" s="26"/>
      <c r="H284" s="34" t="s">
        <v>648</v>
      </c>
      <c r="I284" s="94" t="s">
        <v>597</v>
      </c>
      <c r="J284" s="96"/>
      <c r="K284" s="96"/>
      <c r="L284" s="28" t="s">
        <v>3</v>
      </c>
      <c r="M284" s="88"/>
      <c r="N284" s="88"/>
      <c r="O284" s="88"/>
      <c r="P284" s="85" t="s">
        <v>5</v>
      </c>
      <c r="Q284" s="88"/>
      <c r="R284" s="88"/>
      <c r="S284" s="88"/>
      <c r="T284" s="88"/>
      <c r="U284" s="86"/>
      <c r="V284" s="86"/>
      <c r="W284" s="86"/>
      <c r="X284" s="86"/>
    </row>
    <row r="285" spans="1:24" s="80" customFormat="1" ht="16.5" customHeight="1" x14ac:dyDescent="0.25">
      <c r="A285" s="2"/>
      <c r="B285" s="2"/>
      <c r="C285" s="3"/>
      <c r="D285" s="3"/>
      <c r="E285" s="12"/>
      <c r="F285" s="12"/>
      <c r="G285" s="3"/>
      <c r="H285" s="13"/>
      <c r="I285" s="1"/>
      <c r="J285" s="1"/>
      <c r="K285" s="1"/>
      <c r="L285" s="3"/>
      <c r="M285" s="3"/>
      <c r="N285" s="3"/>
      <c r="O285" s="3"/>
      <c r="P285" s="3"/>
      <c r="Q285" s="3"/>
      <c r="R285" s="3"/>
      <c r="S285" s="3"/>
      <c r="T285" s="3"/>
    </row>
    <row r="286" spans="1:24" s="80" customFormat="1" ht="16.5" customHeight="1" x14ac:dyDescent="0.25">
      <c r="E286" s="8"/>
      <c r="F286" s="8"/>
      <c r="H286" s="8"/>
      <c r="M286" s="83" t="s">
        <v>474</v>
      </c>
      <c r="N286" s="83" t="s">
        <v>475</v>
      </c>
      <c r="O286" s="83" t="s">
        <v>476</v>
      </c>
      <c r="P286" s="83" t="s">
        <v>647</v>
      </c>
      <c r="Q286" s="83" t="s">
        <v>631</v>
      </c>
      <c r="R286" s="83" t="s">
        <v>630</v>
      </c>
      <c r="S286" s="83" t="s">
        <v>8</v>
      </c>
      <c r="T286" s="83" t="s">
        <v>8</v>
      </c>
      <c r="U286" s="83" t="s">
        <v>8</v>
      </c>
      <c r="V286" s="83" t="s">
        <v>8</v>
      </c>
      <c r="W286" s="83" t="s">
        <v>8</v>
      </c>
      <c r="X286" s="83" t="s">
        <v>8</v>
      </c>
    </row>
    <row r="287" spans="1:24" s="80" customFormat="1" ht="15" x14ac:dyDescent="0.25">
      <c r="E287" s="8"/>
      <c r="F287" s="8"/>
      <c r="H287" s="8"/>
      <c r="M287" s="83" t="s">
        <v>22</v>
      </c>
      <c r="N287" s="83" t="s">
        <v>22</v>
      </c>
      <c r="O287" s="83" t="s">
        <v>12</v>
      </c>
      <c r="P287" s="83"/>
      <c r="Q287" s="83"/>
      <c r="R287" s="83"/>
      <c r="S287" s="83" t="s">
        <v>11</v>
      </c>
      <c r="T287" s="83" t="s">
        <v>11</v>
      </c>
      <c r="U287" s="83" t="s">
        <v>11</v>
      </c>
      <c r="V287" s="83" t="s">
        <v>11</v>
      </c>
      <c r="W287" s="83" t="s">
        <v>11</v>
      </c>
      <c r="X287" s="83" t="s">
        <v>11</v>
      </c>
    </row>
    <row r="288" spans="1:24" s="1" customFormat="1" ht="15" customHeight="1" x14ac:dyDescent="0.25">
      <c r="A288" s="70" t="s">
        <v>6</v>
      </c>
      <c r="B288" s="71" t="s">
        <v>7</v>
      </c>
      <c r="C288" s="41" t="s">
        <v>0</v>
      </c>
      <c r="D288" s="41" t="s">
        <v>23</v>
      </c>
      <c r="E288" s="72" t="s">
        <v>112</v>
      </c>
      <c r="F288" s="72" t="s">
        <v>260</v>
      </c>
      <c r="G288" s="41" t="s">
        <v>261</v>
      </c>
      <c r="H288" s="72" t="s">
        <v>31</v>
      </c>
      <c r="I288" s="41" t="s">
        <v>262</v>
      </c>
      <c r="J288" s="41" t="s">
        <v>263</v>
      </c>
      <c r="K288" s="41" t="s">
        <v>264</v>
      </c>
      <c r="L288" s="41" t="s">
        <v>1</v>
      </c>
      <c r="M288" s="90" t="s">
        <v>273</v>
      </c>
      <c r="N288" s="90" t="s">
        <v>274</v>
      </c>
      <c r="O288" s="90" t="s">
        <v>477</v>
      </c>
      <c r="P288" s="90"/>
      <c r="Q288" s="35"/>
      <c r="R288" s="90"/>
      <c r="S288" s="35" t="s">
        <v>9</v>
      </c>
      <c r="T288" s="35" t="s">
        <v>9</v>
      </c>
      <c r="U288" s="35" t="s">
        <v>9</v>
      </c>
      <c r="V288" s="35" t="s">
        <v>9</v>
      </c>
      <c r="W288" s="35" t="s">
        <v>9</v>
      </c>
      <c r="X288" s="35" t="s">
        <v>129</v>
      </c>
    </row>
    <row r="289" spans="1:24" s="1" customFormat="1" ht="33" customHeight="1" x14ac:dyDescent="0.25">
      <c r="A289" s="22">
        <v>10</v>
      </c>
      <c r="B289" s="32">
        <v>1</v>
      </c>
      <c r="C289" s="36" t="str">
        <f t="shared" ref="C289:C299" si="58">IF(B289&lt;10,_xlfn.CONCAT(A289,".0",B289),_xlfn.CONCAT(A289,".",B289))</f>
        <v>10.01</v>
      </c>
      <c r="D289" s="24" t="s">
        <v>404</v>
      </c>
      <c r="E289" s="93" t="str">
        <f>IF(ISBLANK(D289)=TRUE,"",VLOOKUP(D289,Krav!C:E,3,FALSE))</f>
        <v>Såfremt brugeren vælger "Hvis antal dage kan angives" skal brugeres ledes til spørgsmål 9.a.2.2.1</v>
      </c>
      <c r="F289" s="73" t="s">
        <v>179</v>
      </c>
      <c r="G289" s="26"/>
      <c r="H289" s="34" t="s">
        <v>655</v>
      </c>
      <c r="I289" s="96" t="s">
        <v>622</v>
      </c>
      <c r="J289" s="96"/>
      <c r="K289" s="96"/>
      <c r="L289" s="28" t="s">
        <v>3</v>
      </c>
      <c r="M289" s="88" t="s">
        <v>164</v>
      </c>
      <c r="N289" s="88" t="s">
        <v>166</v>
      </c>
      <c r="O289" s="88"/>
      <c r="P289" s="88"/>
      <c r="Q289" s="88"/>
      <c r="R289" s="88" t="s">
        <v>5</v>
      </c>
      <c r="S289" s="88"/>
      <c r="T289" s="88"/>
      <c r="U289" s="86"/>
      <c r="V289" s="86"/>
      <c r="W289" s="86"/>
      <c r="X289" s="86"/>
    </row>
    <row r="290" spans="1:24" s="1" customFormat="1" ht="33" customHeight="1" x14ac:dyDescent="0.25">
      <c r="A290" s="22">
        <v>10</v>
      </c>
      <c r="B290" s="32">
        <v>2</v>
      </c>
      <c r="C290" s="36" t="str">
        <f t="shared" si="58"/>
        <v>10.02</v>
      </c>
      <c r="D290" s="24" t="s">
        <v>406</v>
      </c>
      <c r="E290" s="93" t="str">
        <f>IF(ISBLANK(D290)=TRUE,"",VLOOKUP(D290,Krav!C:E,3,FALSE))</f>
        <v>Såfremt brugeren vælger "Ved ikke" skal brugeres ledes til spørgsmål 9.a.2.2.2</v>
      </c>
      <c r="F290" s="73" t="s">
        <v>179</v>
      </c>
      <c r="G290" s="26"/>
      <c r="H290" s="34" t="s">
        <v>654</v>
      </c>
      <c r="I290" s="96" t="s">
        <v>622</v>
      </c>
      <c r="J290" s="96"/>
      <c r="K290" s="96"/>
      <c r="L290" s="28" t="s">
        <v>3</v>
      </c>
      <c r="M290" s="88" t="s">
        <v>166</v>
      </c>
      <c r="N290" s="88" t="s">
        <v>164</v>
      </c>
      <c r="O290" s="88"/>
      <c r="P290" s="88"/>
      <c r="Q290" s="88"/>
      <c r="R290" s="88" t="s">
        <v>5</v>
      </c>
      <c r="S290" s="88"/>
      <c r="T290" s="88"/>
      <c r="U290" s="86"/>
      <c r="V290" s="86"/>
      <c r="W290" s="86"/>
      <c r="X290" s="86"/>
    </row>
    <row r="291" spans="1:24" s="1" customFormat="1" ht="33" customHeight="1" x14ac:dyDescent="0.25">
      <c r="A291" s="22">
        <v>10</v>
      </c>
      <c r="B291" s="32">
        <v>3</v>
      </c>
      <c r="C291" s="36" t="str">
        <f t="shared" si="58"/>
        <v>10.03</v>
      </c>
      <c r="D291" s="24" t="s">
        <v>408</v>
      </c>
      <c r="E291" s="93" t="str">
        <f>IF(ISBLANK(D291)=TRUE,"",VLOOKUP(D291,Krav!C:E,3,FALSE))</f>
        <v>Gruppe 1 deaktiveres</v>
      </c>
      <c r="F291" s="73" t="s">
        <v>653</v>
      </c>
      <c r="G291" s="73" t="s">
        <v>635</v>
      </c>
      <c r="H291" s="34" t="s">
        <v>665</v>
      </c>
      <c r="I291" s="96" t="s">
        <v>202</v>
      </c>
      <c r="J291" s="96"/>
      <c r="K291" s="96"/>
      <c r="L291" s="28" t="s">
        <v>3</v>
      </c>
      <c r="M291" s="88" t="s">
        <v>164</v>
      </c>
      <c r="N291" s="88" t="s">
        <v>164</v>
      </c>
      <c r="O291" s="88" t="s">
        <v>656</v>
      </c>
      <c r="P291" s="88"/>
      <c r="Q291" s="88"/>
      <c r="R291" s="88" t="s">
        <v>5</v>
      </c>
      <c r="S291" s="88"/>
      <c r="T291" s="88"/>
      <c r="U291" s="86"/>
      <c r="V291" s="86"/>
      <c r="W291" s="86"/>
      <c r="X291" s="86"/>
    </row>
    <row r="292" spans="1:24" s="1" customFormat="1" ht="33" customHeight="1" x14ac:dyDescent="0.25">
      <c r="A292" s="22">
        <v>10</v>
      </c>
      <c r="B292" s="32">
        <v>4</v>
      </c>
      <c r="C292" s="36" t="str">
        <f t="shared" si="58"/>
        <v>10.04</v>
      </c>
      <c r="D292" s="24" t="s">
        <v>409</v>
      </c>
      <c r="E292" s="93" t="str">
        <f>IF(ISBLANK(D292)=TRUE,"",VLOOKUP(D292,Krav!C:E,3,FALSE))</f>
        <v>Antallet af dage indsættes i [Varighed_X] i R0042</v>
      </c>
      <c r="F292" s="73" t="s">
        <v>270</v>
      </c>
      <c r="G292" s="73" t="s">
        <v>662</v>
      </c>
      <c r="H292" s="34" t="s">
        <v>657</v>
      </c>
      <c r="I292" s="96" t="s">
        <v>656</v>
      </c>
      <c r="J292" s="96"/>
      <c r="K292" s="96"/>
      <c r="L292" s="28" t="s">
        <v>3</v>
      </c>
      <c r="M292" s="88" t="s">
        <v>164</v>
      </c>
      <c r="N292" s="88" t="s">
        <v>166</v>
      </c>
      <c r="O292" s="88" t="s">
        <v>656</v>
      </c>
      <c r="P292" s="88"/>
      <c r="Q292" s="88" t="s">
        <v>616</v>
      </c>
      <c r="R292" s="88" t="s">
        <v>5</v>
      </c>
      <c r="S292" s="88"/>
      <c r="T292" s="88"/>
      <c r="U292" s="86"/>
      <c r="V292" s="86"/>
      <c r="W292" s="86"/>
      <c r="X292" s="86"/>
    </row>
    <row r="293" spans="1:24" s="1" customFormat="1" ht="33" customHeight="1" x14ac:dyDescent="0.25">
      <c r="A293" s="22">
        <v>10</v>
      </c>
      <c r="B293" s="32">
        <v>5</v>
      </c>
      <c r="C293" s="36" t="str">
        <f t="shared" si="58"/>
        <v>10.05</v>
      </c>
      <c r="D293" s="24" t="s">
        <v>411</v>
      </c>
      <c r="E293" s="93" t="str">
        <f>IF(ISBLANK(D293)=TRUE,"",VLOOKUP(D293,Krav!C:E,3,FALSE))</f>
        <v>Antallet af dage indsættes i [Varighed_X] i R0043</v>
      </c>
      <c r="F293" s="73" t="s">
        <v>270</v>
      </c>
      <c r="G293" s="73" t="s">
        <v>662</v>
      </c>
      <c r="H293" s="34" t="s">
        <v>658</v>
      </c>
      <c r="I293" s="96" t="s">
        <v>656</v>
      </c>
      <c r="J293" s="96"/>
      <c r="K293" s="96"/>
      <c r="L293" s="28" t="s">
        <v>3</v>
      </c>
      <c r="M293" s="88" t="s">
        <v>164</v>
      </c>
      <c r="N293" s="88" t="s">
        <v>166</v>
      </c>
      <c r="O293" s="88" t="s">
        <v>656</v>
      </c>
      <c r="P293" s="88"/>
      <c r="Q293" s="88" t="s">
        <v>617</v>
      </c>
      <c r="R293" s="88" t="s">
        <v>5</v>
      </c>
      <c r="S293" s="88"/>
      <c r="T293" s="88"/>
      <c r="U293" s="86"/>
      <c r="V293" s="86"/>
      <c r="W293" s="86"/>
      <c r="X293" s="86"/>
    </row>
    <row r="294" spans="1:24" s="1" customFormat="1" ht="33" customHeight="1" x14ac:dyDescent="0.25">
      <c r="A294" s="22">
        <v>10</v>
      </c>
      <c r="B294" s="32">
        <v>6</v>
      </c>
      <c r="C294" s="36" t="str">
        <f t="shared" si="58"/>
        <v>10.06</v>
      </c>
      <c r="D294" s="24" t="s">
        <v>413</v>
      </c>
      <c r="E294" s="93" t="str">
        <f>IF(ISBLANK(D294)=TRUE,"",VLOOKUP(D294,Krav!C:E,3,FALSE))</f>
        <v>Antallet af dage indsættes i [Varighed_X] i R0044</v>
      </c>
      <c r="F294" s="73" t="s">
        <v>270</v>
      </c>
      <c r="G294" s="73" t="s">
        <v>662</v>
      </c>
      <c r="H294" s="34" t="s">
        <v>659</v>
      </c>
      <c r="I294" s="96" t="s">
        <v>656</v>
      </c>
      <c r="J294" s="96"/>
      <c r="K294" s="96"/>
      <c r="L294" s="28" t="s">
        <v>3</v>
      </c>
      <c r="M294" s="88" t="s">
        <v>164</v>
      </c>
      <c r="N294" s="88" t="s">
        <v>166</v>
      </c>
      <c r="O294" s="88" t="s">
        <v>656</v>
      </c>
      <c r="P294" s="88"/>
      <c r="Q294" s="88" t="s">
        <v>618</v>
      </c>
      <c r="R294" s="88" t="s">
        <v>5</v>
      </c>
      <c r="S294" s="88"/>
      <c r="T294" s="88"/>
      <c r="U294" s="86"/>
      <c r="V294" s="86"/>
      <c r="W294" s="86"/>
      <c r="X294" s="86"/>
    </row>
    <row r="295" spans="1:24" s="1" customFormat="1" ht="33" customHeight="1" x14ac:dyDescent="0.25">
      <c r="A295" s="22">
        <v>10</v>
      </c>
      <c r="B295" s="32">
        <v>7</v>
      </c>
      <c r="C295" s="36" t="str">
        <f t="shared" si="58"/>
        <v>10.07</v>
      </c>
      <c r="D295" s="24" t="s">
        <v>415</v>
      </c>
      <c r="E295" s="93" t="str">
        <f>IF(ISBLANK(D295)=TRUE,"",VLOOKUP(D295,Krav!C:E,3,FALSE))</f>
        <v>Antallet af dage indsættes i [Varighed_X] i R0045</v>
      </c>
      <c r="F295" s="73" t="s">
        <v>270</v>
      </c>
      <c r="G295" s="73" t="s">
        <v>662</v>
      </c>
      <c r="H295" s="34" t="s">
        <v>660</v>
      </c>
      <c r="I295" s="96" t="s">
        <v>656</v>
      </c>
      <c r="J295" s="96"/>
      <c r="K295" s="96"/>
      <c r="L295" s="28" t="s">
        <v>3</v>
      </c>
      <c r="M295" s="88" t="s">
        <v>164</v>
      </c>
      <c r="N295" s="88" t="s">
        <v>166</v>
      </c>
      <c r="O295" s="88" t="s">
        <v>656</v>
      </c>
      <c r="P295" s="88"/>
      <c r="Q295" s="88" t="s">
        <v>619</v>
      </c>
      <c r="R295" s="88" t="s">
        <v>5</v>
      </c>
      <c r="S295" s="88"/>
      <c r="T295" s="88"/>
      <c r="U295" s="86"/>
      <c r="V295" s="86"/>
      <c r="W295" s="86"/>
      <c r="X295" s="86"/>
    </row>
    <row r="296" spans="1:24" s="1" customFormat="1" ht="33" customHeight="1" x14ac:dyDescent="0.25">
      <c r="A296" s="22">
        <v>10</v>
      </c>
      <c r="B296" s="32">
        <v>8</v>
      </c>
      <c r="C296" s="36" t="str">
        <f t="shared" si="58"/>
        <v>10.08</v>
      </c>
      <c r="D296" s="24" t="s">
        <v>417</v>
      </c>
      <c r="E296" s="93" t="str">
        <f>IF(ISBLANK(D296)=TRUE,"",VLOOKUP(D296,Krav!C:E,3,FALSE))</f>
        <v>Antallet af dage indsættes i [Varighed_X] i R0046</v>
      </c>
      <c r="F296" s="73" t="s">
        <v>270</v>
      </c>
      <c r="G296" s="73" t="s">
        <v>662</v>
      </c>
      <c r="H296" s="34" t="s">
        <v>661</v>
      </c>
      <c r="I296" s="96" t="s">
        <v>656</v>
      </c>
      <c r="J296" s="96"/>
      <c r="K296" s="96"/>
      <c r="L296" s="28" t="s">
        <v>3</v>
      </c>
      <c r="M296" s="88" t="s">
        <v>164</v>
      </c>
      <c r="N296" s="88" t="s">
        <v>166</v>
      </c>
      <c r="O296" s="88" t="s">
        <v>656</v>
      </c>
      <c r="P296" s="88"/>
      <c r="Q296" s="88" t="s">
        <v>620</v>
      </c>
      <c r="R296" s="88" t="s">
        <v>5</v>
      </c>
      <c r="S296" s="88"/>
      <c r="T296" s="88"/>
      <c r="U296" s="86"/>
      <c r="V296" s="86"/>
      <c r="W296" s="86"/>
      <c r="X296" s="86"/>
    </row>
    <row r="297" spans="1:24" s="1" customFormat="1" ht="33" customHeight="1" x14ac:dyDescent="0.25">
      <c r="A297" s="22">
        <v>10</v>
      </c>
      <c r="B297" s="32">
        <v>9</v>
      </c>
      <c r="C297" s="36" t="str">
        <f t="shared" si="58"/>
        <v>10.09</v>
      </c>
      <c r="D297" s="24" t="s">
        <v>419</v>
      </c>
      <c r="E297" s="93" t="str">
        <f>IF(ISBLANK(D297)=TRUE,"",VLOOKUP(D297,Krav!C:E,3,FALSE))</f>
        <v>Gruppe 2 aktiveres</v>
      </c>
      <c r="F297" s="73" t="s">
        <v>653</v>
      </c>
      <c r="G297" s="73" t="s">
        <v>635</v>
      </c>
      <c r="H297" s="34" t="s">
        <v>664</v>
      </c>
      <c r="I297" s="95" t="s">
        <v>29</v>
      </c>
      <c r="J297" s="96"/>
      <c r="K297" s="96"/>
      <c r="L297" s="28" t="s">
        <v>3</v>
      </c>
      <c r="M297" s="88" t="s">
        <v>164</v>
      </c>
      <c r="N297" s="88" t="s">
        <v>166</v>
      </c>
      <c r="O297" s="88" t="s">
        <v>656</v>
      </c>
      <c r="P297" s="88" t="s">
        <v>663</v>
      </c>
      <c r="Q297" s="88"/>
      <c r="R297" s="88" t="s">
        <v>5</v>
      </c>
      <c r="S297" s="88"/>
      <c r="T297" s="88"/>
      <c r="U297" s="86"/>
      <c r="V297" s="86"/>
      <c r="W297" s="86"/>
      <c r="X297" s="86"/>
    </row>
    <row r="298" spans="1:24" s="1" customFormat="1" ht="33" customHeight="1" x14ac:dyDescent="0.25">
      <c r="A298" s="22">
        <v>10</v>
      </c>
      <c r="B298" s="32">
        <v>10</v>
      </c>
      <c r="C298" s="36" t="str">
        <f t="shared" si="58"/>
        <v>10.10</v>
      </c>
      <c r="D298" s="24" t="s">
        <v>420</v>
      </c>
      <c r="E298" s="93" t="str">
        <f>IF(ISBLANK(D298)=TRUE,"",VLOOKUP(D298,Krav!C:E,3,FALSE))</f>
        <v>Der angives et ”JA” i populationen under ”Stoler RIM på fordringshaveres forældel-sesdato?”</v>
      </c>
      <c r="F298" s="73" t="s">
        <v>265</v>
      </c>
      <c r="G298" s="26" t="s">
        <v>652</v>
      </c>
      <c r="H298" s="34" t="s">
        <v>637</v>
      </c>
      <c r="I298" s="96" t="s">
        <v>29</v>
      </c>
      <c r="J298" s="96"/>
      <c r="K298" s="96"/>
      <c r="L298" s="28" t="s">
        <v>3</v>
      </c>
      <c r="M298" s="88" t="s">
        <v>164</v>
      </c>
      <c r="N298" s="88" t="s">
        <v>166</v>
      </c>
      <c r="O298" s="88" t="s">
        <v>656</v>
      </c>
      <c r="P298" s="88"/>
      <c r="Q298" s="88"/>
      <c r="R298" s="88" t="s">
        <v>5</v>
      </c>
      <c r="S298" s="88"/>
      <c r="T298" s="88"/>
      <c r="U298" s="86"/>
      <c r="V298" s="86"/>
      <c r="W298" s="86"/>
      <c r="X298" s="86"/>
    </row>
    <row r="299" spans="1:24" s="1" customFormat="1" ht="33" customHeight="1" x14ac:dyDescent="0.25">
      <c r="A299" s="22">
        <v>10</v>
      </c>
      <c r="B299" s="32">
        <v>11</v>
      </c>
      <c r="C299" s="36" t="str">
        <f t="shared" si="58"/>
        <v>10.11</v>
      </c>
      <c r="D299" s="15" t="s">
        <v>421</v>
      </c>
      <c r="E299" s="92" t="str">
        <f>IF(ISBLANK(D299)=TRUE,"",VLOOKUP(D299,Krav!C:E,3,FALSE))</f>
        <v>Der angives et ”NEJ” i populationen under ”Vil RIM beregne en tidligst mulig forældelsesdato?”</v>
      </c>
      <c r="F299" s="73" t="s">
        <v>265</v>
      </c>
      <c r="G299" s="26" t="s">
        <v>651</v>
      </c>
      <c r="H299" s="34" t="s">
        <v>638</v>
      </c>
      <c r="I299" s="96" t="s">
        <v>202</v>
      </c>
      <c r="J299" s="97"/>
      <c r="K299" s="96"/>
      <c r="L299" s="4" t="s">
        <v>3</v>
      </c>
      <c r="M299" s="88" t="s">
        <v>164</v>
      </c>
      <c r="N299" s="88" t="s">
        <v>166</v>
      </c>
      <c r="O299" s="88" t="s">
        <v>656</v>
      </c>
      <c r="P299" s="85"/>
      <c r="Q299" s="88"/>
      <c r="R299" s="85" t="s">
        <v>5</v>
      </c>
      <c r="S299" s="85"/>
      <c r="T299" s="88"/>
      <c r="U299" s="88"/>
      <c r="V299" s="80"/>
    </row>
    <row r="300" spans="1:24" s="1" customFormat="1" ht="33" customHeight="1" x14ac:dyDescent="0.25">
      <c r="A300" s="22">
        <v>10</v>
      </c>
      <c r="B300" s="32">
        <v>12</v>
      </c>
      <c r="C300" s="36" t="str">
        <f t="shared" ref="C300:C303" si="59">IF(B300&lt;10,_xlfn.CONCAT(A300,".0",B300),_xlfn.CONCAT(A300,".",B300))</f>
        <v>10.12</v>
      </c>
      <c r="D300" s="24"/>
      <c r="E300" s="92" t="str">
        <f>IF(ISBLANK(D300)=TRUE,"",VLOOKUP(D300,Krav!C:E,3,FALSE))</f>
        <v/>
      </c>
      <c r="F300" s="73" t="s">
        <v>269</v>
      </c>
      <c r="G300" s="26" t="s">
        <v>477</v>
      </c>
      <c r="H300" s="34" t="s">
        <v>585</v>
      </c>
      <c r="I300" s="96" t="s">
        <v>656</v>
      </c>
      <c r="J300" s="97"/>
      <c r="K300" s="96"/>
      <c r="L300" s="4" t="s">
        <v>3</v>
      </c>
      <c r="M300" s="88" t="s">
        <v>164</v>
      </c>
      <c r="N300" s="88" t="s">
        <v>166</v>
      </c>
      <c r="O300" s="88" t="s">
        <v>656</v>
      </c>
      <c r="P300" s="85"/>
      <c r="Q300" s="88"/>
      <c r="R300" s="85" t="s">
        <v>5</v>
      </c>
      <c r="S300" s="85"/>
      <c r="T300" s="88"/>
      <c r="U300" s="88"/>
      <c r="V300" s="80"/>
    </row>
    <row r="301" spans="1:24" s="1" customFormat="1" ht="33" customHeight="1" x14ac:dyDescent="0.25">
      <c r="A301" s="22">
        <v>10</v>
      </c>
      <c r="B301" s="32">
        <v>13</v>
      </c>
      <c r="C301" s="36" t="str">
        <f t="shared" si="59"/>
        <v>10.13</v>
      </c>
      <c r="D301" s="24"/>
      <c r="E301" s="92" t="str">
        <f>IF(ISBLANK(D301)=TRUE,"",VLOOKUP(D301,Krav!C:E,3,FALSE))</f>
        <v/>
      </c>
      <c r="F301" s="73" t="s">
        <v>269</v>
      </c>
      <c r="G301" s="26" t="s">
        <v>273</v>
      </c>
      <c r="H301" s="34" t="s">
        <v>585</v>
      </c>
      <c r="I301" s="96" t="s">
        <v>164</v>
      </c>
      <c r="J301" s="97"/>
      <c r="K301" s="96"/>
      <c r="L301" s="4" t="s">
        <v>3</v>
      </c>
      <c r="M301" s="88" t="s">
        <v>164</v>
      </c>
      <c r="N301" s="88" t="s">
        <v>166</v>
      </c>
      <c r="O301" s="88" t="s">
        <v>656</v>
      </c>
      <c r="P301" s="85"/>
      <c r="Q301" s="88"/>
      <c r="R301" s="85" t="s">
        <v>5</v>
      </c>
      <c r="S301" s="85"/>
      <c r="T301" s="88"/>
      <c r="U301" s="88"/>
      <c r="V301" s="80"/>
    </row>
    <row r="302" spans="1:24" s="1" customFormat="1" ht="33" customHeight="1" x14ac:dyDescent="0.25">
      <c r="A302" s="22">
        <v>10</v>
      </c>
      <c r="B302" s="32">
        <v>14</v>
      </c>
      <c r="C302" s="36" t="str">
        <f t="shared" si="59"/>
        <v>10.14</v>
      </c>
      <c r="D302" s="24"/>
      <c r="E302" s="92" t="str">
        <f>IF(ISBLANK(D302)=TRUE,"",VLOOKUP(D302,Krav!C:E,3,FALSE))</f>
        <v/>
      </c>
      <c r="F302" s="73" t="s">
        <v>269</v>
      </c>
      <c r="G302" s="26" t="s">
        <v>274</v>
      </c>
      <c r="H302" s="34" t="s">
        <v>585</v>
      </c>
      <c r="I302" s="96" t="s">
        <v>164</v>
      </c>
      <c r="J302" s="97"/>
      <c r="K302" s="96"/>
      <c r="L302" s="4" t="s">
        <v>3</v>
      </c>
      <c r="M302" s="88" t="s">
        <v>166</v>
      </c>
      <c r="N302" s="88" t="s">
        <v>164</v>
      </c>
      <c r="O302" s="88"/>
      <c r="P302" s="85"/>
      <c r="Q302" s="88"/>
      <c r="R302" s="85" t="s">
        <v>5</v>
      </c>
      <c r="S302" s="85"/>
      <c r="T302" s="88"/>
      <c r="U302" s="88"/>
      <c r="V302" s="80"/>
    </row>
    <row r="303" spans="1:24" s="1" customFormat="1" ht="33" customHeight="1" x14ac:dyDescent="0.25">
      <c r="A303" s="22">
        <v>10</v>
      </c>
      <c r="B303" s="32">
        <v>15</v>
      </c>
      <c r="C303" s="36" t="str">
        <f t="shared" si="59"/>
        <v>10.15</v>
      </c>
      <c r="D303" s="15" t="s">
        <v>423</v>
      </c>
      <c r="E303" s="92" t="str">
        <f>IF(ISBLANK(D303)=TRUE,"",VLOOKUP(D303,Krav!C:E,3,FALSE))</f>
        <v>Der skal angives et ”NEJ” i ”Stoler RIM på fordringshavers forældelsesdato”  i regel arket</v>
      </c>
      <c r="F303" s="73" t="s">
        <v>265</v>
      </c>
      <c r="G303" s="26" t="s">
        <v>652</v>
      </c>
      <c r="H303" s="34" t="s">
        <v>666</v>
      </c>
      <c r="I303" s="96" t="s">
        <v>291</v>
      </c>
      <c r="J303" s="97"/>
      <c r="K303" s="96"/>
      <c r="L303" s="4" t="s">
        <v>3</v>
      </c>
      <c r="M303" s="88" t="s">
        <v>166</v>
      </c>
      <c r="N303" s="88" t="s">
        <v>164</v>
      </c>
      <c r="O303" s="85"/>
      <c r="P303" s="85"/>
      <c r="Q303" s="88"/>
      <c r="R303" s="85" t="s">
        <v>5</v>
      </c>
      <c r="S303" s="85"/>
      <c r="T303" s="88"/>
      <c r="U303" s="88"/>
      <c r="V303" s="80"/>
    </row>
    <row r="304" spans="1:24" s="1" customFormat="1" ht="33" customHeight="1" x14ac:dyDescent="0.25">
      <c r="A304" s="22">
        <v>10</v>
      </c>
      <c r="B304" s="32">
        <v>16</v>
      </c>
      <c r="C304" s="36" t="str">
        <f t="shared" ref="C304:C313" si="60">IF(B304&lt;10,_xlfn.CONCAT(A304,".0",B304),_xlfn.CONCAT(A304,".",B304))</f>
        <v>10.16</v>
      </c>
      <c r="D304" s="15" t="s">
        <v>425</v>
      </c>
      <c r="E304" s="92" t="str">
        <f>IF(ISBLANK(D304)=TRUE,"",VLOOKUP(D304,Krav!C:E,3,FALSE))</f>
        <v>Regel R0042 skal aktiveres</v>
      </c>
      <c r="F304" s="73" t="s">
        <v>270</v>
      </c>
      <c r="G304" s="26" t="s">
        <v>667</v>
      </c>
      <c r="H304" s="99" t="s">
        <v>612</v>
      </c>
      <c r="I304" s="96" t="s">
        <v>29</v>
      </c>
      <c r="J304" s="97"/>
      <c r="K304" s="96"/>
      <c r="L304" s="4" t="s">
        <v>3</v>
      </c>
      <c r="M304" s="88" t="s">
        <v>166</v>
      </c>
      <c r="N304" s="88" t="s">
        <v>164</v>
      </c>
      <c r="O304" s="85"/>
      <c r="P304" s="85"/>
      <c r="Q304" s="88" t="s">
        <v>616</v>
      </c>
      <c r="R304" s="85" t="s">
        <v>5</v>
      </c>
      <c r="S304" s="85"/>
      <c r="T304" s="88"/>
      <c r="U304" s="88"/>
      <c r="V304" s="80"/>
    </row>
    <row r="305" spans="1:24" s="1" customFormat="1" ht="33" customHeight="1" x14ac:dyDescent="0.25">
      <c r="A305" s="22">
        <v>10</v>
      </c>
      <c r="B305" s="32">
        <v>17</v>
      </c>
      <c r="C305" s="36" t="str">
        <f t="shared" si="60"/>
        <v>10.17</v>
      </c>
      <c r="D305" s="15" t="s">
        <v>427</v>
      </c>
      <c r="E305" s="92" t="str">
        <f>IF(ISBLANK(D305)=TRUE,"",VLOOKUP(D305,Krav!C:E,3,FALSE))</f>
        <v>Regel R0042's Varighed X skal sættes til blank</v>
      </c>
      <c r="F305" s="73" t="s">
        <v>270</v>
      </c>
      <c r="G305" s="73" t="s">
        <v>662</v>
      </c>
      <c r="H305" s="99" t="s">
        <v>612</v>
      </c>
      <c r="I305" s="96" t="s">
        <v>105</v>
      </c>
      <c r="J305" s="97"/>
      <c r="K305" s="96"/>
      <c r="L305" s="4" t="s">
        <v>3</v>
      </c>
      <c r="M305" s="88" t="s">
        <v>166</v>
      </c>
      <c r="N305" s="88" t="s">
        <v>164</v>
      </c>
      <c r="O305" s="85"/>
      <c r="P305" s="85"/>
      <c r="Q305" s="88" t="s">
        <v>616</v>
      </c>
      <c r="R305" s="85" t="s">
        <v>5</v>
      </c>
      <c r="S305" s="85"/>
      <c r="T305" s="88"/>
      <c r="U305" s="88"/>
      <c r="V305" s="80"/>
    </row>
    <row r="306" spans="1:24" s="1" customFormat="1" ht="33" customHeight="1" x14ac:dyDescent="0.25">
      <c r="A306" s="22">
        <v>10</v>
      </c>
      <c r="B306" s="32">
        <v>18</v>
      </c>
      <c r="C306" s="36" t="str">
        <f t="shared" si="60"/>
        <v>10.18</v>
      </c>
      <c r="D306" s="15" t="s">
        <v>429</v>
      </c>
      <c r="E306" s="92" t="str">
        <f>IF(ISBLANK(D306)=TRUE,"",VLOOKUP(D306,Krav!C:E,3,FALSE))</f>
        <v>Regel R0043 skal aktiveres</v>
      </c>
      <c r="F306" s="73" t="s">
        <v>270</v>
      </c>
      <c r="G306" s="26" t="s">
        <v>667</v>
      </c>
      <c r="H306" s="99" t="s">
        <v>612</v>
      </c>
      <c r="I306" s="96" t="s">
        <v>29</v>
      </c>
      <c r="J306" s="97"/>
      <c r="K306" s="96"/>
      <c r="L306" s="4" t="s">
        <v>3</v>
      </c>
      <c r="M306" s="88" t="s">
        <v>166</v>
      </c>
      <c r="N306" s="88" t="s">
        <v>164</v>
      </c>
      <c r="O306" s="85"/>
      <c r="P306" s="85"/>
      <c r="Q306" s="88" t="s">
        <v>617</v>
      </c>
      <c r="R306" s="85" t="s">
        <v>5</v>
      </c>
      <c r="S306" s="85"/>
      <c r="T306" s="88"/>
      <c r="U306" s="88"/>
      <c r="V306" s="80"/>
    </row>
    <row r="307" spans="1:24" s="1" customFormat="1" ht="33" customHeight="1" x14ac:dyDescent="0.25">
      <c r="A307" s="22">
        <v>10</v>
      </c>
      <c r="B307" s="32">
        <v>19</v>
      </c>
      <c r="C307" s="36" t="str">
        <f t="shared" si="60"/>
        <v>10.19</v>
      </c>
      <c r="D307" s="15" t="s">
        <v>431</v>
      </c>
      <c r="E307" s="92" t="str">
        <f>IF(ISBLANK(D307)=TRUE,"",VLOOKUP(D307,Krav!C:E,3,FALSE))</f>
        <v>Regel R0043's Varighed X skal sættes til blank</v>
      </c>
      <c r="F307" s="73" t="s">
        <v>270</v>
      </c>
      <c r="G307" s="73" t="s">
        <v>662</v>
      </c>
      <c r="H307" s="99" t="s">
        <v>612</v>
      </c>
      <c r="I307" s="96" t="s">
        <v>105</v>
      </c>
      <c r="J307" s="97"/>
      <c r="K307" s="96"/>
      <c r="L307" s="4" t="s">
        <v>3</v>
      </c>
      <c r="M307" s="88" t="s">
        <v>166</v>
      </c>
      <c r="N307" s="88" t="s">
        <v>164</v>
      </c>
      <c r="O307" s="85"/>
      <c r="P307" s="85"/>
      <c r="Q307" s="88" t="s">
        <v>617</v>
      </c>
      <c r="R307" s="85" t="s">
        <v>5</v>
      </c>
      <c r="S307" s="85"/>
      <c r="T307" s="88"/>
      <c r="U307" s="88"/>
      <c r="V307" s="80"/>
    </row>
    <row r="308" spans="1:24" s="1" customFormat="1" ht="33" customHeight="1" x14ac:dyDescent="0.25">
      <c r="A308" s="22">
        <v>10</v>
      </c>
      <c r="B308" s="32">
        <v>20</v>
      </c>
      <c r="C308" s="36" t="str">
        <f t="shared" si="60"/>
        <v>10.20</v>
      </c>
      <c r="D308" s="15" t="s">
        <v>433</v>
      </c>
      <c r="E308" s="92" t="str">
        <f>IF(ISBLANK(D308)=TRUE,"",VLOOKUP(D308,Krav!C:E,3,FALSE))</f>
        <v>Regel R0044 skal aktiveres</v>
      </c>
      <c r="F308" s="73" t="s">
        <v>270</v>
      </c>
      <c r="G308" s="26" t="s">
        <v>667</v>
      </c>
      <c r="H308" s="99" t="s">
        <v>612</v>
      </c>
      <c r="I308" s="96" t="s">
        <v>29</v>
      </c>
      <c r="J308" s="97"/>
      <c r="K308" s="96"/>
      <c r="L308" s="4" t="s">
        <v>3</v>
      </c>
      <c r="M308" s="88" t="s">
        <v>166</v>
      </c>
      <c r="N308" s="88" t="s">
        <v>164</v>
      </c>
      <c r="O308" s="85"/>
      <c r="P308" s="85"/>
      <c r="Q308" s="88" t="s">
        <v>618</v>
      </c>
      <c r="R308" s="85" t="s">
        <v>5</v>
      </c>
      <c r="S308" s="85"/>
      <c r="T308" s="88"/>
      <c r="U308" s="88"/>
      <c r="V308" s="80"/>
    </row>
    <row r="309" spans="1:24" s="1" customFormat="1" ht="33" customHeight="1" x14ac:dyDescent="0.25">
      <c r="A309" s="22">
        <v>10</v>
      </c>
      <c r="B309" s="32">
        <v>21</v>
      </c>
      <c r="C309" s="36" t="str">
        <f t="shared" si="60"/>
        <v>10.21</v>
      </c>
      <c r="D309" s="15" t="s">
        <v>435</v>
      </c>
      <c r="E309" s="92" t="str">
        <f>IF(ISBLANK(D309)=TRUE,"",VLOOKUP(D309,Krav!C:E,3,FALSE))</f>
        <v>Regel R0044's Varighed X skal sættes til blank</v>
      </c>
      <c r="F309" s="73" t="s">
        <v>270</v>
      </c>
      <c r="G309" s="73" t="s">
        <v>662</v>
      </c>
      <c r="H309" s="99" t="s">
        <v>612</v>
      </c>
      <c r="I309" s="96" t="s">
        <v>105</v>
      </c>
      <c r="J309" s="97"/>
      <c r="K309" s="96"/>
      <c r="L309" s="4" t="s">
        <v>3</v>
      </c>
      <c r="M309" s="88" t="s">
        <v>166</v>
      </c>
      <c r="N309" s="88" t="s">
        <v>164</v>
      </c>
      <c r="O309" s="85"/>
      <c r="P309" s="85"/>
      <c r="Q309" s="88" t="s">
        <v>618</v>
      </c>
      <c r="R309" s="85" t="s">
        <v>5</v>
      </c>
      <c r="S309" s="85"/>
      <c r="T309" s="88"/>
      <c r="U309" s="88"/>
      <c r="V309" s="80"/>
    </row>
    <row r="310" spans="1:24" s="1" customFormat="1" ht="33" customHeight="1" x14ac:dyDescent="0.25">
      <c r="A310" s="22">
        <v>10</v>
      </c>
      <c r="B310" s="32">
        <v>22</v>
      </c>
      <c r="C310" s="36" t="str">
        <f t="shared" si="60"/>
        <v>10.22</v>
      </c>
      <c r="D310" s="15" t="s">
        <v>437</v>
      </c>
      <c r="E310" s="92" t="str">
        <f>IF(ISBLANK(D310)=TRUE,"",VLOOKUP(D310,Krav!C:E,3,FALSE))</f>
        <v>Regel R0045 skal aktiveres</v>
      </c>
      <c r="F310" s="73" t="s">
        <v>270</v>
      </c>
      <c r="G310" s="26" t="s">
        <v>667</v>
      </c>
      <c r="H310" s="99" t="s">
        <v>612</v>
      </c>
      <c r="I310" s="96" t="s">
        <v>29</v>
      </c>
      <c r="J310" s="97"/>
      <c r="K310" s="96"/>
      <c r="L310" s="4" t="s">
        <v>3</v>
      </c>
      <c r="M310" s="88" t="s">
        <v>166</v>
      </c>
      <c r="N310" s="88" t="s">
        <v>164</v>
      </c>
      <c r="O310" s="85"/>
      <c r="P310" s="85"/>
      <c r="Q310" s="88" t="s">
        <v>619</v>
      </c>
      <c r="R310" s="85" t="s">
        <v>5</v>
      </c>
      <c r="S310" s="85"/>
      <c r="T310" s="88"/>
      <c r="U310" s="88"/>
      <c r="V310" s="80"/>
    </row>
    <row r="311" spans="1:24" s="1" customFormat="1" ht="33" customHeight="1" x14ac:dyDescent="0.25">
      <c r="A311" s="22">
        <v>10</v>
      </c>
      <c r="B311" s="32">
        <v>23</v>
      </c>
      <c r="C311" s="36" t="str">
        <f t="shared" si="60"/>
        <v>10.23</v>
      </c>
      <c r="D311" s="15" t="s">
        <v>439</v>
      </c>
      <c r="E311" s="92" t="str">
        <f>IF(ISBLANK(D311)=TRUE,"",VLOOKUP(D311,Krav!C:E,3,FALSE))</f>
        <v>Regel R0045's Varighed X skal sættes til blank</v>
      </c>
      <c r="F311" s="73" t="s">
        <v>270</v>
      </c>
      <c r="G311" s="73" t="s">
        <v>662</v>
      </c>
      <c r="H311" s="99" t="s">
        <v>612</v>
      </c>
      <c r="I311" s="96" t="s">
        <v>105</v>
      </c>
      <c r="J311" s="97"/>
      <c r="K311" s="96"/>
      <c r="L311" s="4" t="s">
        <v>3</v>
      </c>
      <c r="M311" s="88" t="s">
        <v>166</v>
      </c>
      <c r="N311" s="88" t="s">
        <v>164</v>
      </c>
      <c r="O311" s="85"/>
      <c r="P311" s="85"/>
      <c r="Q311" s="88" t="s">
        <v>619</v>
      </c>
      <c r="R311" s="85" t="s">
        <v>5</v>
      </c>
      <c r="S311" s="85"/>
      <c r="T311" s="88"/>
      <c r="U311" s="88"/>
      <c r="V311" s="80"/>
    </row>
    <row r="312" spans="1:24" s="1" customFormat="1" ht="33" customHeight="1" x14ac:dyDescent="0.25">
      <c r="A312" s="22">
        <v>10</v>
      </c>
      <c r="B312" s="32">
        <v>24</v>
      </c>
      <c r="C312" s="36" t="str">
        <f t="shared" si="60"/>
        <v>10.24</v>
      </c>
      <c r="D312" s="15" t="s">
        <v>441</v>
      </c>
      <c r="E312" s="92" t="str">
        <f>IF(ISBLANK(D312)=TRUE,"",VLOOKUP(D312,Krav!C:E,3,FALSE))</f>
        <v>Regel R0046 skal aktiveres</v>
      </c>
      <c r="F312" s="73" t="s">
        <v>270</v>
      </c>
      <c r="G312" s="26" t="s">
        <v>667</v>
      </c>
      <c r="H312" s="99" t="s">
        <v>612</v>
      </c>
      <c r="I312" s="96" t="s">
        <v>29</v>
      </c>
      <c r="J312" s="97"/>
      <c r="K312" s="96"/>
      <c r="L312" s="4" t="s">
        <v>3</v>
      </c>
      <c r="M312" s="88" t="s">
        <v>166</v>
      </c>
      <c r="N312" s="88" t="s">
        <v>164</v>
      </c>
      <c r="O312" s="85"/>
      <c r="P312" s="85"/>
      <c r="Q312" s="88" t="s">
        <v>620</v>
      </c>
      <c r="R312" s="85" t="s">
        <v>5</v>
      </c>
      <c r="S312" s="85"/>
      <c r="T312" s="88"/>
      <c r="U312" s="88"/>
      <c r="V312" s="80"/>
    </row>
    <row r="313" spans="1:24" s="1" customFormat="1" ht="33" customHeight="1" x14ac:dyDescent="0.25">
      <c r="A313" s="22">
        <v>10</v>
      </c>
      <c r="B313" s="32">
        <v>25</v>
      </c>
      <c r="C313" s="36" t="str">
        <f t="shared" si="60"/>
        <v>10.25</v>
      </c>
      <c r="D313" s="15" t="s">
        <v>443</v>
      </c>
      <c r="E313" s="92" t="str">
        <f>IF(ISBLANK(D313)=TRUE,"",VLOOKUP(D313,Krav!C:E,3,FALSE))</f>
        <v>Regel R0046's Varighed X skal sættes til blank</v>
      </c>
      <c r="F313" s="73" t="s">
        <v>270</v>
      </c>
      <c r="G313" s="73" t="s">
        <v>662</v>
      </c>
      <c r="H313" s="99" t="s">
        <v>612</v>
      </c>
      <c r="I313" s="96" t="s">
        <v>105</v>
      </c>
      <c r="J313" s="97"/>
      <c r="K313" s="96"/>
      <c r="L313" s="4" t="s">
        <v>3</v>
      </c>
      <c r="M313" s="88" t="s">
        <v>166</v>
      </c>
      <c r="N313" s="88" t="s">
        <v>164</v>
      </c>
      <c r="O313" s="85"/>
      <c r="P313" s="85"/>
      <c r="Q313" s="88" t="s">
        <v>620</v>
      </c>
      <c r="R313" s="85" t="s">
        <v>5</v>
      </c>
      <c r="S313" s="85"/>
      <c r="T313" s="88"/>
      <c r="U313" s="88"/>
      <c r="V313" s="80"/>
    </row>
    <row r="314" spans="1:24" s="1" customFormat="1" ht="33" customHeight="1" x14ac:dyDescent="0.25">
      <c r="A314" s="22">
        <v>10</v>
      </c>
      <c r="B314" s="32">
        <v>26</v>
      </c>
      <c r="C314" s="36" t="str">
        <f t="shared" ref="C314" si="61">IF(B314&lt;10,_xlfn.CONCAT(A314,".0",B314),_xlfn.CONCAT(A314,".",B314))</f>
        <v>10.26</v>
      </c>
      <c r="D314" s="24"/>
      <c r="E314" s="93" t="str">
        <f>IF(ISBLANK(D314)=TRUE,"",VLOOKUP(D314,Krav!C:E,3,FALSE))</f>
        <v/>
      </c>
      <c r="F314" s="39" t="s">
        <v>213</v>
      </c>
      <c r="G314" s="26" t="s">
        <v>477</v>
      </c>
      <c r="H314" s="34" t="s">
        <v>623</v>
      </c>
      <c r="I314" s="96" t="s">
        <v>214</v>
      </c>
      <c r="J314" s="96"/>
      <c r="K314" s="96"/>
      <c r="L314" s="28" t="s">
        <v>4</v>
      </c>
      <c r="M314" s="88" t="s">
        <v>166</v>
      </c>
      <c r="N314" s="88" t="s">
        <v>166</v>
      </c>
      <c r="O314" s="88"/>
      <c r="P314" s="88"/>
      <c r="Q314" s="88"/>
      <c r="R314" s="85" t="s">
        <v>5</v>
      </c>
      <c r="S314" s="88"/>
      <c r="T314" s="88"/>
      <c r="U314" s="86"/>
      <c r="V314" s="86"/>
      <c r="W314" s="86"/>
      <c r="X314" s="86"/>
    </row>
    <row r="315" spans="1:24" s="1" customFormat="1" ht="33" customHeight="1" x14ac:dyDescent="0.25">
      <c r="A315" s="22">
        <v>10</v>
      </c>
      <c r="B315" s="32">
        <v>27</v>
      </c>
      <c r="C315" s="36" t="str">
        <f t="shared" ref="C315" si="62">IF(B315&lt;10,_xlfn.CONCAT(A315,".0",B315),_xlfn.CONCAT(A315,".",B315))</f>
        <v>10.27</v>
      </c>
      <c r="D315" s="24"/>
      <c r="E315" s="93" t="str">
        <f>IF(ISBLANK(D315)=TRUE,"",VLOOKUP(D315,Krav!C:E,3,FALSE))</f>
        <v/>
      </c>
      <c r="F315" s="39" t="s">
        <v>213</v>
      </c>
      <c r="G315" s="26" t="s">
        <v>477</v>
      </c>
      <c r="H315" s="34" t="s">
        <v>669</v>
      </c>
      <c r="I315" s="96" t="s">
        <v>214</v>
      </c>
      <c r="J315" s="96"/>
      <c r="K315" s="96"/>
      <c r="L315" s="28" t="s">
        <v>4</v>
      </c>
      <c r="M315" s="88" t="s">
        <v>164</v>
      </c>
      <c r="N315" s="88" t="s">
        <v>166</v>
      </c>
      <c r="O315" s="88" t="s">
        <v>105</v>
      </c>
      <c r="P315" s="88"/>
      <c r="Q315" s="88"/>
      <c r="R315" s="85" t="s">
        <v>5</v>
      </c>
      <c r="S315" s="88"/>
      <c r="T315" s="88"/>
      <c r="U315" s="86"/>
      <c r="V315" s="86"/>
      <c r="W315" s="86"/>
      <c r="X315" s="86"/>
    </row>
    <row r="316" spans="1:24" s="1" customFormat="1" ht="33" customHeight="1" x14ac:dyDescent="0.25">
      <c r="A316" s="22">
        <v>10</v>
      </c>
      <c r="B316" s="32">
        <v>28</v>
      </c>
      <c r="C316" s="36" t="str">
        <f t="shared" ref="C316" si="63">IF(B316&lt;10,_xlfn.CONCAT(A316,".0",B316),_xlfn.CONCAT(A316,".",B316))</f>
        <v>10.28</v>
      </c>
      <c r="D316" s="24"/>
      <c r="E316" s="93" t="str">
        <f>IF(ISBLANK(D316)=TRUE,"",VLOOKUP(D316,Krav!C:E,3,FALSE))</f>
        <v/>
      </c>
      <c r="F316" s="39" t="s">
        <v>213</v>
      </c>
      <c r="G316" s="26" t="s">
        <v>477</v>
      </c>
      <c r="H316" s="34" t="s">
        <v>670</v>
      </c>
      <c r="I316" s="96" t="s">
        <v>214</v>
      </c>
      <c r="J316" s="96"/>
      <c r="K316" s="96"/>
      <c r="L316" s="28" t="s">
        <v>4</v>
      </c>
      <c r="M316" s="88" t="s">
        <v>164</v>
      </c>
      <c r="N316" s="88" t="s">
        <v>166</v>
      </c>
      <c r="O316" s="88" t="s">
        <v>39</v>
      </c>
      <c r="P316" s="88"/>
      <c r="Q316" s="88"/>
      <c r="R316" s="85" t="s">
        <v>5</v>
      </c>
      <c r="S316" s="88"/>
      <c r="T316" s="88"/>
      <c r="U316" s="86"/>
      <c r="V316" s="86"/>
      <c r="W316" s="86"/>
      <c r="X316" s="86"/>
    </row>
    <row r="317" spans="1:24" s="1" customFormat="1" ht="33" customHeight="1" x14ac:dyDescent="0.25">
      <c r="A317" s="22">
        <v>10</v>
      </c>
      <c r="B317" s="32">
        <v>29</v>
      </c>
      <c r="C317" s="36" t="str">
        <f t="shared" ref="C317" si="64">IF(B317&lt;10,_xlfn.CONCAT(A317,".0",B317),_xlfn.CONCAT(A317,".",B317))</f>
        <v>10.29</v>
      </c>
      <c r="D317" s="24"/>
      <c r="E317" s="93" t="str">
        <f>IF(ISBLANK(D317)=TRUE,"",VLOOKUP(D317,Krav!C:E,3,FALSE))</f>
        <v/>
      </c>
      <c r="F317" s="39" t="s">
        <v>213</v>
      </c>
      <c r="G317" s="26" t="s">
        <v>477</v>
      </c>
      <c r="H317" s="34" t="s">
        <v>672</v>
      </c>
      <c r="I317" s="96" t="s">
        <v>214</v>
      </c>
      <c r="J317" s="96"/>
      <c r="K317" s="96"/>
      <c r="L317" s="28" t="s">
        <v>4</v>
      </c>
      <c r="M317" s="88" t="s">
        <v>164</v>
      </c>
      <c r="N317" s="88" t="s">
        <v>166</v>
      </c>
      <c r="O317" s="88" t="s">
        <v>671</v>
      </c>
      <c r="P317" s="88"/>
      <c r="Q317" s="88"/>
      <c r="R317" s="85" t="s">
        <v>5</v>
      </c>
      <c r="S317" s="88"/>
      <c r="T317" s="88"/>
      <c r="U317" s="86"/>
      <c r="V317" s="86"/>
      <c r="W317" s="86"/>
      <c r="X317" s="86"/>
    </row>
    <row r="318" spans="1:24" s="1" customFormat="1" ht="33" customHeight="1" x14ac:dyDescent="0.25">
      <c r="A318" s="22">
        <v>10</v>
      </c>
      <c r="B318" s="32">
        <v>30</v>
      </c>
      <c r="C318" s="36" t="str">
        <f t="shared" ref="C318" si="65">IF(B318&lt;10,_xlfn.CONCAT(A318,".0",B318),_xlfn.CONCAT(A318,".",B318))</f>
        <v>10.30</v>
      </c>
      <c r="D318" s="24"/>
      <c r="E318" s="93" t="str">
        <f>IF(ISBLANK(D318)=TRUE,"",VLOOKUP(D318,Krav!C:E,3,FALSE))</f>
        <v/>
      </c>
      <c r="F318" s="39" t="s">
        <v>213</v>
      </c>
      <c r="G318" s="26" t="s">
        <v>477</v>
      </c>
      <c r="H318" s="34" t="s">
        <v>673</v>
      </c>
      <c r="I318" s="96" t="s">
        <v>214</v>
      </c>
      <c r="J318" s="96"/>
      <c r="K318" s="96"/>
      <c r="L318" s="28" t="s">
        <v>4</v>
      </c>
      <c r="M318" s="88" t="s">
        <v>164</v>
      </c>
      <c r="N318" s="88" t="s">
        <v>166</v>
      </c>
      <c r="O318" s="88" t="s">
        <v>674</v>
      </c>
      <c r="P318" s="88"/>
      <c r="Q318" s="88"/>
      <c r="R318" s="85" t="s">
        <v>5</v>
      </c>
      <c r="S318" s="88"/>
      <c r="T318" s="88"/>
      <c r="U318" s="86"/>
      <c r="V318" s="86"/>
      <c r="W318" s="86"/>
      <c r="X318" s="86"/>
    </row>
    <row r="319" spans="1:24" s="1" customFormat="1" ht="33" customHeight="1" x14ac:dyDescent="0.25">
      <c r="A319" s="22">
        <v>10</v>
      </c>
      <c r="B319" s="32">
        <v>31</v>
      </c>
      <c r="C319" s="36" t="str">
        <f t="shared" ref="C319" si="66">IF(B319&lt;10,_xlfn.CONCAT(A319,".0",B319),_xlfn.CONCAT(A319,".",B319))</f>
        <v>10.31</v>
      </c>
      <c r="D319" s="24"/>
      <c r="E319" s="93" t="str">
        <f>IF(ISBLANK(D319)=TRUE,"",VLOOKUP(D319,Krav!C:E,3,FALSE))</f>
        <v/>
      </c>
      <c r="F319" s="39" t="s">
        <v>213</v>
      </c>
      <c r="G319" s="26" t="s">
        <v>477</v>
      </c>
      <c r="H319" s="34" t="s">
        <v>675</v>
      </c>
      <c r="I319" s="96" t="s">
        <v>214</v>
      </c>
      <c r="J319" s="96"/>
      <c r="K319" s="96"/>
      <c r="L319" s="28" t="s">
        <v>4</v>
      </c>
      <c r="M319" s="88" t="s">
        <v>164</v>
      </c>
      <c r="N319" s="88" t="s">
        <v>166</v>
      </c>
      <c r="O319" s="88" t="s">
        <v>676</v>
      </c>
      <c r="P319" s="88"/>
      <c r="Q319" s="88"/>
      <c r="R319" s="85" t="s">
        <v>5</v>
      </c>
      <c r="S319" s="88"/>
      <c r="T319" s="88"/>
      <c r="U319" s="86"/>
      <c r="V319" s="86"/>
      <c r="W319" s="86"/>
      <c r="X319" s="86"/>
    </row>
    <row r="320" spans="1:24" s="1" customFormat="1" ht="33" customHeight="1" x14ac:dyDescent="0.25">
      <c r="A320" s="22">
        <v>10</v>
      </c>
      <c r="B320" s="32">
        <v>32</v>
      </c>
      <c r="C320" s="36" t="str">
        <f t="shared" ref="C320:C325" si="67">IF(B320&lt;10,_xlfn.CONCAT(A320,".0",B320),_xlfn.CONCAT(A320,".",B320))</f>
        <v>10.32</v>
      </c>
      <c r="D320" s="24"/>
      <c r="E320" s="93" t="str">
        <f>IF(ISBLANK(D320)=TRUE,"",VLOOKUP(D320,Krav!C:E,3,FALSE))</f>
        <v/>
      </c>
      <c r="F320" s="39" t="s">
        <v>213</v>
      </c>
      <c r="G320" s="26" t="s">
        <v>477</v>
      </c>
      <c r="H320" s="34" t="s">
        <v>677</v>
      </c>
      <c r="I320" s="96" t="s">
        <v>214</v>
      </c>
      <c r="J320" s="96"/>
      <c r="K320" s="96"/>
      <c r="L320" s="28" t="s">
        <v>4</v>
      </c>
      <c r="M320" s="88" t="s">
        <v>164</v>
      </c>
      <c r="N320" s="88" t="s">
        <v>166</v>
      </c>
      <c r="O320" s="88" t="s">
        <v>678</v>
      </c>
      <c r="P320" s="88"/>
      <c r="Q320" s="88"/>
      <c r="R320" s="85" t="s">
        <v>5</v>
      </c>
      <c r="S320" s="88"/>
      <c r="T320" s="88"/>
      <c r="U320" s="86"/>
      <c r="V320" s="86"/>
      <c r="W320" s="86"/>
      <c r="X320" s="86"/>
    </row>
    <row r="321" spans="1:24" s="1" customFormat="1" ht="33" customHeight="1" x14ac:dyDescent="0.25">
      <c r="A321" s="22">
        <v>10</v>
      </c>
      <c r="B321" s="32">
        <v>33</v>
      </c>
      <c r="C321" s="36" t="str">
        <f t="shared" si="67"/>
        <v>10.33</v>
      </c>
      <c r="D321" s="24"/>
      <c r="E321" s="93" t="str">
        <f>IF(ISBLANK(D321)=TRUE,"",VLOOKUP(D321,Krav!C:E,3,FALSE))</f>
        <v/>
      </c>
      <c r="F321" s="73" t="s">
        <v>270</v>
      </c>
      <c r="G321" s="73" t="s">
        <v>662</v>
      </c>
      <c r="H321" s="34" t="s">
        <v>675</v>
      </c>
      <c r="I321" s="96" t="s">
        <v>105</v>
      </c>
      <c r="J321" s="96"/>
      <c r="K321" s="96"/>
      <c r="L321" s="28" t="s">
        <v>4</v>
      </c>
      <c r="M321" s="88" t="s">
        <v>164</v>
      </c>
      <c r="N321" s="88" t="s">
        <v>166</v>
      </c>
      <c r="O321" s="88" t="s">
        <v>676</v>
      </c>
      <c r="P321" s="88"/>
      <c r="Q321" s="88" t="s">
        <v>616</v>
      </c>
      <c r="R321" s="88" t="s">
        <v>5</v>
      </c>
      <c r="S321" s="88"/>
      <c r="T321" s="88"/>
      <c r="U321" s="86"/>
      <c r="V321" s="86"/>
      <c r="W321" s="86"/>
      <c r="X321" s="86"/>
    </row>
    <row r="322" spans="1:24" s="1" customFormat="1" ht="33" customHeight="1" x14ac:dyDescent="0.25">
      <c r="A322" s="22">
        <v>10</v>
      </c>
      <c r="B322" s="32">
        <v>34</v>
      </c>
      <c r="C322" s="36" t="str">
        <f t="shared" si="67"/>
        <v>10.34</v>
      </c>
      <c r="D322" s="24"/>
      <c r="E322" s="93" t="str">
        <f>IF(ISBLANK(D322)=TRUE,"",VLOOKUP(D322,Krav!C:E,3,FALSE))</f>
        <v/>
      </c>
      <c r="F322" s="73" t="s">
        <v>270</v>
      </c>
      <c r="G322" s="73" t="s">
        <v>662</v>
      </c>
      <c r="H322" s="34" t="s">
        <v>675</v>
      </c>
      <c r="I322" s="96" t="s">
        <v>105</v>
      </c>
      <c r="J322" s="96"/>
      <c r="K322" s="96"/>
      <c r="L322" s="28" t="s">
        <v>4</v>
      </c>
      <c r="M322" s="88" t="s">
        <v>164</v>
      </c>
      <c r="N322" s="88" t="s">
        <v>166</v>
      </c>
      <c r="O322" s="88" t="s">
        <v>676</v>
      </c>
      <c r="P322" s="88"/>
      <c r="Q322" s="88" t="s">
        <v>617</v>
      </c>
      <c r="R322" s="88" t="s">
        <v>5</v>
      </c>
      <c r="S322" s="88"/>
      <c r="T322" s="88"/>
      <c r="U322" s="86"/>
      <c r="V322" s="86"/>
      <c r="W322" s="86"/>
      <c r="X322" s="86"/>
    </row>
    <row r="323" spans="1:24" s="1" customFormat="1" ht="33" customHeight="1" x14ac:dyDescent="0.25">
      <c r="A323" s="22">
        <v>10</v>
      </c>
      <c r="B323" s="32">
        <v>35</v>
      </c>
      <c r="C323" s="36" t="str">
        <f t="shared" si="67"/>
        <v>10.35</v>
      </c>
      <c r="D323" s="24"/>
      <c r="E323" s="93" t="str">
        <f>IF(ISBLANK(D323)=TRUE,"",VLOOKUP(D323,Krav!C:E,3,FALSE))</f>
        <v/>
      </c>
      <c r="F323" s="73" t="s">
        <v>270</v>
      </c>
      <c r="G323" s="73" t="s">
        <v>662</v>
      </c>
      <c r="H323" s="34" t="s">
        <v>675</v>
      </c>
      <c r="I323" s="96" t="s">
        <v>105</v>
      </c>
      <c r="J323" s="96"/>
      <c r="K323" s="96"/>
      <c r="L323" s="28" t="s">
        <v>4</v>
      </c>
      <c r="M323" s="88" t="s">
        <v>164</v>
      </c>
      <c r="N323" s="88" t="s">
        <v>166</v>
      </c>
      <c r="O323" s="88" t="s">
        <v>676</v>
      </c>
      <c r="P323" s="88"/>
      <c r="Q323" s="88" t="s">
        <v>618</v>
      </c>
      <c r="R323" s="88" t="s">
        <v>5</v>
      </c>
      <c r="S323" s="88"/>
      <c r="T323" s="88"/>
      <c r="U323" s="86"/>
      <c r="V323" s="86"/>
      <c r="W323" s="86"/>
      <c r="X323" s="86"/>
    </row>
    <row r="324" spans="1:24" s="1" customFormat="1" ht="33" customHeight="1" x14ac:dyDescent="0.25">
      <c r="A324" s="22">
        <v>10</v>
      </c>
      <c r="B324" s="32">
        <v>36</v>
      </c>
      <c r="C324" s="36" t="str">
        <f t="shared" si="67"/>
        <v>10.36</v>
      </c>
      <c r="D324" s="24"/>
      <c r="E324" s="93" t="str">
        <f>IF(ISBLANK(D324)=TRUE,"",VLOOKUP(D324,Krav!C:E,3,FALSE))</f>
        <v/>
      </c>
      <c r="F324" s="73" t="s">
        <v>270</v>
      </c>
      <c r="G324" s="73" t="s">
        <v>662</v>
      </c>
      <c r="H324" s="34" t="s">
        <v>675</v>
      </c>
      <c r="I324" s="96" t="s">
        <v>105</v>
      </c>
      <c r="J324" s="96"/>
      <c r="K324" s="96"/>
      <c r="L324" s="28" t="s">
        <v>4</v>
      </c>
      <c r="M324" s="88" t="s">
        <v>164</v>
      </c>
      <c r="N324" s="88" t="s">
        <v>166</v>
      </c>
      <c r="O324" s="88" t="s">
        <v>676</v>
      </c>
      <c r="P324" s="88"/>
      <c r="Q324" s="88" t="s">
        <v>619</v>
      </c>
      <c r="R324" s="88" t="s">
        <v>5</v>
      </c>
      <c r="S324" s="88"/>
      <c r="T324" s="88"/>
      <c r="U324" s="86"/>
      <c r="V324" s="86"/>
      <c r="W324" s="86"/>
      <c r="X324" s="86"/>
    </row>
    <row r="325" spans="1:24" s="1" customFormat="1" ht="33" customHeight="1" x14ac:dyDescent="0.25">
      <c r="A325" s="22">
        <v>10</v>
      </c>
      <c r="B325" s="32">
        <v>37</v>
      </c>
      <c r="C325" s="36" t="str">
        <f t="shared" si="67"/>
        <v>10.37</v>
      </c>
      <c r="D325" s="24"/>
      <c r="E325" s="93" t="str">
        <f>IF(ISBLANK(D325)=TRUE,"",VLOOKUP(D325,Krav!C:E,3,FALSE))</f>
        <v/>
      </c>
      <c r="F325" s="73" t="s">
        <v>270</v>
      </c>
      <c r="G325" s="73" t="s">
        <v>662</v>
      </c>
      <c r="H325" s="34" t="s">
        <v>675</v>
      </c>
      <c r="I325" s="96" t="s">
        <v>105</v>
      </c>
      <c r="J325" s="96"/>
      <c r="K325" s="96"/>
      <c r="L325" s="28" t="s">
        <v>4</v>
      </c>
      <c r="M325" s="88" t="s">
        <v>164</v>
      </c>
      <c r="N325" s="88" t="s">
        <v>166</v>
      </c>
      <c r="O325" s="88" t="s">
        <v>676</v>
      </c>
      <c r="P325" s="88"/>
      <c r="Q325" s="88" t="s">
        <v>620</v>
      </c>
      <c r="R325" s="88" t="s">
        <v>5</v>
      </c>
      <c r="S325" s="88"/>
      <c r="T325" s="88"/>
      <c r="U325" s="86"/>
      <c r="V325" s="86"/>
      <c r="W325" s="86"/>
      <c r="X325" s="86"/>
    </row>
    <row r="326" spans="1:24" s="1" customFormat="1" ht="33" customHeight="1" x14ac:dyDescent="0.25">
      <c r="A326" s="22">
        <v>10</v>
      </c>
      <c r="B326" s="32">
        <v>38</v>
      </c>
      <c r="C326" s="36" t="str">
        <f t="shared" ref="C326:C330" si="68">IF(B326&lt;10,_xlfn.CONCAT(A326,".0",B326),_xlfn.CONCAT(A326,".",B326))</f>
        <v>10.38</v>
      </c>
      <c r="D326" s="24"/>
      <c r="E326" s="93" t="str">
        <f>IF(ISBLANK(D326)=TRUE,"",VLOOKUP(D326,Krav!C:E,3,FALSE))</f>
        <v/>
      </c>
      <c r="F326" s="73" t="s">
        <v>270</v>
      </c>
      <c r="G326" s="73" t="s">
        <v>662</v>
      </c>
      <c r="H326" s="34" t="s">
        <v>677</v>
      </c>
      <c r="I326" s="96" t="s">
        <v>105</v>
      </c>
      <c r="J326" s="96"/>
      <c r="K326" s="96"/>
      <c r="L326" s="28" t="s">
        <v>4</v>
      </c>
      <c r="M326" s="88" t="s">
        <v>164</v>
      </c>
      <c r="N326" s="88" t="s">
        <v>166</v>
      </c>
      <c r="O326" s="88" t="s">
        <v>678</v>
      </c>
      <c r="P326" s="88"/>
      <c r="Q326" s="88" t="s">
        <v>616</v>
      </c>
      <c r="R326" s="88" t="s">
        <v>5</v>
      </c>
      <c r="S326" s="88"/>
      <c r="T326" s="88"/>
      <c r="U326" s="86"/>
      <c r="V326" s="86"/>
      <c r="W326" s="86"/>
      <c r="X326" s="86"/>
    </row>
    <row r="327" spans="1:24" s="1" customFormat="1" ht="33" customHeight="1" x14ac:dyDescent="0.25">
      <c r="A327" s="22">
        <v>10</v>
      </c>
      <c r="B327" s="32">
        <v>39</v>
      </c>
      <c r="C327" s="36" t="str">
        <f t="shared" si="68"/>
        <v>10.39</v>
      </c>
      <c r="D327" s="24"/>
      <c r="E327" s="93" t="str">
        <f>IF(ISBLANK(D327)=TRUE,"",VLOOKUP(D327,Krav!C:E,3,FALSE))</f>
        <v/>
      </c>
      <c r="F327" s="73" t="s">
        <v>270</v>
      </c>
      <c r="G327" s="73" t="s">
        <v>662</v>
      </c>
      <c r="H327" s="34" t="s">
        <v>677</v>
      </c>
      <c r="I327" s="96" t="s">
        <v>105</v>
      </c>
      <c r="J327" s="96"/>
      <c r="K327" s="96"/>
      <c r="L327" s="28" t="s">
        <v>4</v>
      </c>
      <c r="M327" s="88" t="s">
        <v>164</v>
      </c>
      <c r="N327" s="88" t="s">
        <v>166</v>
      </c>
      <c r="O327" s="88" t="s">
        <v>678</v>
      </c>
      <c r="P327" s="88"/>
      <c r="Q327" s="88" t="s">
        <v>617</v>
      </c>
      <c r="R327" s="88" t="s">
        <v>5</v>
      </c>
      <c r="S327" s="88"/>
      <c r="T327" s="88"/>
      <c r="U327" s="86"/>
      <c r="V327" s="86"/>
      <c r="W327" s="86"/>
      <c r="X327" s="86"/>
    </row>
    <row r="328" spans="1:24" s="1" customFormat="1" ht="33" customHeight="1" x14ac:dyDescent="0.25">
      <c r="A328" s="22">
        <v>10</v>
      </c>
      <c r="B328" s="32">
        <v>40</v>
      </c>
      <c r="C328" s="36" t="str">
        <f t="shared" si="68"/>
        <v>10.40</v>
      </c>
      <c r="D328" s="24"/>
      <c r="E328" s="93" t="str">
        <f>IF(ISBLANK(D328)=TRUE,"",VLOOKUP(D328,Krav!C:E,3,FALSE))</f>
        <v/>
      </c>
      <c r="F328" s="73" t="s">
        <v>270</v>
      </c>
      <c r="G328" s="73" t="s">
        <v>662</v>
      </c>
      <c r="H328" s="34" t="s">
        <v>677</v>
      </c>
      <c r="I328" s="96" t="s">
        <v>105</v>
      </c>
      <c r="J328" s="96"/>
      <c r="K328" s="96"/>
      <c r="L328" s="28" t="s">
        <v>4</v>
      </c>
      <c r="M328" s="88" t="s">
        <v>164</v>
      </c>
      <c r="N328" s="88" t="s">
        <v>166</v>
      </c>
      <c r="O328" s="88" t="s">
        <v>678</v>
      </c>
      <c r="P328" s="88"/>
      <c r="Q328" s="88" t="s">
        <v>618</v>
      </c>
      <c r="R328" s="88" t="s">
        <v>5</v>
      </c>
      <c r="S328" s="88"/>
      <c r="T328" s="88"/>
      <c r="U328" s="86"/>
      <c r="V328" s="86"/>
      <c r="W328" s="86"/>
      <c r="X328" s="86"/>
    </row>
    <row r="329" spans="1:24" s="1" customFormat="1" ht="33" customHeight="1" x14ac:dyDescent="0.25">
      <c r="A329" s="22">
        <v>10</v>
      </c>
      <c r="B329" s="32">
        <v>41</v>
      </c>
      <c r="C329" s="36" t="str">
        <f t="shared" si="68"/>
        <v>10.41</v>
      </c>
      <c r="D329" s="24"/>
      <c r="E329" s="93" t="str">
        <f>IF(ISBLANK(D329)=TRUE,"",VLOOKUP(D329,Krav!C:E,3,FALSE))</f>
        <v/>
      </c>
      <c r="F329" s="73" t="s">
        <v>270</v>
      </c>
      <c r="G329" s="73" t="s">
        <v>662</v>
      </c>
      <c r="H329" s="34" t="s">
        <v>677</v>
      </c>
      <c r="I329" s="96" t="s">
        <v>105</v>
      </c>
      <c r="J329" s="96"/>
      <c r="K329" s="96"/>
      <c r="L329" s="28" t="s">
        <v>4</v>
      </c>
      <c r="M329" s="88" t="s">
        <v>164</v>
      </c>
      <c r="N329" s="88" t="s">
        <v>166</v>
      </c>
      <c r="O329" s="88" t="s">
        <v>678</v>
      </c>
      <c r="P329" s="88"/>
      <c r="Q329" s="88" t="s">
        <v>619</v>
      </c>
      <c r="R329" s="88" t="s">
        <v>5</v>
      </c>
      <c r="S329" s="88"/>
      <c r="T329" s="88"/>
      <c r="U329" s="86"/>
      <c r="V329" s="86"/>
      <c r="W329" s="86"/>
      <c r="X329" s="86"/>
    </row>
    <row r="330" spans="1:24" s="1" customFormat="1" ht="33" customHeight="1" x14ac:dyDescent="0.25">
      <c r="A330" s="22">
        <v>10</v>
      </c>
      <c r="B330" s="32">
        <v>42</v>
      </c>
      <c r="C330" s="36" t="str">
        <f t="shared" si="68"/>
        <v>10.42</v>
      </c>
      <c r="D330" s="24"/>
      <c r="E330" s="93" t="str">
        <f>IF(ISBLANK(D330)=TRUE,"",VLOOKUP(D330,Krav!C:E,3,FALSE))</f>
        <v/>
      </c>
      <c r="F330" s="73" t="s">
        <v>270</v>
      </c>
      <c r="G330" s="73" t="s">
        <v>662</v>
      </c>
      <c r="H330" s="34" t="s">
        <v>677</v>
      </c>
      <c r="I330" s="96" t="s">
        <v>105</v>
      </c>
      <c r="J330" s="96"/>
      <c r="K330" s="96"/>
      <c r="L330" s="28" t="s">
        <v>4</v>
      </c>
      <c r="M330" s="88" t="s">
        <v>164</v>
      </c>
      <c r="N330" s="88" t="s">
        <v>166</v>
      </c>
      <c r="O330" s="88" t="s">
        <v>678</v>
      </c>
      <c r="P330" s="88"/>
      <c r="Q330" s="88" t="s">
        <v>620</v>
      </c>
      <c r="R330" s="88" t="s">
        <v>5</v>
      </c>
      <c r="S330" s="88"/>
      <c r="T330" s="88"/>
      <c r="U330" s="86"/>
      <c r="V330" s="86"/>
      <c r="W330" s="86"/>
      <c r="X330" s="86"/>
    </row>
    <row r="331" spans="1:24" s="1" customFormat="1" ht="33" customHeight="1" x14ac:dyDescent="0.25">
      <c r="A331" s="22">
        <v>10</v>
      </c>
      <c r="B331" s="32">
        <v>43</v>
      </c>
      <c r="C331" s="36" t="str">
        <f t="shared" ref="C331" si="69">IF(B331&lt;10,_xlfn.CONCAT(A331,".0",B331),_xlfn.CONCAT(A331,".",B331))</f>
        <v>10.43</v>
      </c>
      <c r="D331" s="24"/>
      <c r="E331" s="93" t="str">
        <f>IF(ISBLANK(D331)=TRUE,"",VLOOKUP(D331,Krav!C:E,3,FALSE))</f>
        <v/>
      </c>
      <c r="F331" s="26" t="s">
        <v>227</v>
      </c>
      <c r="G331" s="26"/>
      <c r="H331" s="34" t="s">
        <v>648</v>
      </c>
      <c r="I331" s="94" t="s">
        <v>587</v>
      </c>
      <c r="J331" s="96"/>
      <c r="K331" s="96"/>
      <c r="L331" s="28" t="s">
        <v>3</v>
      </c>
      <c r="M331" s="88"/>
      <c r="N331" s="88"/>
      <c r="O331" s="88"/>
      <c r="P331" s="88"/>
      <c r="Q331" s="88"/>
      <c r="R331" s="85" t="s">
        <v>5</v>
      </c>
      <c r="S331" s="88"/>
      <c r="T331" s="88"/>
      <c r="U331" s="86"/>
      <c r="V331" s="86"/>
      <c r="W331" s="86"/>
      <c r="X331" s="86"/>
    </row>
  </sheetData>
  <dataConsolidate/>
  <conditionalFormatting sqref="H92:K98 H332:K1048576">
    <cfRule type="containsText" dxfId="1171" priority="2659" operator="containsText" text="Missing">
      <formula>NOT(ISERROR(SEARCH("Missing",H92)))</formula>
    </cfRule>
  </conditionalFormatting>
  <conditionalFormatting sqref="H99:K99 H122:K122 H164:K164 H218:K218 H182 J182:K182">
    <cfRule type="containsText" dxfId="1170" priority="2652" operator="containsText" text="Missing">
      <formula>NOT(ISERROR(SEARCH("Missing",H99)))</formula>
    </cfRule>
  </conditionalFormatting>
  <conditionalFormatting sqref="I105:K105 I103:K103">
    <cfRule type="containsText" dxfId="1169" priority="2276" operator="containsText" text="Missing">
      <formula>NOT(ISERROR(SEARCH("Missing",I103)))</formula>
    </cfRule>
  </conditionalFormatting>
  <conditionalFormatting sqref="H107">
    <cfRule type="containsText" dxfId="1168" priority="2266" operator="containsText" text="Missing">
      <formula>NOT(ISERROR(SEARCH("Missing",H107)))</formula>
    </cfRule>
  </conditionalFormatting>
  <conditionalFormatting sqref="I107:K107 J108:K108">
    <cfRule type="containsText" dxfId="1167" priority="2270" operator="containsText" text="Missing">
      <formula>NOT(ISERROR(SEARCH("Missing",I107)))</formula>
    </cfRule>
  </conditionalFormatting>
  <conditionalFormatting sqref="H103 H105">
    <cfRule type="containsText" dxfId="1166" priority="2271" operator="containsText" text="Missing">
      <formula>NOT(ISERROR(SEARCH("Missing",H103)))</formula>
    </cfRule>
  </conditionalFormatting>
  <conditionalFormatting sqref="H108">
    <cfRule type="containsText" dxfId="1165" priority="2248" operator="containsText" text="Missing">
      <formula>NOT(ISERROR(SEARCH("Missing",H108)))</formula>
    </cfRule>
  </conditionalFormatting>
  <conditionalFormatting sqref="L122 L164 L182 M1:M2 M4:M14 L92:L99 L218 L332:L1048576">
    <cfRule type="containsText" dxfId="1164" priority="2602" operator="containsText" text="Positive">
      <formula>NOT(ISERROR(SEARCH("Positive",L1)))</formula>
    </cfRule>
    <cfRule type="containsText" dxfId="1163" priority="2603" operator="containsText" text="Negative">
      <formula>NOT(ISERROR(SEARCH("Negative",L1)))</formula>
    </cfRule>
  </conditionalFormatting>
  <conditionalFormatting sqref="I110:K110 J111:K111">
    <cfRule type="containsText" dxfId="1162" priority="2265" operator="containsText" text="Missing">
      <formula>NOT(ISERROR(SEARCH("Missing",I110)))</formula>
    </cfRule>
  </conditionalFormatting>
  <conditionalFormatting sqref="H110">
    <cfRule type="containsText" dxfId="1161" priority="2261" operator="containsText" text="Missing">
      <formula>NOT(ISERROR(SEARCH("Missing",H110)))</formula>
    </cfRule>
  </conditionalFormatting>
  <conditionalFormatting sqref="H111">
    <cfRule type="containsText" dxfId="1160" priority="2247" operator="containsText" text="Missing">
      <formula>NOT(ISERROR(SEARCH("Missing",H111)))</formula>
    </cfRule>
  </conditionalFormatting>
  <conditionalFormatting sqref="J106:K106">
    <cfRule type="containsText" dxfId="1159" priority="2231" operator="containsText" text="Missing">
      <formula>NOT(ISERROR(SEARCH("Missing",J106)))</formula>
    </cfRule>
  </conditionalFormatting>
  <conditionalFormatting sqref="I106">
    <cfRule type="containsText" dxfId="1158" priority="2226" operator="containsText" text="Missing">
      <formula>NOT(ISERROR(SEARCH("Missing",I106)))</formula>
    </cfRule>
  </conditionalFormatting>
  <conditionalFormatting sqref="H104">
    <cfRule type="containsText" dxfId="1157" priority="2232" operator="containsText" text="Missing">
      <formula>NOT(ISERROR(SEARCH("Missing",H104)))</formula>
    </cfRule>
  </conditionalFormatting>
  <conditionalFormatting sqref="H109">
    <cfRule type="containsText" dxfId="1156" priority="2221" operator="containsText" text="Missing">
      <formula>NOT(ISERROR(SEARCH("Missing",H109)))</formula>
    </cfRule>
  </conditionalFormatting>
  <conditionalFormatting sqref="J109:K109">
    <cfRule type="containsText" dxfId="1155" priority="2225" operator="containsText" text="Missing">
      <formula>NOT(ISERROR(SEARCH("Missing",J109)))</formula>
    </cfRule>
  </conditionalFormatting>
  <conditionalFormatting sqref="I109">
    <cfRule type="containsText" dxfId="1154" priority="2219" operator="containsText" text="Missing">
      <formula>NOT(ISERROR(SEARCH("Missing",I109)))</formula>
    </cfRule>
  </conditionalFormatting>
  <conditionalFormatting sqref="H170">
    <cfRule type="containsText" dxfId="1153" priority="1925" operator="containsText" text="Missing">
      <formula>NOT(ISERROR(SEARCH("Missing",H170)))</formula>
    </cfRule>
  </conditionalFormatting>
  <conditionalFormatting sqref="H169">
    <cfRule type="containsText" dxfId="1152" priority="1931" operator="containsText" text="Missing">
      <formula>NOT(ISERROR(SEARCH("Missing",H169)))</formula>
    </cfRule>
  </conditionalFormatting>
  <conditionalFormatting sqref="H168">
    <cfRule type="containsText" dxfId="1151" priority="1953" operator="containsText" text="Missing">
      <formula>NOT(ISERROR(SEARCH("Missing",H168)))</formula>
    </cfRule>
  </conditionalFormatting>
  <conditionalFormatting sqref="J170:K170">
    <cfRule type="containsText" dxfId="1150" priority="1930" operator="containsText" text="Missing">
      <formula>NOT(ISERROR(SEARCH("Missing",J170)))</formula>
    </cfRule>
  </conditionalFormatting>
  <conditionalFormatting sqref="J169:K169">
    <cfRule type="containsText" dxfId="1149" priority="1935" operator="containsText" text="Missing">
      <formula>NOT(ISERROR(SEARCH("Missing",J169)))</formula>
    </cfRule>
  </conditionalFormatting>
  <conditionalFormatting sqref="J172:K172">
    <cfRule type="containsText" dxfId="1148" priority="1921" operator="containsText" text="Missing">
      <formula>NOT(ISERROR(SEARCH("Missing",J172)))</formula>
    </cfRule>
  </conditionalFormatting>
  <conditionalFormatting sqref="L172">
    <cfRule type="containsText" dxfId="1147" priority="1919" operator="containsText" text="Positive">
      <formula>NOT(ISERROR(SEARCH("Positive",L172)))</formula>
    </cfRule>
    <cfRule type="containsText" dxfId="1146" priority="1920" operator="containsText" text="Negative">
      <formula>NOT(ISERROR(SEARCH("Negative",L172)))</formula>
    </cfRule>
  </conditionalFormatting>
  <conditionalFormatting sqref="J178:K178 I181:I182">
    <cfRule type="containsText" dxfId="1145" priority="1480" operator="containsText" text="Missing">
      <formula>NOT(ISERROR(SEARCH("Missing",I178)))</formula>
    </cfRule>
  </conditionalFormatting>
  <conditionalFormatting sqref="J181:K181">
    <cfRule type="containsText" dxfId="1144" priority="1465" operator="containsText" text="Missing">
      <formula>NOT(ISERROR(SEARCH("Missing",J181)))</formula>
    </cfRule>
  </conditionalFormatting>
  <conditionalFormatting sqref="H181">
    <cfRule type="containsText" dxfId="1143" priority="1460" operator="containsText" text="Missing">
      <formula>NOT(ISERROR(SEARCH("Missing",H181)))</formula>
    </cfRule>
  </conditionalFormatting>
  <conditionalFormatting sqref="H115">
    <cfRule type="containsText" dxfId="1142" priority="1578" operator="containsText" text="Missing">
      <formula>NOT(ISERROR(SEARCH("Missing",H115)))</formula>
    </cfRule>
  </conditionalFormatting>
  <conditionalFormatting sqref="I113:K113">
    <cfRule type="containsText" dxfId="1141" priority="1564" operator="containsText" text="Missing">
      <formula>NOT(ISERROR(SEARCH("Missing",I113)))</formula>
    </cfRule>
  </conditionalFormatting>
  <conditionalFormatting sqref="J175:K175">
    <cfRule type="containsText" dxfId="1140" priority="1976" operator="containsText" text="Missing">
      <formula>NOT(ISERROR(SEARCH("Missing",J175)))</formula>
    </cfRule>
  </conditionalFormatting>
  <conditionalFormatting sqref="L100:L101">
    <cfRule type="containsText" dxfId="1139" priority="2386" operator="containsText" text="Positive">
      <formula>NOT(ISERROR(SEARCH("Positive",L100)))</formula>
    </cfRule>
    <cfRule type="containsText" dxfId="1138" priority="2387" operator="containsText" text="Negative">
      <formula>NOT(ISERROR(SEARCH("Negative",L100)))</formula>
    </cfRule>
  </conditionalFormatting>
  <conditionalFormatting sqref="H175">
    <cfRule type="containsText" dxfId="1137" priority="1975" operator="containsText" text="Missing">
      <formula>NOT(ISERROR(SEARCH("Missing",H175)))</formula>
    </cfRule>
  </conditionalFormatting>
  <conditionalFormatting sqref="H173">
    <cfRule type="containsText" dxfId="1136" priority="1980" operator="containsText" text="Missing">
      <formula>NOT(ISERROR(SEARCH("Missing",H173)))</formula>
    </cfRule>
  </conditionalFormatting>
  <conditionalFormatting sqref="H174">
    <cfRule type="containsText" dxfId="1135" priority="1969" operator="containsText" text="Missing">
      <formula>NOT(ISERROR(SEARCH("Missing",H174)))</formula>
    </cfRule>
  </conditionalFormatting>
  <conditionalFormatting sqref="H171">
    <cfRule type="containsText" dxfId="1134" priority="1983" operator="containsText" text="Missing">
      <formula>NOT(ISERROR(SEARCH("Missing",H171)))</formula>
    </cfRule>
  </conditionalFormatting>
  <conditionalFormatting sqref="H112">
    <cfRule type="containsText" dxfId="1133" priority="2259" operator="containsText" text="Missing">
      <formula>NOT(ISERROR(SEARCH("Missing",H112)))</formula>
    </cfRule>
  </conditionalFormatting>
  <conditionalFormatting sqref="L103 L105">
    <cfRule type="containsText" dxfId="1132" priority="2273" operator="containsText" text="Positive">
      <formula>NOT(ISERROR(SEARCH("Positive",L103)))</formula>
    </cfRule>
    <cfRule type="containsText" dxfId="1131" priority="2274" operator="containsText" text="Negative">
      <formula>NOT(ISERROR(SEARCH("Negative",L103)))</formula>
    </cfRule>
  </conditionalFormatting>
  <conditionalFormatting sqref="L112">
    <cfRule type="containsText" dxfId="1130" priority="2257" operator="containsText" text="Positive">
      <formula>NOT(ISERROR(SEARCH("Positive",L112)))</formula>
    </cfRule>
    <cfRule type="containsText" dxfId="1129" priority="2258" operator="containsText" text="Negative">
      <formula>NOT(ISERROR(SEARCH("Negative",L112)))</formula>
    </cfRule>
  </conditionalFormatting>
  <conditionalFormatting sqref="L110">
    <cfRule type="containsText" dxfId="1128" priority="2239" operator="containsText" text="Positive">
      <formula>NOT(ISERROR(SEARCH("Positive",L110)))</formula>
    </cfRule>
    <cfRule type="containsText" dxfId="1127" priority="2240" operator="containsText" text="Negative">
      <formula>NOT(ISERROR(SEARCH("Negative",L110)))</formula>
    </cfRule>
  </conditionalFormatting>
  <conditionalFormatting sqref="I112:K112">
    <cfRule type="containsText" dxfId="1126" priority="2260" operator="containsText" text="Missing">
      <formula>NOT(ISERROR(SEARCH("Missing",I112)))</formula>
    </cfRule>
  </conditionalFormatting>
  <conditionalFormatting sqref="I108">
    <cfRule type="containsText" dxfId="1125" priority="2250" operator="containsText" text="Missing">
      <formula>NOT(ISERROR(SEARCH("Missing",I108)))</formula>
    </cfRule>
  </conditionalFormatting>
  <conditionalFormatting sqref="I111">
    <cfRule type="containsText" dxfId="1124" priority="2249" operator="containsText" text="Missing">
      <formula>NOT(ISERROR(SEARCH("Missing",I111)))</formula>
    </cfRule>
  </conditionalFormatting>
  <conditionalFormatting sqref="L107">
    <cfRule type="containsText" dxfId="1123" priority="2243" operator="containsText" text="Positive">
      <formula>NOT(ISERROR(SEARCH("Positive",L107)))</formula>
    </cfRule>
    <cfRule type="containsText" dxfId="1122" priority="2244" operator="containsText" text="Negative">
      <formula>NOT(ISERROR(SEARCH("Negative",L107)))</formula>
    </cfRule>
  </conditionalFormatting>
  <conditionalFormatting sqref="L108">
    <cfRule type="containsText" dxfId="1121" priority="2241" operator="containsText" text="Positive">
      <formula>NOT(ISERROR(SEARCH("Positive",L108)))</formula>
    </cfRule>
    <cfRule type="containsText" dxfId="1120" priority="2242" operator="containsText" text="Negative">
      <formula>NOT(ISERROR(SEARCH("Negative",L108)))</formula>
    </cfRule>
  </conditionalFormatting>
  <conditionalFormatting sqref="L111">
    <cfRule type="containsText" dxfId="1119" priority="2237" operator="containsText" text="Positive">
      <formula>NOT(ISERROR(SEARCH("Positive",L111)))</formula>
    </cfRule>
    <cfRule type="containsText" dxfId="1118" priority="2238" operator="containsText" text="Negative">
      <formula>NOT(ISERROR(SEARCH("Negative",L111)))</formula>
    </cfRule>
  </conditionalFormatting>
  <conditionalFormatting sqref="L104">
    <cfRule type="containsText" dxfId="1117" priority="2234" operator="containsText" text="Positive">
      <formula>NOT(ISERROR(SEARCH("Positive",L104)))</formula>
    </cfRule>
    <cfRule type="containsText" dxfId="1116" priority="2235" operator="containsText" text="Negative">
      <formula>NOT(ISERROR(SEARCH("Negative",L104)))</formula>
    </cfRule>
  </conditionalFormatting>
  <conditionalFormatting sqref="I104:K104">
    <cfRule type="containsText" dxfId="1115" priority="2236" operator="containsText" text="Missing">
      <formula>NOT(ISERROR(SEARCH("Missing",I104)))</formula>
    </cfRule>
  </conditionalFormatting>
  <conditionalFormatting sqref="L106">
    <cfRule type="containsText" dxfId="1114" priority="2229" operator="containsText" text="Positive">
      <formula>NOT(ISERROR(SEARCH("Positive",L106)))</formula>
    </cfRule>
    <cfRule type="containsText" dxfId="1113" priority="2230" operator="containsText" text="Negative">
      <formula>NOT(ISERROR(SEARCH("Negative",L106)))</formula>
    </cfRule>
  </conditionalFormatting>
  <conditionalFormatting sqref="H106">
    <cfRule type="containsText" dxfId="1112" priority="2227" operator="containsText" text="Missing">
      <formula>NOT(ISERROR(SEARCH("Missing",H106)))</formula>
    </cfRule>
  </conditionalFormatting>
  <conditionalFormatting sqref="L109">
    <cfRule type="containsText" dxfId="1111" priority="2223" operator="containsText" text="Positive">
      <formula>NOT(ISERROR(SEARCH("Positive",L109)))</formula>
    </cfRule>
    <cfRule type="containsText" dxfId="1110" priority="2224" operator="containsText" text="Negative">
      <formula>NOT(ISERROR(SEARCH("Negative",L109)))</formula>
    </cfRule>
  </conditionalFormatting>
  <conditionalFormatting sqref="L114 L121">
    <cfRule type="containsText" dxfId="1109" priority="2215" operator="containsText" text="Positive">
      <formula>NOT(ISERROR(SEARCH("Positive",L114)))</formula>
    </cfRule>
    <cfRule type="containsText" dxfId="1108" priority="2216" operator="containsText" text="Negative">
      <formula>NOT(ISERROR(SEARCH("Negative",L114)))</formula>
    </cfRule>
  </conditionalFormatting>
  <conditionalFormatting sqref="H114 H121">
    <cfRule type="containsText" dxfId="1107" priority="2217" operator="containsText" text="Missing">
      <formula>NOT(ISERROR(SEARCH("Missing",H114)))</formula>
    </cfRule>
  </conditionalFormatting>
  <conditionalFormatting sqref="I114:K114 I121:K121">
    <cfRule type="containsText" dxfId="1106" priority="2218" operator="containsText" text="Missing">
      <formula>NOT(ISERROR(SEARCH("Missing",I114)))</formula>
    </cfRule>
  </conditionalFormatting>
  <conditionalFormatting sqref="L171">
    <cfRule type="containsText" dxfId="1105" priority="1985" operator="containsText" text="Positive">
      <formula>NOT(ISERROR(SEARCH("Positive",L171)))</formula>
    </cfRule>
    <cfRule type="containsText" dxfId="1104" priority="1986" operator="containsText" text="Negative">
      <formula>NOT(ISERROR(SEARCH("Negative",L171)))</formula>
    </cfRule>
  </conditionalFormatting>
  <conditionalFormatting sqref="J171:K171">
    <cfRule type="containsText" dxfId="1103" priority="1987" operator="containsText" text="Missing">
      <formula>NOT(ISERROR(SEARCH("Missing",J171)))</formula>
    </cfRule>
  </conditionalFormatting>
  <conditionalFormatting sqref="L175">
    <cfRule type="containsText" dxfId="1102" priority="1973" operator="containsText" text="Positive">
      <formula>NOT(ISERROR(SEARCH("Positive",L175)))</formula>
    </cfRule>
    <cfRule type="containsText" dxfId="1101" priority="1974" operator="containsText" text="Negative">
      <formula>NOT(ISERROR(SEARCH("Negative",L175)))</formula>
    </cfRule>
  </conditionalFormatting>
  <conditionalFormatting sqref="J173:K174">
    <cfRule type="containsText" dxfId="1100" priority="1982" operator="containsText" text="Missing">
      <formula>NOT(ISERROR(SEARCH("Missing",J173)))</formula>
    </cfRule>
  </conditionalFormatting>
  <conditionalFormatting sqref="H120">
    <cfRule type="containsText" dxfId="1099" priority="1543" operator="containsText" text="Missing">
      <formula>NOT(ISERROR(SEARCH("Missing",H120)))</formula>
    </cfRule>
  </conditionalFormatting>
  <conditionalFormatting sqref="L173">
    <cfRule type="containsText" dxfId="1098" priority="1964" operator="containsText" text="Positive">
      <formula>NOT(ISERROR(SEARCH("Positive",L173)))</formula>
    </cfRule>
    <cfRule type="containsText" dxfId="1097" priority="1965" operator="containsText" text="Negative">
      <formula>NOT(ISERROR(SEARCH("Negative",L173)))</formula>
    </cfRule>
  </conditionalFormatting>
  <conditionalFormatting sqref="L174">
    <cfRule type="containsText" dxfId="1096" priority="1962" operator="containsText" text="Positive">
      <formula>NOT(ISERROR(SEARCH("Positive",L174)))</formula>
    </cfRule>
    <cfRule type="containsText" dxfId="1095" priority="1963" operator="containsText" text="Negative">
      <formula>NOT(ISERROR(SEARCH("Negative",L174)))</formula>
    </cfRule>
  </conditionalFormatting>
  <conditionalFormatting sqref="L168">
    <cfRule type="containsText" dxfId="1094" priority="1955" operator="containsText" text="Positive">
      <formula>NOT(ISERROR(SEARCH("Positive",L168)))</formula>
    </cfRule>
    <cfRule type="containsText" dxfId="1093" priority="1956" operator="containsText" text="Negative">
      <formula>NOT(ISERROR(SEARCH("Negative",L168)))</formula>
    </cfRule>
  </conditionalFormatting>
  <conditionalFormatting sqref="J168:K168">
    <cfRule type="containsText" dxfId="1092" priority="1957" operator="containsText" text="Missing">
      <formula>NOT(ISERROR(SEARCH("Missing",J168)))</formula>
    </cfRule>
  </conditionalFormatting>
  <conditionalFormatting sqref="L177">
    <cfRule type="containsText" dxfId="1091" priority="1937" operator="containsText" text="Positive">
      <formula>NOT(ISERROR(SEARCH("Positive",L177)))</formula>
    </cfRule>
    <cfRule type="containsText" dxfId="1090" priority="1938" operator="containsText" text="Negative">
      <formula>NOT(ISERROR(SEARCH("Negative",L177)))</formula>
    </cfRule>
  </conditionalFormatting>
  <conditionalFormatting sqref="H177">
    <cfRule type="containsText" dxfId="1089" priority="1939" operator="containsText" text="Missing">
      <formula>NOT(ISERROR(SEARCH("Missing",H177)))</formula>
    </cfRule>
  </conditionalFormatting>
  <conditionalFormatting sqref="J177:K177">
    <cfRule type="containsText" dxfId="1088" priority="1940" operator="containsText" text="Missing">
      <formula>NOT(ISERROR(SEARCH("Missing",J177)))</formula>
    </cfRule>
  </conditionalFormatting>
  <conditionalFormatting sqref="L170">
    <cfRule type="containsText" dxfId="1087" priority="1928" operator="containsText" text="Positive">
      <formula>NOT(ISERROR(SEARCH("Positive",L170)))</formula>
    </cfRule>
    <cfRule type="containsText" dxfId="1086" priority="1929" operator="containsText" text="Negative">
      <formula>NOT(ISERROR(SEARCH("Negative",L170)))</formula>
    </cfRule>
  </conditionalFormatting>
  <conditionalFormatting sqref="L169">
    <cfRule type="containsText" dxfId="1085" priority="1933" operator="containsText" text="Positive">
      <formula>NOT(ISERROR(SEARCH("Positive",L169)))</formula>
    </cfRule>
    <cfRule type="containsText" dxfId="1084" priority="1934" operator="containsText" text="Negative">
      <formula>NOT(ISERROR(SEARCH("Negative",L169)))</formula>
    </cfRule>
  </conditionalFormatting>
  <conditionalFormatting sqref="H178">
    <cfRule type="containsText" dxfId="1083" priority="1479" operator="containsText" text="Missing">
      <formula>NOT(ISERROR(SEARCH("Missing",H178)))</formula>
    </cfRule>
  </conditionalFormatting>
  <conditionalFormatting sqref="H172">
    <cfRule type="containsText" dxfId="1082" priority="1916" operator="containsText" text="Missing">
      <formula>NOT(ISERROR(SEARCH("Missing",H172)))</formula>
    </cfRule>
  </conditionalFormatting>
  <conditionalFormatting sqref="H179">
    <cfRule type="containsText" dxfId="1081" priority="1474" operator="containsText" text="Missing">
      <formula>NOT(ISERROR(SEARCH("Missing",H179)))</formula>
    </cfRule>
  </conditionalFormatting>
  <conditionalFormatting sqref="H180">
    <cfRule type="containsText" dxfId="1080" priority="1469" operator="containsText" text="Missing">
      <formula>NOT(ISERROR(SEARCH("Missing",H180)))</formula>
    </cfRule>
  </conditionalFormatting>
  <conditionalFormatting sqref="J180:K180">
    <cfRule type="containsText" dxfId="1079" priority="1470" operator="containsText" text="Missing">
      <formula>NOT(ISERROR(SEARCH("Missing",J180)))</formula>
    </cfRule>
  </conditionalFormatting>
  <conditionalFormatting sqref="J176:K176">
    <cfRule type="containsText" dxfId="1078" priority="1459" operator="containsText" text="Missing">
      <formula>NOT(ISERROR(SEARCH("Missing",J176)))</formula>
    </cfRule>
  </conditionalFormatting>
  <conditionalFormatting sqref="H116">
    <cfRule type="containsText" dxfId="1077" priority="1573" operator="containsText" text="Missing">
      <formula>NOT(ISERROR(SEARCH("Missing",H116)))</formula>
    </cfRule>
  </conditionalFormatting>
  <conditionalFormatting sqref="H118">
    <cfRule type="containsText" dxfId="1076" priority="1558" operator="containsText" text="Missing">
      <formula>NOT(ISERROR(SEARCH("Missing",H118)))</formula>
    </cfRule>
  </conditionalFormatting>
  <conditionalFormatting sqref="I119">
    <cfRule type="containsText" dxfId="1075" priority="1542" operator="containsText" text="Missing">
      <formula>NOT(ISERROR(SEARCH("Missing",I119)))</formula>
    </cfRule>
  </conditionalFormatting>
  <conditionalFormatting sqref="L178">
    <cfRule type="containsText" dxfId="1074" priority="1477" operator="containsText" text="Positive">
      <formula>NOT(ISERROR(SEARCH("Positive",L178)))</formula>
    </cfRule>
    <cfRule type="containsText" dxfId="1073" priority="1478" operator="containsText" text="Negative">
      <formula>NOT(ISERROR(SEARCH("Negative",L178)))</formula>
    </cfRule>
  </conditionalFormatting>
  <conditionalFormatting sqref="L165:L166">
    <cfRule type="containsText" dxfId="1072" priority="1993" operator="containsText" text="Positive">
      <formula>NOT(ISERROR(SEARCH("Positive",L165)))</formula>
    </cfRule>
    <cfRule type="containsText" dxfId="1071" priority="1994" operator="containsText" text="Negative">
      <formula>NOT(ISERROR(SEARCH("Negative",L165)))</formula>
    </cfRule>
  </conditionalFormatting>
  <conditionalFormatting sqref="J179:K179">
    <cfRule type="containsText" dxfId="1070" priority="1475" operator="containsText" text="Missing">
      <formula>NOT(ISERROR(SEARCH("Missing",J179)))</formula>
    </cfRule>
  </conditionalFormatting>
  <conditionalFormatting sqref="L16:L17">
    <cfRule type="containsText" dxfId="1069" priority="1880" operator="containsText" text="Positive">
      <formula>NOT(ISERROR(SEARCH("Positive",L16)))</formula>
    </cfRule>
    <cfRule type="containsText" dxfId="1068" priority="1881" operator="containsText" text="Negative">
      <formula>NOT(ISERROR(SEARCH("Negative",L16)))</formula>
    </cfRule>
  </conditionalFormatting>
  <conditionalFormatting sqref="H176">
    <cfRule type="containsText" dxfId="1067" priority="1458" operator="containsText" text="Missing">
      <formula>NOT(ISERROR(SEARCH("Missing",H176)))</formula>
    </cfRule>
  </conditionalFormatting>
  <conditionalFormatting sqref="I117:K117">
    <cfRule type="containsText" dxfId="1066" priority="1569" operator="containsText" text="Missing">
      <formula>NOT(ISERROR(SEARCH("Missing",I117)))</formula>
    </cfRule>
  </conditionalFormatting>
  <conditionalFormatting sqref="I116:K116">
    <cfRule type="containsText" dxfId="1065" priority="1574" operator="containsText" text="Missing">
      <formula>NOT(ISERROR(SEARCH("Missing",I116)))</formula>
    </cfRule>
  </conditionalFormatting>
  <conditionalFormatting sqref="I115:K115">
    <cfRule type="containsText" dxfId="1064" priority="1579" operator="containsText" text="Missing">
      <formula>NOT(ISERROR(SEARCH("Missing",I115)))</formula>
    </cfRule>
  </conditionalFormatting>
  <conditionalFormatting sqref="H113">
    <cfRule type="containsText" dxfId="1063" priority="1563" operator="containsText" text="Missing">
      <formula>NOT(ISERROR(SEARCH("Missing",H113)))</formula>
    </cfRule>
  </conditionalFormatting>
  <conditionalFormatting sqref="I118:K118">
    <cfRule type="containsText" dxfId="1062" priority="1559" operator="containsText" text="Missing">
      <formula>NOT(ISERROR(SEARCH("Missing",I118)))</formula>
    </cfRule>
  </conditionalFormatting>
  <conditionalFormatting sqref="L181">
    <cfRule type="containsText" dxfId="1061" priority="1462" operator="containsText" text="Positive">
      <formula>NOT(ISERROR(SEARCH("Positive",L181)))</formula>
    </cfRule>
    <cfRule type="containsText" dxfId="1060" priority="1463" operator="containsText" text="Negative">
      <formula>NOT(ISERROR(SEARCH("Negative",L181)))</formula>
    </cfRule>
  </conditionalFormatting>
  <conditionalFormatting sqref="I4:K4 H15:K15 I4:I7">
    <cfRule type="containsText" dxfId="1059" priority="1264" operator="containsText" text="Missing">
      <formula>NOT(ISERROR(SEARCH("Missing",H4)))</formula>
    </cfRule>
  </conditionalFormatting>
  <conditionalFormatting sqref="I5:K5">
    <cfRule type="containsText" dxfId="1058" priority="1261" operator="containsText" text="Missing">
      <formula>NOT(ISERROR(SEARCH("Missing",I5)))</formula>
    </cfRule>
  </conditionalFormatting>
  <conditionalFormatting sqref="L6">
    <cfRule type="containsText" dxfId="1057" priority="1256" operator="containsText" text="Positive">
      <formula>NOT(ISERROR(SEARCH("Positive",L6)))</formula>
    </cfRule>
    <cfRule type="containsText" dxfId="1056" priority="1257" operator="containsText" text="Negative">
      <formula>NOT(ISERROR(SEARCH("Negative",L6)))</formula>
    </cfRule>
  </conditionalFormatting>
  <conditionalFormatting sqref="I7:K7">
    <cfRule type="containsText" dxfId="1055" priority="1255" operator="containsText" text="Missing">
      <formula>NOT(ISERROR(SEARCH("Missing",I7)))</formula>
    </cfRule>
  </conditionalFormatting>
  <conditionalFormatting sqref="L7">
    <cfRule type="containsText" dxfId="1054" priority="1253" operator="containsText" text="Positive">
      <formula>NOT(ISERROR(SEARCH("Positive",L7)))</formula>
    </cfRule>
    <cfRule type="containsText" dxfId="1053" priority="1254" operator="containsText" text="Negative">
      <formula>NOT(ISERROR(SEARCH("Negative",L7)))</formula>
    </cfRule>
  </conditionalFormatting>
  <conditionalFormatting sqref="L8">
    <cfRule type="containsText" dxfId="1052" priority="1249" operator="containsText" text="Positive">
      <formula>NOT(ISERROR(SEARCH("Positive",L8)))</formula>
    </cfRule>
    <cfRule type="containsText" dxfId="1051" priority="1250" operator="containsText" text="Negative">
      <formula>NOT(ISERROR(SEARCH("Negative",L8)))</formula>
    </cfRule>
  </conditionalFormatting>
  <conditionalFormatting sqref="J9:K9">
    <cfRule type="containsText" dxfId="1050" priority="1247" operator="containsText" text="Missing">
      <formula>NOT(ISERROR(SEARCH("Missing",J9)))</formula>
    </cfRule>
  </conditionalFormatting>
  <conditionalFormatting sqref="I10:K10">
    <cfRule type="containsText" dxfId="1049" priority="1243" operator="containsText" text="Missing">
      <formula>NOT(ISERROR(SEARCH("Missing",I10)))</formula>
    </cfRule>
  </conditionalFormatting>
  <conditionalFormatting sqref="L12">
    <cfRule type="containsText" dxfId="1048" priority="1235" operator="containsText" text="Positive">
      <formula>NOT(ISERROR(SEARCH("Positive",L12)))</formula>
    </cfRule>
    <cfRule type="containsText" dxfId="1047" priority="1236" operator="containsText" text="Negative">
      <formula>NOT(ISERROR(SEARCH("Negative",L12)))</formula>
    </cfRule>
  </conditionalFormatting>
  <conditionalFormatting sqref="I12:K12">
    <cfRule type="containsText" dxfId="1046" priority="1237" operator="containsText" text="Missing">
      <formula>NOT(ISERROR(SEARCH("Missing",I12)))</formula>
    </cfRule>
  </conditionalFormatting>
  <conditionalFormatting sqref="I13:K13">
    <cfRule type="containsText" dxfId="1045" priority="1234" operator="containsText" text="Missing">
      <formula>NOT(ISERROR(SEARCH("Missing",I13)))</formula>
    </cfRule>
  </conditionalFormatting>
  <conditionalFormatting sqref="J44:K44">
    <cfRule type="containsText" dxfId="1044" priority="1198" operator="containsText" text="Missing">
      <formula>NOT(ISERROR(SEARCH("Missing",J44)))</formula>
    </cfRule>
  </conditionalFormatting>
  <conditionalFormatting sqref="H44">
    <cfRule type="containsText" dxfId="1043" priority="1195" operator="containsText" text="Missing">
      <formula>NOT(ISERROR(SEARCH("Missing",H44)))</formula>
    </cfRule>
  </conditionalFormatting>
  <conditionalFormatting sqref="H41">
    <cfRule type="containsText" dxfId="1042" priority="1176" operator="containsText" text="Missing">
      <formula>NOT(ISERROR(SEARCH("Missing",H41)))</formula>
    </cfRule>
  </conditionalFormatting>
  <conditionalFormatting sqref="H40">
    <cfRule type="containsText" dxfId="1041" priority="1177" operator="containsText" text="Missing">
      <formula>NOT(ISERROR(SEARCH("Missing",H40)))</formula>
    </cfRule>
  </conditionalFormatting>
  <conditionalFormatting sqref="L43:L44 L19:L28 L30:L31 L34:L35">
    <cfRule type="containsText" dxfId="1040" priority="1196" operator="containsText" text="Positive">
      <formula>NOT(ISERROR(SEARCH("Positive",L19)))</formula>
    </cfRule>
    <cfRule type="containsText" dxfId="1039" priority="1197" operator="containsText" text="Negative">
      <formula>NOT(ISERROR(SEARCH("Negative",L19)))</formula>
    </cfRule>
  </conditionalFormatting>
  <conditionalFormatting sqref="J45:K45">
    <cfRule type="containsText" dxfId="1038" priority="1194" operator="containsText" text="Missing">
      <formula>NOT(ISERROR(SEARCH("Missing",J45)))</formula>
    </cfRule>
  </conditionalFormatting>
  <conditionalFormatting sqref="J46:K46">
    <cfRule type="containsText" dxfId="1037" priority="1193" operator="containsText" text="Missing">
      <formula>NOT(ISERROR(SEARCH("Missing",J46)))</formula>
    </cfRule>
  </conditionalFormatting>
  <conditionalFormatting sqref="H45">
    <cfRule type="containsText" dxfId="1036" priority="1190" operator="containsText" text="Missing">
      <formula>NOT(ISERROR(SEARCH("Missing",H45)))</formula>
    </cfRule>
  </conditionalFormatting>
  <conditionalFormatting sqref="H46">
    <cfRule type="containsText" dxfId="1035" priority="1189" operator="containsText" text="Missing">
      <formula>NOT(ISERROR(SEARCH("Missing",H46)))</formula>
    </cfRule>
  </conditionalFormatting>
  <conditionalFormatting sqref="H37">
    <cfRule type="containsText" dxfId="1034" priority="1188" operator="containsText" text="Missing">
      <formula>NOT(ISERROR(SEARCH("Missing",H37)))</formula>
    </cfRule>
  </conditionalFormatting>
  <conditionalFormatting sqref="J37:K37">
    <cfRule type="containsText" dxfId="1033" priority="1187" operator="containsText" text="Missing">
      <formula>NOT(ISERROR(SEARCH("Missing",J37)))</formula>
    </cfRule>
  </conditionalFormatting>
  <conditionalFormatting sqref="J38:K38">
    <cfRule type="containsText" dxfId="1032" priority="1186" operator="containsText" text="Missing">
      <formula>NOT(ISERROR(SEARCH("Missing",J38)))</formula>
    </cfRule>
  </conditionalFormatting>
  <conditionalFormatting sqref="H38">
    <cfRule type="containsText" dxfId="1031" priority="1183" operator="containsText" text="Missing">
      <formula>NOT(ISERROR(SEARCH("Missing",H38)))</formula>
    </cfRule>
  </conditionalFormatting>
  <conditionalFormatting sqref="H39">
    <cfRule type="containsText" dxfId="1030" priority="1182" operator="containsText" text="Missing">
      <formula>NOT(ISERROR(SEARCH("Missing",H39)))</formula>
    </cfRule>
  </conditionalFormatting>
  <conditionalFormatting sqref="J39:K39">
    <cfRule type="containsText" dxfId="1029" priority="1181" operator="containsText" text="Missing">
      <formula>NOT(ISERROR(SEARCH("Missing",J39)))</formula>
    </cfRule>
  </conditionalFormatting>
  <conditionalFormatting sqref="J40:K40">
    <cfRule type="containsText" dxfId="1028" priority="1180" operator="containsText" text="Missing">
      <formula>NOT(ISERROR(SEARCH("Missing",J40)))</formula>
    </cfRule>
  </conditionalFormatting>
  <conditionalFormatting sqref="J41:K41">
    <cfRule type="containsText" dxfId="1027" priority="1175" operator="containsText" text="Missing">
      <formula>NOT(ISERROR(SEARCH("Missing",J41)))</formula>
    </cfRule>
  </conditionalFormatting>
  <conditionalFormatting sqref="L115">
    <cfRule type="containsText" dxfId="1026" priority="1576" operator="containsText" text="Positive">
      <formula>NOT(ISERROR(SEARCH("Positive",L115)))</formula>
    </cfRule>
    <cfRule type="containsText" dxfId="1025" priority="1577" operator="containsText" text="Negative">
      <formula>NOT(ISERROR(SEARCH("Negative",L115)))</formula>
    </cfRule>
  </conditionalFormatting>
  <conditionalFormatting sqref="J57:K57">
    <cfRule type="containsText" dxfId="1024" priority="1146" operator="containsText" text="Missing">
      <formula>NOT(ISERROR(SEARCH("Missing",J57)))</formula>
    </cfRule>
  </conditionalFormatting>
  <conditionalFormatting sqref="L116">
    <cfRule type="containsText" dxfId="1023" priority="1571" operator="containsText" text="Positive">
      <formula>NOT(ISERROR(SEARCH("Positive",L116)))</formula>
    </cfRule>
    <cfRule type="containsText" dxfId="1022" priority="1572" operator="containsText" text="Negative">
      <formula>NOT(ISERROR(SEARCH("Negative",L116)))</formula>
    </cfRule>
  </conditionalFormatting>
  <conditionalFormatting sqref="L117">
    <cfRule type="containsText" dxfId="1021" priority="1566" operator="containsText" text="Positive">
      <formula>NOT(ISERROR(SEARCH("Positive",L117)))</formula>
    </cfRule>
    <cfRule type="containsText" dxfId="1020" priority="1567" operator="containsText" text="Negative">
      <formula>NOT(ISERROR(SEARCH("Negative",L117)))</formula>
    </cfRule>
  </conditionalFormatting>
  <conditionalFormatting sqref="H117">
    <cfRule type="containsText" dxfId="1019" priority="1568" operator="containsText" text="Missing">
      <formula>NOT(ISERROR(SEARCH("Missing",H117)))</formula>
    </cfRule>
  </conditionalFormatting>
  <conditionalFormatting sqref="L113">
    <cfRule type="containsText" dxfId="1018" priority="1561" operator="containsText" text="Positive">
      <formula>NOT(ISERROR(SEARCH("Positive",L113)))</formula>
    </cfRule>
    <cfRule type="containsText" dxfId="1017" priority="1562" operator="containsText" text="Negative">
      <formula>NOT(ISERROR(SEARCH("Negative",L113)))</formula>
    </cfRule>
  </conditionalFormatting>
  <conditionalFormatting sqref="H61">
    <cfRule type="containsText" dxfId="1016" priority="1131" operator="containsText" text="Missing">
      <formula>NOT(ISERROR(SEARCH("Missing",H61)))</formula>
    </cfRule>
  </conditionalFormatting>
  <conditionalFormatting sqref="L118">
    <cfRule type="containsText" dxfId="1015" priority="1556" operator="containsText" text="Positive">
      <formula>NOT(ISERROR(SEARCH("Positive",L118)))</formula>
    </cfRule>
    <cfRule type="containsText" dxfId="1014" priority="1557" operator="containsText" text="Negative">
      <formula>NOT(ISERROR(SEARCH("Negative",L118)))</formula>
    </cfRule>
  </conditionalFormatting>
  <conditionalFormatting sqref="I8:K8">
    <cfRule type="containsText" dxfId="1013" priority="1251" operator="containsText" text="Missing">
      <formula>NOT(ISERROR(SEARCH("Missing",I8)))</formula>
    </cfRule>
  </conditionalFormatting>
  <conditionalFormatting sqref="L119">
    <cfRule type="containsText" dxfId="1012" priority="1551" operator="containsText" text="Positive">
      <formula>NOT(ISERROR(SEARCH("Positive",L119)))</formula>
    </cfRule>
    <cfRule type="containsText" dxfId="1011" priority="1552" operator="containsText" text="Negative">
      <formula>NOT(ISERROR(SEARCH("Negative",L119)))</formula>
    </cfRule>
  </conditionalFormatting>
  <conditionalFormatting sqref="J120:K120">
    <cfRule type="containsText" dxfId="1010" priority="1549" operator="containsText" text="Missing">
      <formula>NOT(ISERROR(SEARCH("Missing",J120)))</formula>
    </cfRule>
  </conditionalFormatting>
  <conditionalFormatting sqref="J119:K119">
    <cfRule type="containsText" dxfId="1009" priority="1554" operator="containsText" text="Missing">
      <formula>NOT(ISERROR(SEARCH("Missing",J119)))</formula>
    </cfRule>
  </conditionalFormatting>
  <conditionalFormatting sqref="L120">
    <cfRule type="containsText" dxfId="1008" priority="1546" operator="containsText" text="Positive">
      <formula>NOT(ISERROR(SEARCH("Positive",L120)))</formula>
    </cfRule>
    <cfRule type="containsText" dxfId="1007" priority="1547" operator="containsText" text="Negative">
      <formula>NOT(ISERROR(SEARCH("Negative",L120)))</formula>
    </cfRule>
  </conditionalFormatting>
  <conditionalFormatting sqref="H119">
    <cfRule type="containsText" dxfId="1006" priority="1544" operator="containsText" text="Missing">
      <formula>NOT(ISERROR(SEARCH("Missing",H119)))</formula>
    </cfRule>
  </conditionalFormatting>
  <conditionalFormatting sqref="I120">
    <cfRule type="containsText" dxfId="1005" priority="1541" operator="containsText" text="Missing">
      <formula>NOT(ISERROR(SEARCH("Missing",I120)))</formula>
    </cfRule>
  </conditionalFormatting>
  <conditionalFormatting sqref="J35:K35">
    <cfRule type="containsText" dxfId="1004" priority="1202" operator="containsText" text="Missing">
      <formula>NOT(ISERROR(SEARCH("Missing",J35)))</formula>
    </cfRule>
  </conditionalFormatting>
  <conditionalFormatting sqref="H35">
    <cfRule type="containsText" dxfId="1003" priority="1201" operator="containsText" text="Missing">
      <formula>NOT(ISERROR(SEARCH("Missing",H35)))</formula>
    </cfRule>
  </conditionalFormatting>
  <conditionalFormatting sqref="L45:L46">
    <cfRule type="containsText" dxfId="1002" priority="1191" operator="containsText" text="Positive">
      <formula>NOT(ISERROR(SEARCH("Positive",L45)))</formula>
    </cfRule>
    <cfRule type="containsText" dxfId="1001" priority="1192" operator="containsText" text="Negative">
      <formula>NOT(ISERROR(SEARCH("Negative",L45)))</formula>
    </cfRule>
  </conditionalFormatting>
  <conditionalFormatting sqref="H66">
    <cfRule type="containsText" dxfId="1000" priority="1047" operator="containsText" text="Missing">
      <formula>NOT(ISERROR(SEARCH("Missing",H66)))</formula>
    </cfRule>
  </conditionalFormatting>
  <conditionalFormatting sqref="L179">
    <cfRule type="containsText" dxfId="999" priority="1472" operator="containsText" text="Positive">
      <formula>NOT(ISERROR(SEARCH("Positive",L179)))</formula>
    </cfRule>
    <cfRule type="containsText" dxfId="998" priority="1473" operator="containsText" text="Negative">
      <formula>NOT(ISERROR(SEARCH("Negative",L179)))</formula>
    </cfRule>
  </conditionalFormatting>
  <conditionalFormatting sqref="L180">
    <cfRule type="containsText" dxfId="997" priority="1467" operator="containsText" text="Positive">
      <formula>NOT(ISERROR(SEARCH("Positive",L180)))</formula>
    </cfRule>
    <cfRule type="containsText" dxfId="996" priority="1468" operator="containsText" text="Negative">
      <formula>NOT(ISERROR(SEARCH("Negative",L180)))</formula>
    </cfRule>
  </conditionalFormatting>
  <conditionalFormatting sqref="J52:K52">
    <cfRule type="containsText" dxfId="995" priority="1162" operator="containsText" text="Missing">
      <formula>NOT(ISERROR(SEARCH("Missing",J52)))</formula>
    </cfRule>
  </conditionalFormatting>
  <conditionalFormatting sqref="L176">
    <cfRule type="containsText" dxfId="994" priority="1456" operator="containsText" text="Positive">
      <formula>NOT(ISERROR(SEARCH("Positive",L176)))</formula>
    </cfRule>
    <cfRule type="containsText" dxfId="993" priority="1457" operator="containsText" text="Negative">
      <formula>NOT(ISERROR(SEARCH("Negative",L176)))</formula>
    </cfRule>
  </conditionalFormatting>
  <conditionalFormatting sqref="L123:L124">
    <cfRule type="containsText" dxfId="992" priority="1453" operator="containsText" text="Positive">
      <formula>NOT(ISERROR(SEARCH("Positive",L123)))</formula>
    </cfRule>
    <cfRule type="containsText" dxfId="991" priority="1454" operator="containsText" text="Negative">
      <formula>NOT(ISERROR(SEARCH("Negative",L123)))</formula>
    </cfRule>
  </conditionalFormatting>
  <conditionalFormatting sqref="J56:K56">
    <cfRule type="containsText" dxfId="990" priority="1149" operator="containsText" text="Missing">
      <formula>NOT(ISERROR(SEARCH("Missing",J56)))</formula>
    </cfRule>
  </conditionalFormatting>
  <conditionalFormatting sqref="J58:K58">
    <cfRule type="containsText" dxfId="989" priority="1143" operator="containsText" text="Missing">
      <formula>NOT(ISERROR(SEARCH("Missing",J58)))</formula>
    </cfRule>
  </conditionalFormatting>
  <conditionalFormatting sqref="I6:K6">
    <cfRule type="containsText" dxfId="988" priority="1258" operator="containsText" text="Missing">
      <formula>NOT(ISERROR(SEARCH("Missing",I6)))</formula>
    </cfRule>
  </conditionalFormatting>
  <conditionalFormatting sqref="I8">
    <cfRule type="containsText" dxfId="987" priority="1252" operator="containsText" text="Missing">
      <formula>NOT(ISERROR(SEARCH("Missing",I8)))</formula>
    </cfRule>
  </conditionalFormatting>
  <conditionalFormatting sqref="L9">
    <cfRule type="containsText" dxfId="986" priority="1245" operator="containsText" text="Positive">
      <formula>NOT(ISERROR(SEARCH("Positive",L9)))</formula>
    </cfRule>
    <cfRule type="containsText" dxfId="985" priority="1246" operator="containsText" text="Negative">
      <formula>NOT(ISERROR(SEARCH("Negative",L9)))</formula>
    </cfRule>
  </conditionalFormatting>
  <conditionalFormatting sqref="I10">
    <cfRule type="containsText" dxfId="984" priority="1244" operator="containsText" text="Missing">
      <formula>NOT(ISERROR(SEARCH("Missing",I10)))</formula>
    </cfRule>
  </conditionalFormatting>
  <conditionalFormatting sqref="I11:K11 I12:I14">
    <cfRule type="containsText" dxfId="983" priority="1240" operator="containsText" text="Missing">
      <formula>NOT(ISERROR(SEARCH("Missing",I11)))</formula>
    </cfRule>
  </conditionalFormatting>
  <conditionalFormatting sqref="I9">
    <cfRule type="containsText" dxfId="982" priority="1225" operator="containsText" text="Missing">
      <formula>NOT(ISERROR(SEARCH("Missing",I9)))</formula>
    </cfRule>
  </conditionalFormatting>
  <conditionalFormatting sqref="J34:K34">
    <cfRule type="containsText" dxfId="981" priority="1203" operator="containsText" text="Missing">
      <formula>NOT(ISERROR(SEARCH("Missing",J34)))</formula>
    </cfRule>
  </conditionalFormatting>
  <conditionalFormatting sqref="I14:K14">
    <cfRule type="containsText" dxfId="980" priority="1231" operator="containsText" text="Missing">
      <formula>NOT(ISERROR(SEARCH("Missing",I14)))</formula>
    </cfRule>
  </conditionalFormatting>
  <conditionalFormatting sqref="H22 J22:K22">
    <cfRule type="containsText" dxfId="979" priority="1212" operator="containsText" text="Missing">
      <formula>NOT(ISERROR(SEARCH("Missing",H22)))</formula>
    </cfRule>
  </conditionalFormatting>
  <conditionalFormatting sqref="J30:K30">
    <cfRule type="containsText" dxfId="978" priority="1207" operator="containsText" text="Missing">
      <formula>NOT(ISERROR(SEARCH("Missing",J30)))</formula>
    </cfRule>
  </conditionalFormatting>
  <conditionalFormatting sqref="H30">
    <cfRule type="containsText" dxfId="977" priority="1208" operator="containsText" text="Missing">
      <formula>NOT(ISERROR(SEARCH("Missing",H30)))</formula>
    </cfRule>
  </conditionalFormatting>
  <conditionalFormatting sqref="L37:L38">
    <cfRule type="containsText" dxfId="976" priority="1184" operator="containsText" text="Positive">
      <formula>NOT(ISERROR(SEARCH("Positive",L37)))</formula>
    </cfRule>
    <cfRule type="containsText" dxfId="975" priority="1185" operator="containsText" text="Negative">
      <formula>NOT(ISERROR(SEARCH("Negative",L37)))</formula>
    </cfRule>
  </conditionalFormatting>
  <conditionalFormatting sqref="J42:K42">
    <cfRule type="containsText" dxfId="974" priority="1174" operator="containsText" text="Missing">
      <formula>NOT(ISERROR(SEARCH("Missing",J42)))</formula>
    </cfRule>
  </conditionalFormatting>
  <conditionalFormatting sqref="H79:H83 J79:K83">
    <cfRule type="containsText" dxfId="973" priority="997" operator="containsText" text="Missing">
      <formula>NOT(ISERROR(SEARCH("Missing",H79)))</formula>
    </cfRule>
  </conditionalFormatting>
  <conditionalFormatting sqref="H144">
    <cfRule type="containsText" dxfId="972" priority="870" operator="containsText" text="Missing">
      <formula>NOT(ISERROR(SEARCH("Missing",H144)))</formula>
    </cfRule>
  </conditionalFormatting>
  <conditionalFormatting sqref="I19 I21">
    <cfRule type="containsText" dxfId="971" priority="993" operator="containsText" text="Missing">
      <formula>NOT(ISERROR(SEARCH("Missing",I19)))</formula>
    </cfRule>
  </conditionalFormatting>
  <conditionalFormatting sqref="I23">
    <cfRule type="containsText" dxfId="970" priority="992" operator="containsText" text="Missing">
      <formula>NOT(ISERROR(SEARCH("Missing",I23)))</formula>
    </cfRule>
  </conditionalFormatting>
  <conditionalFormatting sqref="I25">
    <cfRule type="containsText" dxfId="969" priority="991" operator="containsText" text="Missing">
      <formula>NOT(ISERROR(SEARCH("Missing",I25)))</formula>
    </cfRule>
  </conditionalFormatting>
  <conditionalFormatting sqref="I27">
    <cfRule type="containsText" dxfId="968" priority="990" operator="containsText" text="Missing">
      <formula>NOT(ISERROR(SEARCH("Missing",I27)))</formula>
    </cfRule>
  </conditionalFormatting>
  <conditionalFormatting sqref="I20">
    <cfRule type="containsText" dxfId="967" priority="989" operator="containsText" text="Missing">
      <formula>NOT(ISERROR(SEARCH("Missing",I20)))</formula>
    </cfRule>
  </conditionalFormatting>
  <conditionalFormatting sqref="I22">
    <cfRule type="containsText" dxfId="966" priority="988" operator="containsText" text="Missing">
      <formula>NOT(ISERROR(SEARCH("Missing",I22)))</formula>
    </cfRule>
  </conditionalFormatting>
  <conditionalFormatting sqref="I24">
    <cfRule type="containsText" dxfId="965" priority="987" operator="containsText" text="Missing">
      <formula>NOT(ISERROR(SEARCH("Missing",I24)))</formula>
    </cfRule>
  </conditionalFormatting>
  <conditionalFormatting sqref="I28">
    <cfRule type="containsText" dxfId="964" priority="986" operator="containsText" text="Missing">
      <formula>NOT(ISERROR(SEARCH("Missing",I28)))</formula>
    </cfRule>
  </conditionalFormatting>
  <conditionalFormatting sqref="I30">
    <cfRule type="containsText" dxfId="963" priority="985" operator="containsText" text="Missing">
      <formula>NOT(ISERROR(SEARCH("Missing",I30)))</formula>
    </cfRule>
  </conditionalFormatting>
  <conditionalFormatting sqref="I31">
    <cfRule type="containsText" dxfId="962" priority="984" operator="containsText" text="Missing">
      <formula>NOT(ISERROR(SEARCH("Missing",I31)))</formula>
    </cfRule>
  </conditionalFormatting>
  <conditionalFormatting sqref="I34">
    <cfRule type="containsText" dxfId="961" priority="983" operator="containsText" text="Missing">
      <formula>NOT(ISERROR(SEARCH("Missing",I34)))</formula>
    </cfRule>
  </conditionalFormatting>
  <conditionalFormatting sqref="I35">
    <cfRule type="containsText" dxfId="960" priority="982" operator="containsText" text="Missing">
      <formula>NOT(ISERROR(SEARCH("Missing",I35)))</formula>
    </cfRule>
  </conditionalFormatting>
  <conditionalFormatting sqref="I43">
    <cfRule type="containsText" dxfId="959" priority="981" operator="containsText" text="Missing">
      <formula>NOT(ISERROR(SEARCH("Missing",I43)))</formula>
    </cfRule>
  </conditionalFormatting>
  <conditionalFormatting sqref="I44">
    <cfRule type="containsText" dxfId="958" priority="980" operator="containsText" text="Missing">
      <formula>NOT(ISERROR(SEARCH("Missing",I44)))</formula>
    </cfRule>
  </conditionalFormatting>
  <conditionalFormatting sqref="I45">
    <cfRule type="containsText" dxfId="957" priority="979" operator="containsText" text="Missing">
      <formula>NOT(ISERROR(SEARCH("Missing",I45)))</formula>
    </cfRule>
  </conditionalFormatting>
  <conditionalFormatting sqref="I46">
    <cfRule type="containsText" dxfId="956" priority="978" operator="containsText" text="Missing">
      <formula>NOT(ISERROR(SEARCH("Missing",I46)))</formula>
    </cfRule>
  </conditionalFormatting>
  <conditionalFormatting sqref="I37">
    <cfRule type="containsText" dxfId="955" priority="977" operator="containsText" text="Missing">
      <formula>NOT(ISERROR(SEARCH("Missing",I37)))</formula>
    </cfRule>
  </conditionalFormatting>
  <conditionalFormatting sqref="I38">
    <cfRule type="containsText" dxfId="954" priority="976" operator="containsText" text="Missing">
      <formula>NOT(ISERROR(SEARCH("Missing",I38)))</formula>
    </cfRule>
  </conditionalFormatting>
  <conditionalFormatting sqref="I39">
    <cfRule type="containsText" dxfId="953" priority="975" operator="containsText" text="Missing">
      <formula>NOT(ISERROR(SEARCH("Missing",I39)))</formula>
    </cfRule>
  </conditionalFormatting>
  <conditionalFormatting sqref="I40">
    <cfRule type="containsText" dxfId="952" priority="974" operator="containsText" text="Missing">
      <formula>NOT(ISERROR(SEARCH("Missing",I40)))</formula>
    </cfRule>
  </conditionalFormatting>
  <conditionalFormatting sqref="I41">
    <cfRule type="containsText" dxfId="951" priority="973" operator="containsText" text="Missing">
      <formula>NOT(ISERROR(SEARCH("Missing",I41)))</formula>
    </cfRule>
  </conditionalFormatting>
  <conditionalFormatting sqref="I42">
    <cfRule type="containsText" dxfId="950" priority="972" operator="containsText" text="Missing">
      <formula>NOT(ISERROR(SEARCH("Missing",I42)))</formula>
    </cfRule>
  </conditionalFormatting>
  <conditionalFormatting sqref="I49">
    <cfRule type="containsText" dxfId="949" priority="971" operator="containsText" text="Missing">
      <formula>NOT(ISERROR(SEARCH("Missing",I49)))</formula>
    </cfRule>
  </conditionalFormatting>
  <conditionalFormatting sqref="I50">
    <cfRule type="containsText" dxfId="948" priority="970" operator="containsText" text="Missing">
      <formula>NOT(ISERROR(SEARCH("Missing",I50)))</formula>
    </cfRule>
  </conditionalFormatting>
  <conditionalFormatting sqref="I53">
    <cfRule type="containsText" dxfId="947" priority="969" operator="containsText" text="Missing">
      <formula>NOT(ISERROR(SEARCH("Missing",I53)))</formula>
    </cfRule>
  </conditionalFormatting>
  <conditionalFormatting sqref="I55:I56">
    <cfRule type="containsText" dxfId="946" priority="968" operator="containsText" text="Missing">
      <formula>NOT(ISERROR(SEARCH("Missing",I55)))</formula>
    </cfRule>
  </conditionalFormatting>
  <conditionalFormatting sqref="I56">
    <cfRule type="containsText" dxfId="945" priority="967" operator="containsText" text="Missing">
      <formula>NOT(ISERROR(SEARCH("Missing",I56)))</formula>
    </cfRule>
  </conditionalFormatting>
  <conditionalFormatting sqref="I61">
    <cfRule type="containsText" dxfId="944" priority="966" operator="containsText" text="Missing">
      <formula>NOT(ISERROR(SEARCH("Missing",I61)))</formula>
    </cfRule>
  </conditionalFormatting>
  <conditionalFormatting sqref="L1:L2 L4 L15">
    <cfRule type="containsText" dxfId="943" priority="1262" operator="containsText" text="Positive">
      <formula>NOT(ISERROR(SEARCH("Positive",L1)))</formula>
    </cfRule>
    <cfRule type="containsText" dxfId="942" priority="1263" operator="containsText" text="Negative">
      <formula>NOT(ISERROR(SEARCH("Negative",L1)))</formula>
    </cfRule>
  </conditionalFormatting>
  <conditionalFormatting sqref="L5">
    <cfRule type="containsText" dxfId="941" priority="1259" operator="containsText" text="Positive">
      <formula>NOT(ISERROR(SEARCH("Positive",L5)))</formula>
    </cfRule>
    <cfRule type="containsText" dxfId="940" priority="1260" operator="containsText" text="Negative">
      <formula>NOT(ISERROR(SEARCH("Negative",L5)))</formula>
    </cfRule>
  </conditionalFormatting>
  <conditionalFormatting sqref="H60">
    <cfRule type="containsText" dxfId="939" priority="1126" operator="containsText" text="Missing">
      <formula>NOT(ISERROR(SEARCH("Missing",H60)))</formula>
    </cfRule>
  </conditionalFormatting>
  <conditionalFormatting sqref="L10">
    <cfRule type="containsText" dxfId="938" priority="1241" operator="containsText" text="Positive">
      <formula>NOT(ISERROR(SEARCH("Positive",L10)))</formula>
    </cfRule>
    <cfRule type="containsText" dxfId="937" priority="1242" operator="containsText" text="Negative">
      <formula>NOT(ISERROR(SEARCH("Negative",L10)))</formula>
    </cfRule>
  </conditionalFormatting>
  <conditionalFormatting sqref="L11">
    <cfRule type="containsText" dxfId="936" priority="1238" operator="containsText" text="Positive">
      <formula>NOT(ISERROR(SEARCH("Positive",L11)))</formula>
    </cfRule>
    <cfRule type="containsText" dxfId="935" priority="1239" operator="containsText" text="Negative">
      <formula>NOT(ISERROR(SEARCH("Negative",L11)))</formula>
    </cfRule>
  </conditionalFormatting>
  <conditionalFormatting sqref="L13">
    <cfRule type="containsText" dxfId="934" priority="1232" operator="containsText" text="Positive">
      <formula>NOT(ISERROR(SEARCH("Positive",L13)))</formula>
    </cfRule>
    <cfRule type="containsText" dxfId="933" priority="1233" operator="containsText" text="Negative">
      <formula>NOT(ISERROR(SEARCH("Negative",L13)))</formula>
    </cfRule>
  </conditionalFormatting>
  <conditionalFormatting sqref="L14">
    <cfRule type="containsText" dxfId="932" priority="1229" operator="containsText" text="Positive">
      <formula>NOT(ISERROR(SEARCH("Positive",L14)))</formula>
    </cfRule>
    <cfRule type="containsText" dxfId="931" priority="1230" operator="containsText" text="Negative">
      <formula>NOT(ISERROR(SEARCH("Negative",L14)))</formula>
    </cfRule>
  </conditionalFormatting>
  <conditionalFormatting sqref="J25:K25">
    <cfRule type="containsText" dxfId="930" priority="1218" operator="containsText" text="Missing">
      <formula>NOT(ISERROR(SEARCH("Missing",J25)))</formula>
    </cfRule>
  </conditionalFormatting>
  <conditionalFormatting sqref="H27">
    <cfRule type="containsText" dxfId="929" priority="1217" operator="containsText" text="Missing">
      <formula>NOT(ISERROR(SEARCH("Missing",H27)))</formula>
    </cfRule>
  </conditionalFormatting>
  <conditionalFormatting sqref="H43">
    <cfRule type="containsText" dxfId="928" priority="1200" operator="containsText" text="Missing">
      <formula>NOT(ISERROR(SEARCH("Missing",H43)))</formula>
    </cfRule>
  </conditionalFormatting>
  <conditionalFormatting sqref="H26">
    <cfRule type="containsText" dxfId="927" priority="1215" operator="containsText" text="Missing">
      <formula>NOT(ISERROR(SEARCH("Missing",H26)))</formula>
    </cfRule>
  </conditionalFormatting>
  <conditionalFormatting sqref="J27:K27">
    <cfRule type="containsText" dxfId="926" priority="1216" operator="containsText" text="Missing">
      <formula>NOT(ISERROR(SEARCH("Missing",J27)))</formula>
    </cfRule>
  </conditionalFormatting>
  <conditionalFormatting sqref="H25">
    <cfRule type="containsText" dxfId="925" priority="1219" operator="containsText" text="Missing">
      <formula>NOT(ISERROR(SEARCH("Missing",H25)))</formula>
    </cfRule>
  </conditionalFormatting>
  <conditionalFormatting sqref="H23 J23:K23">
    <cfRule type="containsText" dxfId="924" priority="1220" operator="containsText" text="Missing">
      <formula>NOT(ISERROR(SEARCH("Missing",H23)))</formula>
    </cfRule>
  </conditionalFormatting>
  <conditionalFormatting sqref="H31">
    <cfRule type="containsText" dxfId="923" priority="1205" operator="containsText" text="Missing">
      <formula>NOT(ISERROR(SEARCH("Missing",H31)))</formula>
    </cfRule>
  </conditionalFormatting>
  <conditionalFormatting sqref="H20 J20:K20">
    <cfRule type="containsText" dxfId="922" priority="1213" operator="containsText" text="Missing">
      <formula>NOT(ISERROR(SEARCH("Missing",H20)))</formula>
    </cfRule>
  </conditionalFormatting>
  <conditionalFormatting sqref="H28">
    <cfRule type="containsText" dxfId="921" priority="1209" operator="containsText" text="Missing">
      <formula>NOT(ISERROR(SEARCH("Missing",H28)))</formula>
    </cfRule>
  </conditionalFormatting>
  <conditionalFormatting sqref="J43:K43">
    <cfRule type="containsText" dxfId="920" priority="1199" operator="containsText" text="Missing">
      <formula>NOT(ISERROR(SEARCH("Missing",J43)))</formula>
    </cfRule>
  </conditionalFormatting>
  <conditionalFormatting sqref="J62:K62">
    <cfRule type="containsText" dxfId="919" priority="1130" operator="containsText" text="Missing">
      <formula>NOT(ISERROR(SEARCH("Missing",J62)))</formula>
    </cfRule>
  </conditionalFormatting>
  <conditionalFormatting sqref="L55">
    <cfRule type="containsText" dxfId="918" priority="1150" operator="containsText" text="Positive">
      <formula>NOT(ISERROR(SEARCH("Positive",L55)))</formula>
    </cfRule>
    <cfRule type="containsText" dxfId="917" priority="1151" operator="containsText" text="Negative">
      <formula>NOT(ISERROR(SEARCH("Negative",L55)))</formula>
    </cfRule>
  </conditionalFormatting>
  <conditionalFormatting sqref="J53:K53">
    <cfRule type="containsText" dxfId="916" priority="1158" operator="containsText" text="Missing">
      <formula>NOT(ISERROR(SEARCH("Missing",J53)))</formula>
    </cfRule>
  </conditionalFormatting>
  <conditionalFormatting sqref="J55:K55">
    <cfRule type="containsText" dxfId="915" priority="1152" operator="containsText" text="Missing">
      <formula>NOT(ISERROR(SEARCH("Missing",J55)))</formula>
    </cfRule>
  </conditionalFormatting>
  <conditionalFormatting sqref="J54:K54">
    <cfRule type="containsText" dxfId="914" priority="1155" operator="containsText" text="Missing">
      <formula>NOT(ISERROR(SEARCH("Missing",J54)))</formula>
    </cfRule>
  </conditionalFormatting>
  <conditionalFormatting sqref="J26:K26">
    <cfRule type="containsText" dxfId="913" priority="1214" operator="containsText" text="Missing">
      <formula>NOT(ISERROR(SEARCH("Missing",J26)))</formula>
    </cfRule>
  </conditionalFormatting>
  <conditionalFormatting sqref="H19 H21 J21:K21 J19:K19">
    <cfRule type="containsText" dxfId="912" priority="1221" operator="containsText" text="Missing">
      <formula>NOT(ISERROR(SEARCH("Missing",H19)))</formula>
    </cfRule>
  </conditionalFormatting>
  <conditionalFormatting sqref="J28:K28">
    <cfRule type="containsText" dxfId="911" priority="1210" operator="containsText" text="Missing">
      <formula>NOT(ISERROR(SEARCH("Missing",J28)))</formula>
    </cfRule>
  </conditionalFormatting>
  <conditionalFormatting sqref="H24 J24:K24">
    <cfRule type="containsText" dxfId="910" priority="1211" operator="containsText" text="Missing">
      <formula>NOT(ISERROR(SEARCH("Missing",H24)))</formula>
    </cfRule>
  </conditionalFormatting>
  <conditionalFormatting sqref="J31:K31">
    <cfRule type="containsText" dxfId="909" priority="1206" operator="containsText" text="Missing">
      <formula>NOT(ISERROR(SEARCH("Missing",J31)))</formula>
    </cfRule>
  </conditionalFormatting>
  <conditionalFormatting sqref="H42">
    <cfRule type="containsText" dxfId="908" priority="1171" operator="containsText" text="Missing">
      <formula>NOT(ISERROR(SEARCH("Missing",H42)))</formula>
    </cfRule>
  </conditionalFormatting>
  <conditionalFormatting sqref="H85">
    <cfRule type="containsText" dxfId="907" priority="1073" operator="containsText" text="Missing">
      <formula>NOT(ISERROR(SEARCH("Missing",H85)))</formula>
    </cfRule>
  </conditionalFormatting>
  <conditionalFormatting sqref="L49">
    <cfRule type="containsText" dxfId="906" priority="1168" operator="containsText" text="Positive">
      <formula>NOT(ISERROR(SEARCH("Positive",L49)))</formula>
    </cfRule>
    <cfRule type="containsText" dxfId="905" priority="1169" operator="containsText" text="Negative">
      <formula>NOT(ISERROR(SEARCH("Negative",L49)))</formula>
    </cfRule>
  </conditionalFormatting>
  <conditionalFormatting sqref="H87">
    <cfRule type="containsText" dxfId="904" priority="1037" operator="containsText" text="Missing">
      <formula>NOT(ISERROR(SEARCH("Missing",H87)))</formula>
    </cfRule>
  </conditionalFormatting>
  <conditionalFormatting sqref="L52">
    <cfRule type="containsText" dxfId="903" priority="1160" operator="containsText" text="Positive">
      <formula>NOT(ISERROR(SEARCH("Positive",L52)))</formula>
    </cfRule>
    <cfRule type="containsText" dxfId="902" priority="1161" operator="containsText" text="Negative">
      <formula>NOT(ISERROR(SEARCH("Negative",L52)))</formula>
    </cfRule>
  </conditionalFormatting>
  <conditionalFormatting sqref="J49:K49">
    <cfRule type="containsText" dxfId="901" priority="1170" operator="containsText" text="Missing">
      <formula>NOT(ISERROR(SEARCH("Missing",J49)))</formula>
    </cfRule>
  </conditionalFormatting>
  <conditionalFormatting sqref="L50">
    <cfRule type="containsText" dxfId="900" priority="1164" operator="containsText" text="Positive">
      <formula>NOT(ISERROR(SEARCH("Positive",L50)))</formula>
    </cfRule>
    <cfRule type="containsText" dxfId="899" priority="1165" operator="containsText" text="Negative">
      <formula>NOT(ISERROR(SEARCH("Negative",L50)))</formula>
    </cfRule>
  </conditionalFormatting>
  <conditionalFormatting sqref="L57">
    <cfRule type="containsText" dxfId="898" priority="1144" operator="containsText" text="Positive">
      <formula>NOT(ISERROR(SEARCH("Positive",L57)))</formula>
    </cfRule>
    <cfRule type="containsText" dxfId="897" priority="1145" operator="containsText" text="Negative">
      <formula>NOT(ISERROR(SEARCH("Negative",L57)))</formula>
    </cfRule>
  </conditionalFormatting>
  <conditionalFormatting sqref="J50:K50">
    <cfRule type="containsText" dxfId="896" priority="1166" operator="containsText" text="Missing">
      <formula>NOT(ISERROR(SEARCH("Missing",J50)))</formula>
    </cfRule>
  </conditionalFormatting>
  <conditionalFormatting sqref="J75:K75">
    <cfRule type="containsText" dxfId="895" priority="1042" operator="containsText" text="Missing">
      <formula>NOT(ISERROR(SEARCH("Missing",J75)))</formula>
    </cfRule>
  </conditionalFormatting>
  <conditionalFormatting sqref="J61:K61">
    <cfRule type="containsText" dxfId="894" priority="1134" operator="containsText" text="Missing">
      <formula>NOT(ISERROR(SEARCH("Missing",J61)))</formula>
    </cfRule>
  </conditionalFormatting>
  <conditionalFormatting sqref="H59">
    <cfRule type="containsText" dxfId="893" priority="1127" operator="containsText" text="Missing">
      <formula>NOT(ISERROR(SEARCH("Missing",H59)))</formula>
    </cfRule>
  </conditionalFormatting>
  <conditionalFormatting sqref="J60:K60">
    <cfRule type="containsText" dxfId="892" priority="1137" operator="containsText" text="Missing">
      <formula>NOT(ISERROR(SEARCH("Missing",J60)))</formula>
    </cfRule>
  </conditionalFormatting>
  <conditionalFormatting sqref="L65">
    <cfRule type="containsText" dxfId="891" priority="1114" operator="containsText" text="Positive">
      <formula>NOT(ISERROR(SEARCH("Positive",L65)))</formula>
    </cfRule>
    <cfRule type="containsText" dxfId="890" priority="1115" operator="containsText" text="Negative">
      <formula>NOT(ISERROR(SEARCH("Negative",L65)))</formula>
    </cfRule>
  </conditionalFormatting>
  <conditionalFormatting sqref="H58">
    <cfRule type="containsText" dxfId="889" priority="1128" operator="containsText" text="Missing">
      <formula>NOT(ISERROR(SEARCH("Missing",H58)))</formula>
    </cfRule>
  </conditionalFormatting>
  <conditionalFormatting sqref="L62">
    <cfRule type="containsText" dxfId="888" priority="1120" operator="containsText" text="Positive">
      <formula>NOT(ISERROR(SEARCH("Positive",L62)))</formula>
    </cfRule>
    <cfRule type="containsText" dxfId="887" priority="1121" operator="containsText" text="Negative">
      <formula>NOT(ISERROR(SEARCH("Negative",L62)))</formula>
    </cfRule>
  </conditionalFormatting>
  <conditionalFormatting sqref="L56">
    <cfRule type="containsText" dxfId="886" priority="1147" operator="containsText" text="Positive">
      <formula>NOT(ISERROR(SEARCH("Positive",L56)))</formula>
    </cfRule>
    <cfRule type="containsText" dxfId="885" priority="1148" operator="containsText" text="Negative">
      <formula>NOT(ISERROR(SEARCH("Negative",L56)))</formula>
    </cfRule>
  </conditionalFormatting>
  <conditionalFormatting sqref="J59:K59">
    <cfRule type="containsText" dxfId="884" priority="1140" operator="containsText" text="Missing">
      <formula>NOT(ISERROR(SEARCH("Missing",J59)))</formula>
    </cfRule>
  </conditionalFormatting>
  <conditionalFormatting sqref="H88">
    <cfRule type="containsText" dxfId="883" priority="1065" operator="containsText" text="Missing">
      <formula>NOT(ISERROR(SEARCH("Missing",H88)))</formula>
    </cfRule>
  </conditionalFormatting>
  <conditionalFormatting sqref="H86">
    <cfRule type="containsText" dxfId="882" priority="1069" operator="containsText" text="Missing">
      <formula>NOT(ISERROR(SEARCH("Missing",H86)))</formula>
    </cfRule>
  </conditionalFormatting>
  <conditionalFormatting sqref="L39:L40">
    <cfRule type="containsText" dxfId="881" priority="1178" operator="containsText" text="Positive">
      <formula>NOT(ISERROR(SEARCH("Positive",L39)))</formula>
    </cfRule>
    <cfRule type="containsText" dxfId="880" priority="1179" operator="containsText" text="Negative">
      <formula>NOT(ISERROR(SEARCH("Negative",L39)))</formula>
    </cfRule>
  </conditionalFormatting>
  <conditionalFormatting sqref="J90:K90">
    <cfRule type="containsText" dxfId="879" priority="1018" operator="containsText" text="Missing">
      <formula>NOT(ISERROR(SEARCH("Missing",J90)))</formula>
    </cfRule>
  </conditionalFormatting>
  <conditionalFormatting sqref="L41:L42">
    <cfRule type="containsText" dxfId="878" priority="1172" operator="containsText" text="Positive">
      <formula>NOT(ISERROR(SEARCH("Positive",L41)))</formula>
    </cfRule>
    <cfRule type="containsText" dxfId="877" priority="1173" operator="containsText" text="Negative">
      <formula>NOT(ISERROR(SEARCH("Negative",L41)))</formula>
    </cfRule>
  </conditionalFormatting>
  <conditionalFormatting sqref="L54">
    <cfRule type="containsText" dxfId="876" priority="1153" operator="containsText" text="Positive">
      <formula>NOT(ISERROR(SEARCH("Positive",L54)))</formula>
    </cfRule>
    <cfRule type="containsText" dxfId="875" priority="1154" operator="containsText" text="Negative">
      <formula>NOT(ISERROR(SEARCH("Negative",L54)))</formula>
    </cfRule>
  </conditionalFormatting>
  <conditionalFormatting sqref="H57">
    <cfRule type="containsText" dxfId="874" priority="1129" operator="containsText" text="Missing">
      <formula>NOT(ISERROR(SEARCH("Missing",H57)))</formula>
    </cfRule>
  </conditionalFormatting>
  <conditionalFormatting sqref="H67">
    <cfRule type="containsText" dxfId="873" priority="1107" operator="containsText" text="Missing">
      <formula>NOT(ISERROR(SEARCH("Missing",H67)))</formula>
    </cfRule>
  </conditionalFormatting>
  <conditionalFormatting sqref="L53">
    <cfRule type="containsText" dxfId="872" priority="1156" operator="containsText" text="Positive">
      <formula>NOT(ISERROR(SEARCH("Positive",L53)))</formula>
    </cfRule>
    <cfRule type="containsText" dxfId="871" priority="1157" operator="containsText" text="Negative">
      <formula>NOT(ISERROR(SEARCH("Negative",L53)))</formula>
    </cfRule>
  </conditionalFormatting>
  <conditionalFormatting sqref="H56">
    <cfRule type="containsText" dxfId="870" priority="1125" operator="containsText" text="Missing">
      <formula>NOT(ISERROR(SEARCH("Missing",H56)))</formula>
    </cfRule>
  </conditionalFormatting>
  <conditionalFormatting sqref="H65">
    <cfRule type="containsText" dxfId="869" priority="1111" operator="containsText" text="Missing">
      <formula>NOT(ISERROR(SEARCH("Missing",H65)))</formula>
    </cfRule>
  </conditionalFormatting>
  <conditionalFormatting sqref="L85">
    <cfRule type="containsText" dxfId="868" priority="1071" operator="containsText" text="Positive">
      <formula>NOT(ISERROR(SEARCH("Positive",L85)))</formula>
    </cfRule>
    <cfRule type="containsText" dxfId="867" priority="1072" operator="containsText" text="Negative">
      <formula>NOT(ISERROR(SEARCH("Negative",L85)))</formula>
    </cfRule>
  </conditionalFormatting>
  <conditionalFormatting sqref="J64:K64">
    <cfRule type="containsText" dxfId="866" priority="1119" operator="containsText" text="Missing">
      <formula>NOT(ISERROR(SEARCH("Missing",J64)))</formula>
    </cfRule>
  </conditionalFormatting>
  <conditionalFormatting sqref="L58">
    <cfRule type="containsText" dxfId="865" priority="1141" operator="containsText" text="Positive">
      <formula>NOT(ISERROR(SEARCH("Positive",L58)))</formula>
    </cfRule>
    <cfRule type="containsText" dxfId="864" priority="1142" operator="containsText" text="Negative">
      <formula>NOT(ISERROR(SEARCH("Negative",L58)))</formula>
    </cfRule>
  </conditionalFormatting>
  <conditionalFormatting sqref="H55">
    <cfRule type="containsText" dxfId="863" priority="1124" operator="containsText" text="Missing">
      <formula>NOT(ISERROR(SEARCH("Missing",H55)))</formula>
    </cfRule>
  </conditionalFormatting>
  <conditionalFormatting sqref="H64">
    <cfRule type="containsText" dxfId="862" priority="1112" operator="containsText" text="Missing">
      <formula>NOT(ISERROR(SEARCH("Missing",H64)))</formula>
    </cfRule>
  </conditionalFormatting>
  <conditionalFormatting sqref="L60">
    <cfRule type="containsText" dxfId="861" priority="1135" operator="containsText" text="Positive">
      <formula>NOT(ISERROR(SEARCH("Positive",L60)))</formula>
    </cfRule>
    <cfRule type="containsText" dxfId="860" priority="1136" operator="containsText" text="Negative">
      <formula>NOT(ISERROR(SEARCH("Negative",L60)))</formula>
    </cfRule>
  </conditionalFormatting>
  <conditionalFormatting sqref="H53">
    <cfRule type="containsText" dxfId="859" priority="1123" operator="containsText" text="Missing">
      <formula>NOT(ISERROR(SEARCH("Missing",H53)))</formula>
    </cfRule>
  </conditionalFormatting>
  <conditionalFormatting sqref="H54">
    <cfRule type="containsText" dxfId="858" priority="1122" operator="containsText" text="Missing">
      <formula>NOT(ISERROR(SEARCH("Missing",H54)))</formula>
    </cfRule>
  </conditionalFormatting>
  <conditionalFormatting sqref="L59">
    <cfRule type="containsText" dxfId="857" priority="1138" operator="containsText" text="Positive">
      <formula>NOT(ISERROR(SEARCH("Positive",L59)))</formula>
    </cfRule>
    <cfRule type="containsText" dxfId="856" priority="1139" operator="containsText" text="Negative">
      <formula>NOT(ISERROR(SEARCH("Negative",L59)))</formula>
    </cfRule>
  </conditionalFormatting>
  <conditionalFormatting sqref="L64">
    <cfRule type="containsText" dxfId="855" priority="1117" operator="containsText" text="Positive">
      <formula>NOT(ISERROR(SEARCH("Positive",L64)))</formula>
    </cfRule>
    <cfRule type="containsText" dxfId="854" priority="1118" operator="containsText" text="Negative">
      <formula>NOT(ISERROR(SEARCH("Negative",L64)))</formula>
    </cfRule>
  </conditionalFormatting>
  <conditionalFormatting sqref="L61">
    <cfRule type="containsText" dxfId="853" priority="1132" operator="containsText" text="Positive">
      <formula>NOT(ISERROR(SEARCH("Positive",L61)))</formula>
    </cfRule>
    <cfRule type="containsText" dxfId="852" priority="1133" operator="containsText" text="Negative">
      <formula>NOT(ISERROR(SEARCH("Negative",L61)))</formula>
    </cfRule>
  </conditionalFormatting>
  <conditionalFormatting sqref="H62">
    <cfRule type="containsText" dxfId="851" priority="1113" operator="containsText" text="Missing">
      <formula>NOT(ISERROR(SEARCH("Missing",H62)))</formula>
    </cfRule>
  </conditionalFormatting>
  <conditionalFormatting sqref="J67:K67">
    <cfRule type="containsText" dxfId="850" priority="1110" operator="containsText" text="Missing">
      <formula>NOT(ISERROR(SEARCH("Missing",J67)))</formula>
    </cfRule>
  </conditionalFormatting>
  <conditionalFormatting sqref="H76">
    <cfRule type="containsText" dxfId="849" priority="1080" operator="containsText" text="Missing">
      <formula>NOT(ISERROR(SEARCH("Missing",H76)))</formula>
    </cfRule>
  </conditionalFormatting>
  <conditionalFormatting sqref="J84:K84">
    <cfRule type="containsText" dxfId="848" priority="1078" operator="containsText" text="Missing">
      <formula>NOT(ISERROR(SEARCH("Missing",J84)))</formula>
    </cfRule>
  </conditionalFormatting>
  <conditionalFormatting sqref="J65:K65">
    <cfRule type="containsText" dxfId="847" priority="1116" operator="containsText" text="Missing">
      <formula>NOT(ISERROR(SEARCH("Missing",J65)))</formula>
    </cfRule>
  </conditionalFormatting>
  <conditionalFormatting sqref="H71">
    <cfRule type="containsText" dxfId="846" priority="1095" operator="containsText" text="Missing">
      <formula>NOT(ISERROR(SEARCH("Missing",H71)))</formula>
    </cfRule>
  </conditionalFormatting>
  <conditionalFormatting sqref="J70:K70">
    <cfRule type="containsText" dxfId="845" priority="1103" operator="containsText" text="Missing">
      <formula>NOT(ISERROR(SEARCH("Missing",J70)))</formula>
    </cfRule>
  </conditionalFormatting>
  <conditionalFormatting sqref="H70">
    <cfRule type="containsText" dxfId="844" priority="1096" operator="containsText" text="Missing">
      <formula>NOT(ISERROR(SEARCH("Missing",H70)))</formula>
    </cfRule>
  </conditionalFormatting>
  <conditionalFormatting sqref="J68:K68">
    <cfRule type="containsText" dxfId="843" priority="1106" operator="containsText" text="Missing">
      <formula>NOT(ISERROR(SEARCH("Missing",J68)))</formula>
    </cfRule>
  </conditionalFormatting>
  <conditionalFormatting sqref="L70">
    <cfRule type="containsText" dxfId="842" priority="1101" operator="containsText" text="Positive">
      <formula>NOT(ISERROR(SEARCH("Positive",L70)))</formula>
    </cfRule>
    <cfRule type="containsText" dxfId="841" priority="1102" operator="containsText" text="Negative">
      <formula>NOT(ISERROR(SEARCH("Negative",L70)))</formula>
    </cfRule>
  </conditionalFormatting>
  <conditionalFormatting sqref="L67">
    <cfRule type="containsText" dxfId="840" priority="1108" operator="containsText" text="Positive">
      <formula>NOT(ISERROR(SEARCH("Positive",L67)))</formula>
    </cfRule>
    <cfRule type="containsText" dxfId="839" priority="1109" operator="containsText" text="Negative">
      <formula>NOT(ISERROR(SEARCH("Negative",L67)))</formula>
    </cfRule>
  </conditionalFormatting>
  <conditionalFormatting sqref="H68">
    <cfRule type="containsText" dxfId="838" priority="1097" operator="containsText" text="Missing">
      <formula>NOT(ISERROR(SEARCH("Missing",H68)))</formula>
    </cfRule>
  </conditionalFormatting>
  <conditionalFormatting sqref="L68">
    <cfRule type="containsText" dxfId="837" priority="1104" operator="containsText" text="Positive">
      <formula>NOT(ISERROR(SEARCH("Positive",L68)))</formula>
    </cfRule>
    <cfRule type="containsText" dxfId="836" priority="1105" operator="containsText" text="Negative">
      <formula>NOT(ISERROR(SEARCH("Negative",L68)))</formula>
    </cfRule>
  </conditionalFormatting>
  <conditionalFormatting sqref="J71:K71">
    <cfRule type="containsText" dxfId="835" priority="1100" operator="containsText" text="Missing">
      <formula>NOT(ISERROR(SEARCH("Missing",J71)))</formula>
    </cfRule>
  </conditionalFormatting>
  <conditionalFormatting sqref="L71">
    <cfRule type="containsText" dxfId="834" priority="1098" operator="containsText" text="Positive">
      <formula>NOT(ISERROR(SEARCH("Positive",L71)))</formula>
    </cfRule>
    <cfRule type="containsText" dxfId="833" priority="1099" operator="containsText" text="Negative">
      <formula>NOT(ISERROR(SEARCH("Negative",L71)))</formula>
    </cfRule>
  </conditionalFormatting>
  <conditionalFormatting sqref="J73:K73">
    <cfRule type="containsText" dxfId="832" priority="1094" operator="containsText" text="Missing">
      <formula>NOT(ISERROR(SEARCH("Missing",J73)))</formula>
    </cfRule>
  </conditionalFormatting>
  <conditionalFormatting sqref="H77">
    <cfRule type="containsText" dxfId="831" priority="1079" operator="containsText" text="Missing">
      <formula>NOT(ISERROR(SEARCH("Missing",H77)))</formula>
    </cfRule>
  </conditionalFormatting>
  <conditionalFormatting sqref="J76:K76">
    <cfRule type="containsText" dxfId="830" priority="1087" operator="containsText" text="Missing">
      <formula>NOT(ISERROR(SEARCH("Missing",J76)))</formula>
    </cfRule>
  </conditionalFormatting>
  <conditionalFormatting sqref="J74:K74">
    <cfRule type="containsText" dxfId="829" priority="1090" operator="containsText" text="Missing">
      <formula>NOT(ISERROR(SEARCH("Missing",J74)))</formula>
    </cfRule>
  </conditionalFormatting>
  <conditionalFormatting sqref="L76">
    <cfRule type="containsText" dxfId="828" priority="1085" operator="containsText" text="Positive">
      <formula>NOT(ISERROR(SEARCH("Positive",L76)))</formula>
    </cfRule>
    <cfRule type="containsText" dxfId="827" priority="1086" operator="containsText" text="Negative">
      <formula>NOT(ISERROR(SEARCH("Negative",L76)))</formula>
    </cfRule>
  </conditionalFormatting>
  <conditionalFormatting sqref="H73">
    <cfRule type="containsText" dxfId="826" priority="1091" operator="containsText" text="Missing">
      <formula>NOT(ISERROR(SEARCH("Missing",H73)))</formula>
    </cfRule>
  </conditionalFormatting>
  <conditionalFormatting sqref="L73">
    <cfRule type="containsText" dxfId="825" priority="1092" operator="containsText" text="Positive">
      <formula>NOT(ISERROR(SEARCH("Positive",L73)))</formula>
    </cfRule>
    <cfRule type="containsText" dxfId="824" priority="1093" operator="containsText" text="Negative">
      <formula>NOT(ISERROR(SEARCH("Negative",L73)))</formula>
    </cfRule>
  </conditionalFormatting>
  <conditionalFormatting sqref="H74">
    <cfRule type="containsText" dxfId="823" priority="1081" operator="containsText" text="Missing">
      <formula>NOT(ISERROR(SEARCH("Missing",H74)))</formula>
    </cfRule>
  </conditionalFormatting>
  <conditionalFormatting sqref="L74">
    <cfRule type="containsText" dxfId="822" priority="1088" operator="containsText" text="Positive">
      <formula>NOT(ISERROR(SEARCH("Positive",L74)))</formula>
    </cfRule>
    <cfRule type="containsText" dxfId="821" priority="1089" operator="containsText" text="Negative">
      <formula>NOT(ISERROR(SEARCH("Negative",L74)))</formula>
    </cfRule>
  </conditionalFormatting>
  <conditionalFormatting sqref="J77:K77">
    <cfRule type="containsText" dxfId="820" priority="1084" operator="containsText" text="Missing">
      <formula>NOT(ISERROR(SEARCH("Missing",J77)))</formula>
    </cfRule>
  </conditionalFormatting>
  <conditionalFormatting sqref="L77">
    <cfRule type="containsText" dxfId="819" priority="1082" operator="containsText" text="Positive">
      <formula>NOT(ISERROR(SEARCH("Positive",L77)))</formula>
    </cfRule>
    <cfRule type="containsText" dxfId="818" priority="1083" operator="containsText" text="Negative">
      <formula>NOT(ISERROR(SEARCH("Negative",L77)))</formula>
    </cfRule>
  </conditionalFormatting>
  <conditionalFormatting sqref="H84">
    <cfRule type="containsText" dxfId="817" priority="1075" operator="containsText" text="Missing">
      <formula>NOT(ISERROR(SEARCH("Missing",H84)))</formula>
    </cfRule>
  </conditionalFormatting>
  <conditionalFormatting sqref="L84">
    <cfRule type="containsText" dxfId="816" priority="1076" operator="containsText" text="Positive">
      <formula>NOT(ISERROR(SEARCH("Positive",L84)))</formula>
    </cfRule>
    <cfRule type="containsText" dxfId="815" priority="1077" operator="containsText" text="Negative">
      <formula>NOT(ISERROR(SEARCH("Negative",L84)))</formula>
    </cfRule>
  </conditionalFormatting>
  <conditionalFormatting sqref="J85:K85">
    <cfRule type="containsText" dxfId="814" priority="1074" operator="containsText" text="Missing">
      <formula>NOT(ISERROR(SEARCH("Missing",J85)))</formula>
    </cfRule>
  </conditionalFormatting>
  <conditionalFormatting sqref="L86">
    <cfRule type="containsText" dxfId="813" priority="1067" operator="containsText" text="Positive">
      <formula>NOT(ISERROR(SEARCH("Positive",L86)))</formula>
    </cfRule>
    <cfRule type="containsText" dxfId="812" priority="1068" operator="containsText" text="Negative">
      <formula>NOT(ISERROR(SEARCH("Negative",L86)))</formula>
    </cfRule>
  </conditionalFormatting>
  <conditionalFormatting sqref="J86:K86">
    <cfRule type="containsText" dxfId="811" priority="1070" operator="containsText" text="Missing">
      <formula>NOT(ISERROR(SEARCH("Missing",J86)))</formula>
    </cfRule>
  </conditionalFormatting>
  <conditionalFormatting sqref="L88">
    <cfRule type="containsText" dxfId="810" priority="1063" operator="containsText" text="Positive">
      <formula>NOT(ISERROR(SEARCH("Positive",L88)))</formula>
    </cfRule>
    <cfRule type="containsText" dxfId="809" priority="1064" operator="containsText" text="Negative">
      <formula>NOT(ISERROR(SEARCH("Negative",L88)))</formula>
    </cfRule>
  </conditionalFormatting>
  <conditionalFormatting sqref="J32:K32">
    <cfRule type="containsText" dxfId="808" priority="1054" operator="containsText" text="Missing">
      <formula>NOT(ISERROR(SEARCH("Missing",J32)))</formula>
    </cfRule>
  </conditionalFormatting>
  <conditionalFormatting sqref="J88:K88">
    <cfRule type="containsText" dxfId="807" priority="1066" operator="containsText" text="Missing">
      <formula>NOT(ISERROR(SEARCH("Missing",J88)))</formula>
    </cfRule>
  </conditionalFormatting>
  <conditionalFormatting sqref="H63">
    <cfRule type="containsText" dxfId="806" priority="1049" operator="containsText" text="Missing">
      <formula>NOT(ISERROR(SEARCH("Missing",H63)))</formula>
    </cfRule>
  </conditionalFormatting>
  <conditionalFormatting sqref="J29:K29">
    <cfRule type="containsText" dxfId="805" priority="1062" operator="containsText" text="Missing">
      <formula>NOT(ISERROR(SEARCH("Missing",J29)))</formula>
    </cfRule>
  </conditionalFormatting>
  <conditionalFormatting sqref="L29">
    <cfRule type="containsText" dxfId="804" priority="1059" operator="containsText" text="Positive">
      <formula>NOT(ISERROR(SEARCH("Positive",L29)))</formula>
    </cfRule>
    <cfRule type="containsText" dxfId="803" priority="1060" operator="containsText" text="Negative">
      <formula>NOT(ISERROR(SEARCH("Negative",L29)))</formula>
    </cfRule>
  </conditionalFormatting>
  <conditionalFormatting sqref="H78">
    <cfRule type="containsText" dxfId="802" priority="1039" operator="containsText" text="Missing">
      <formula>NOT(ISERROR(SEARCH("Missing",H78)))</formula>
    </cfRule>
  </conditionalFormatting>
  <conditionalFormatting sqref="L36">
    <cfRule type="containsText" dxfId="801" priority="1055" operator="containsText" text="Positive">
      <formula>NOT(ISERROR(SEARCH("Positive",L36)))</formula>
    </cfRule>
    <cfRule type="containsText" dxfId="800" priority="1056" operator="containsText" text="Negative">
      <formula>NOT(ISERROR(SEARCH("Negative",L36)))</formula>
    </cfRule>
  </conditionalFormatting>
  <conditionalFormatting sqref="L32">
    <cfRule type="containsText" dxfId="799" priority="1051" operator="containsText" text="Positive">
      <formula>NOT(ISERROR(SEARCH("Positive",L32)))</formula>
    </cfRule>
    <cfRule type="containsText" dxfId="798" priority="1052" operator="containsText" text="Negative">
      <formula>NOT(ISERROR(SEARCH("Negative",L32)))</formula>
    </cfRule>
  </conditionalFormatting>
  <conditionalFormatting sqref="H72">
    <cfRule type="containsText" dxfId="797" priority="1043" operator="containsText" text="Missing">
      <formula>NOT(ISERROR(SEARCH("Missing",H72)))</formula>
    </cfRule>
  </conditionalFormatting>
  <conditionalFormatting sqref="H29">
    <cfRule type="containsText" dxfId="796" priority="1061" operator="containsText" text="Missing">
      <formula>NOT(ISERROR(SEARCH("Missing",H29)))</formula>
    </cfRule>
  </conditionalFormatting>
  <conditionalFormatting sqref="H69">
    <cfRule type="containsText" dxfId="795" priority="1045" operator="containsText" text="Missing">
      <formula>NOT(ISERROR(SEARCH("Missing",H69)))</formula>
    </cfRule>
  </conditionalFormatting>
  <conditionalFormatting sqref="H36">
    <cfRule type="containsText" dxfId="794" priority="1057" operator="containsText" text="Missing">
      <formula>NOT(ISERROR(SEARCH("Missing",H36)))</formula>
    </cfRule>
  </conditionalFormatting>
  <conditionalFormatting sqref="H75">
    <cfRule type="containsText" dxfId="793" priority="1041" operator="containsText" text="Missing">
      <formula>NOT(ISERROR(SEARCH("Missing",H75)))</formula>
    </cfRule>
  </conditionalFormatting>
  <conditionalFormatting sqref="J69:K69">
    <cfRule type="containsText" dxfId="792" priority="1046" operator="containsText" text="Missing">
      <formula>NOT(ISERROR(SEARCH("Missing",J69)))</formula>
    </cfRule>
  </conditionalFormatting>
  <conditionalFormatting sqref="J36:K36">
    <cfRule type="containsText" dxfId="791" priority="1058" operator="containsText" text="Missing">
      <formula>NOT(ISERROR(SEARCH("Missing",J36)))</formula>
    </cfRule>
  </conditionalFormatting>
  <conditionalFormatting sqref="H32">
    <cfRule type="containsText" dxfId="790" priority="1053" operator="containsText" text="Missing">
      <formula>NOT(ISERROR(SEARCH("Missing",H32)))</formula>
    </cfRule>
  </conditionalFormatting>
  <conditionalFormatting sqref="J72:K72">
    <cfRule type="containsText" dxfId="789" priority="1044" operator="containsText" text="Missing">
      <formula>NOT(ISERROR(SEARCH("Missing",J72)))</formula>
    </cfRule>
  </conditionalFormatting>
  <conditionalFormatting sqref="J63:K63">
    <cfRule type="containsText" dxfId="788" priority="1050" operator="containsText" text="Missing">
      <formula>NOT(ISERROR(SEARCH("Missing",J63)))</formula>
    </cfRule>
  </conditionalFormatting>
  <conditionalFormatting sqref="J66:K66">
    <cfRule type="containsText" dxfId="787" priority="1048" operator="containsText" text="Missing">
      <formula>NOT(ISERROR(SEARCH("Missing",J66)))</formula>
    </cfRule>
  </conditionalFormatting>
  <conditionalFormatting sqref="L69">
    <cfRule type="containsText" dxfId="786" priority="1027" operator="containsText" text="Positive">
      <formula>NOT(ISERROR(SEARCH("Positive",L69)))</formula>
    </cfRule>
    <cfRule type="containsText" dxfId="785" priority="1028" operator="containsText" text="Negative">
      <formula>NOT(ISERROR(SEARCH("Negative",L69)))</formula>
    </cfRule>
  </conditionalFormatting>
  <conditionalFormatting sqref="J78:K78">
    <cfRule type="containsText" dxfId="784" priority="1040" operator="containsText" text="Missing">
      <formula>NOT(ISERROR(SEARCH("Missing",J78)))</formula>
    </cfRule>
  </conditionalFormatting>
  <conditionalFormatting sqref="L87">
    <cfRule type="containsText" dxfId="783" priority="1035" operator="containsText" text="Positive">
      <formula>NOT(ISERROR(SEARCH("Positive",L87)))</formula>
    </cfRule>
    <cfRule type="containsText" dxfId="782" priority="1036" operator="containsText" text="Negative">
      <formula>NOT(ISERROR(SEARCH("Negative",L87)))</formula>
    </cfRule>
  </conditionalFormatting>
  <conditionalFormatting sqref="J87:K87">
    <cfRule type="containsText" dxfId="781" priority="1038" operator="containsText" text="Missing">
      <formula>NOT(ISERROR(SEARCH("Missing",J87)))</formula>
    </cfRule>
  </conditionalFormatting>
  <conditionalFormatting sqref="L78">
    <cfRule type="containsText" dxfId="780" priority="1033" operator="containsText" text="Positive">
      <formula>NOT(ISERROR(SEARCH("Positive",L78)))</formula>
    </cfRule>
    <cfRule type="containsText" dxfId="779" priority="1034" operator="containsText" text="Negative">
      <formula>NOT(ISERROR(SEARCH("Negative",L78)))</formula>
    </cfRule>
  </conditionalFormatting>
  <conditionalFormatting sqref="L75">
    <cfRule type="containsText" dxfId="778" priority="1031" operator="containsText" text="Positive">
      <formula>NOT(ISERROR(SEARCH("Positive",L75)))</formula>
    </cfRule>
    <cfRule type="containsText" dxfId="777" priority="1032" operator="containsText" text="Negative">
      <formula>NOT(ISERROR(SEARCH("Negative",L75)))</formula>
    </cfRule>
  </conditionalFormatting>
  <conditionalFormatting sqref="L72">
    <cfRule type="containsText" dxfId="776" priority="1029" operator="containsText" text="Positive">
      <formula>NOT(ISERROR(SEARCH("Positive",L72)))</formula>
    </cfRule>
    <cfRule type="containsText" dxfId="775" priority="1030" operator="containsText" text="Negative">
      <formula>NOT(ISERROR(SEARCH("Negative",L72)))</formula>
    </cfRule>
  </conditionalFormatting>
  <conditionalFormatting sqref="L66">
    <cfRule type="containsText" dxfId="774" priority="1025" operator="containsText" text="Positive">
      <formula>NOT(ISERROR(SEARCH("Positive",L66)))</formula>
    </cfRule>
    <cfRule type="containsText" dxfId="773" priority="1026" operator="containsText" text="Negative">
      <formula>NOT(ISERROR(SEARCH("Negative",L66)))</formula>
    </cfRule>
  </conditionalFormatting>
  <conditionalFormatting sqref="L63">
    <cfRule type="containsText" dxfId="772" priority="1023" operator="containsText" text="Positive">
      <formula>NOT(ISERROR(SEARCH("Positive",L63)))</formula>
    </cfRule>
    <cfRule type="containsText" dxfId="771" priority="1024" operator="containsText" text="Negative">
      <formula>NOT(ISERROR(SEARCH("Negative",L63)))</formula>
    </cfRule>
  </conditionalFormatting>
  <conditionalFormatting sqref="H89">
    <cfRule type="containsText" dxfId="770" priority="1021" operator="containsText" text="Missing">
      <formula>NOT(ISERROR(SEARCH("Missing",H89)))</formula>
    </cfRule>
  </conditionalFormatting>
  <conditionalFormatting sqref="L89">
    <cfRule type="containsText" dxfId="769" priority="1019" operator="containsText" text="Positive">
      <formula>NOT(ISERROR(SEARCH("Positive",L89)))</formula>
    </cfRule>
    <cfRule type="containsText" dxfId="768" priority="1020" operator="containsText" text="Negative">
      <formula>NOT(ISERROR(SEARCH("Negative",L89)))</formula>
    </cfRule>
  </conditionalFormatting>
  <conditionalFormatting sqref="J89:K89">
    <cfRule type="containsText" dxfId="767" priority="1022" operator="containsText" text="Missing">
      <formula>NOT(ISERROR(SEARCH("Missing",J89)))</formula>
    </cfRule>
  </conditionalFormatting>
  <conditionalFormatting sqref="L90">
    <cfRule type="containsText" dxfId="766" priority="1016" operator="containsText" text="Positive">
      <formula>NOT(ISERROR(SEARCH("Positive",L90)))</formula>
    </cfRule>
    <cfRule type="containsText" dxfId="765" priority="1017" operator="containsText" text="Negative">
      <formula>NOT(ISERROR(SEARCH("Negative",L90)))</formula>
    </cfRule>
  </conditionalFormatting>
  <conditionalFormatting sqref="H91">
    <cfRule type="containsText" dxfId="764" priority="1014" operator="containsText" text="Missing">
      <formula>NOT(ISERROR(SEARCH("Missing",H91)))</formula>
    </cfRule>
  </conditionalFormatting>
  <conditionalFormatting sqref="L91">
    <cfRule type="containsText" dxfId="763" priority="1012" operator="containsText" text="Positive">
      <formula>NOT(ISERROR(SEARCH("Positive",L91)))</formula>
    </cfRule>
    <cfRule type="containsText" dxfId="762" priority="1013" operator="containsText" text="Negative">
      <formula>NOT(ISERROR(SEARCH("Negative",L91)))</formula>
    </cfRule>
  </conditionalFormatting>
  <conditionalFormatting sqref="J91:K91">
    <cfRule type="containsText" dxfId="761" priority="1015" operator="containsText" text="Missing">
      <formula>NOT(ISERROR(SEARCH("Missing",J91)))</formula>
    </cfRule>
  </conditionalFormatting>
  <conditionalFormatting sqref="H90">
    <cfRule type="containsText" dxfId="760" priority="1011" operator="containsText" text="Missing">
      <formula>NOT(ISERROR(SEARCH("Missing",H90)))</formula>
    </cfRule>
  </conditionalFormatting>
  <conditionalFormatting sqref="J47:K47">
    <cfRule type="containsText" dxfId="759" priority="1010" operator="containsText" text="Missing">
      <formula>NOT(ISERROR(SEARCH("Missing",J47)))</formula>
    </cfRule>
  </conditionalFormatting>
  <conditionalFormatting sqref="H47">
    <cfRule type="containsText" dxfId="758" priority="1007" operator="containsText" text="Missing">
      <formula>NOT(ISERROR(SEARCH("Missing",H47)))</formula>
    </cfRule>
  </conditionalFormatting>
  <conditionalFormatting sqref="L47">
    <cfRule type="containsText" dxfId="757" priority="1008" operator="containsText" text="Positive">
      <formula>NOT(ISERROR(SEARCH("Positive",L47)))</formula>
    </cfRule>
    <cfRule type="containsText" dxfId="756" priority="1009" operator="containsText" text="Negative">
      <formula>NOT(ISERROR(SEARCH("Negative",L47)))</formula>
    </cfRule>
  </conditionalFormatting>
  <conditionalFormatting sqref="J33:K33">
    <cfRule type="containsText" dxfId="755" priority="1006" operator="containsText" text="Missing">
      <formula>NOT(ISERROR(SEARCH("Missing",J33)))</formula>
    </cfRule>
  </conditionalFormatting>
  <conditionalFormatting sqref="L33">
    <cfRule type="containsText" dxfId="754" priority="1004" operator="containsText" text="Positive">
      <formula>NOT(ISERROR(SEARCH("Positive",L33)))</formula>
    </cfRule>
    <cfRule type="containsText" dxfId="753" priority="1005" operator="containsText" text="Negative">
      <formula>NOT(ISERROR(SEARCH("Negative",L33)))</formula>
    </cfRule>
  </conditionalFormatting>
  <conditionalFormatting sqref="J48:K48">
    <cfRule type="containsText" dxfId="752" priority="1003" operator="containsText" text="Missing">
      <formula>NOT(ISERROR(SEARCH("Missing",J48)))</formula>
    </cfRule>
  </conditionalFormatting>
  <conditionalFormatting sqref="L48">
    <cfRule type="containsText" dxfId="751" priority="1001" operator="containsText" text="Positive">
      <formula>NOT(ISERROR(SEARCH("Positive",L48)))</formula>
    </cfRule>
    <cfRule type="containsText" dxfId="750" priority="1002" operator="containsText" text="Negative">
      <formula>NOT(ISERROR(SEARCH("Negative",L48)))</formula>
    </cfRule>
  </conditionalFormatting>
  <conditionalFormatting sqref="J51:K51">
    <cfRule type="containsText" dxfId="749" priority="1000" operator="containsText" text="Missing">
      <formula>NOT(ISERROR(SEARCH("Missing",J51)))</formula>
    </cfRule>
  </conditionalFormatting>
  <conditionalFormatting sqref="L51">
    <cfRule type="containsText" dxfId="748" priority="998" operator="containsText" text="Positive">
      <formula>NOT(ISERROR(SEARCH("Positive",L51)))</formula>
    </cfRule>
    <cfRule type="containsText" dxfId="747" priority="999" operator="containsText" text="Negative">
      <formula>NOT(ISERROR(SEARCH("Negative",L51)))</formula>
    </cfRule>
  </conditionalFormatting>
  <conditionalFormatting sqref="L79:L83">
    <cfRule type="containsText" dxfId="746" priority="995" operator="containsText" text="Positive">
      <formula>NOT(ISERROR(SEARCH("Positive",L79)))</formula>
    </cfRule>
    <cfRule type="containsText" dxfId="745" priority="996" operator="containsText" text="Negative">
      <formula>NOT(ISERROR(SEARCH("Negative",L79)))</formula>
    </cfRule>
  </conditionalFormatting>
  <conditionalFormatting sqref="H146">
    <cfRule type="containsText" dxfId="744" priority="869" operator="containsText" text="Missing">
      <formula>NOT(ISERROR(SEARCH("Missing",H146)))</formula>
    </cfRule>
  </conditionalFormatting>
  <conditionalFormatting sqref="H149">
    <cfRule type="containsText" dxfId="743" priority="865" operator="containsText" text="Missing">
      <formula>NOT(ISERROR(SEARCH("Missing",H149)))</formula>
    </cfRule>
  </conditionalFormatting>
  <conditionalFormatting sqref="H150">
    <cfRule type="containsText" dxfId="742" priority="858" operator="containsText" text="Missing">
      <formula>NOT(ISERROR(SEARCH("Missing",H150)))</formula>
    </cfRule>
  </conditionalFormatting>
  <conditionalFormatting sqref="H153">
    <cfRule type="containsText" dxfId="741" priority="856" operator="containsText" text="Missing">
      <formula>NOT(ISERROR(SEARCH("Missing",H153)))</formula>
    </cfRule>
  </conditionalFormatting>
  <conditionalFormatting sqref="H145">
    <cfRule type="containsText" dxfId="740" priority="853" operator="containsText" text="Missing">
      <formula>NOT(ISERROR(SEARCH("Missing",H145)))</formula>
    </cfRule>
  </conditionalFormatting>
  <conditionalFormatting sqref="H154">
    <cfRule type="containsText" dxfId="739" priority="850" operator="containsText" text="Missing">
      <formula>NOT(ISERROR(SEARCH("Missing",H154)))</formula>
    </cfRule>
  </conditionalFormatting>
  <conditionalFormatting sqref="I62">
    <cfRule type="containsText" dxfId="738" priority="965" operator="containsText" text="Missing">
      <formula>NOT(ISERROR(SEARCH("Missing",I62)))</formula>
    </cfRule>
  </conditionalFormatting>
  <conditionalFormatting sqref="H147">
    <cfRule type="containsText" dxfId="737" priority="868" operator="containsText" text="Missing">
      <formula>NOT(ISERROR(SEARCH("Missing",H147)))</formula>
    </cfRule>
  </conditionalFormatting>
  <conditionalFormatting sqref="H148">
    <cfRule type="containsText" dxfId="736" priority="852" operator="containsText" text="Missing">
      <formula>NOT(ISERROR(SEARCH("Missing",H148)))</formula>
    </cfRule>
  </conditionalFormatting>
  <conditionalFormatting sqref="H139">
    <cfRule type="containsText" dxfId="735" priority="855" operator="containsText" text="Missing">
      <formula>NOT(ISERROR(SEARCH("Missing",H139)))</formula>
    </cfRule>
  </conditionalFormatting>
  <conditionalFormatting sqref="H151">
    <cfRule type="containsText" dxfId="734" priority="851" operator="containsText" text="Missing">
      <formula>NOT(ISERROR(SEARCH("Missing",H151)))</formula>
    </cfRule>
  </conditionalFormatting>
  <conditionalFormatting sqref="H152">
    <cfRule type="containsText" dxfId="733" priority="857" operator="containsText" text="Missing">
      <formula>NOT(ISERROR(SEARCH("Missing",H152)))</formula>
    </cfRule>
  </conditionalFormatting>
  <conditionalFormatting sqref="H142">
    <cfRule type="containsText" dxfId="732" priority="854" operator="containsText" text="Missing">
      <formula>NOT(ISERROR(SEARCH("Missing",H142)))</formula>
    </cfRule>
  </conditionalFormatting>
  <conditionalFormatting sqref="I64">
    <cfRule type="containsText" dxfId="731" priority="964" operator="containsText" text="Missing">
      <formula>NOT(ISERROR(SEARCH("Missing",I64)))</formula>
    </cfRule>
  </conditionalFormatting>
  <conditionalFormatting sqref="I67">
    <cfRule type="containsText" dxfId="730" priority="962" operator="containsText" text="Missing">
      <formula>NOT(ISERROR(SEARCH("Missing",I67)))</formula>
    </cfRule>
  </conditionalFormatting>
  <conditionalFormatting sqref="I84">
    <cfRule type="containsText" dxfId="729" priority="949" operator="containsText" text="Missing">
      <formula>NOT(ISERROR(SEARCH("Missing",I84)))</formula>
    </cfRule>
  </conditionalFormatting>
  <conditionalFormatting sqref="I65">
    <cfRule type="containsText" dxfId="728" priority="963" operator="containsText" text="Missing">
      <formula>NOT(ISERROR(SEARCH("Missing",I65)))</formula>
    </cfRule>
  </conditionalFormatting>
  <conditionalFormatting sqref="I59">
    <cfRule type="containsText" dxfId="727" priority="951" operator="containsText" text="Missing">
      <formula>NOT(ISERROR(SEARCH("Missing",I59)))</formula>
    </cfRule>
  </conditionalFormatting>
  <conditionalFormatting sqref="I70">
    <cfRule type="containsText" dxfId="726" priority="960" operator="containsText" text="Missing">
      <formula>NOT(ISERROR(SEARCH("Missing",I70)))</formula>
    </cfRule>
  </conditionalFormatting>
  <conditionalFormatting sqref="I68">
    <cfRule type="containsText" dxfId="725" priority="961" operator="containsText" text="Missing">
      <formula>NOT(ISERROR(SEARCH("Missing",I68)))</formula>
    </cfRule>
  </conditionalFormatting>
  <conditionalFormatting sqref="I71">
    <cfRule type="containsText" dxfId="724" priority="959" operator="containsText" text="Missing">
      <formula>NOT(ISERROR(SEARCH("Missing",I71)))</formula>
    </cfRule>
  </conditionalFormatting>
  <conditionalFormatting sqref="I73">
    <cfRule type="containsText" dxfId="723" priority="958" operator="containsText" text="Missing">
      <formula>NOT(ISERROR(SEARCH("Missing",I73)))</formula>
    </cfRule>
  </conditionalFormatting>
  <conditionalFormatting sqref="I76">
    <cfRule type="containsText" dxfId="722" priority="956" operator="containsText" text="Missing">
      <formula>NOT(ISERROR(SEARCH("Missing",I76)))</formula>
    </cfRule>
  </conditionalFormatting>
  <conditionalFormatting sqref="I74">
    <cfRule type="containsText" dxfId="721" priority="957" operator="containsText" text="Missing">
      <formula>NOT(ISERROR(SEARCH("Missing",I74)))</formula>
    </cfRule>
  </conditionalFormatting>
  <conditionalFormatting sqref="I77">
    <cfRule type="containsText" dxfId="720" priority="955" operator="containsText" text="Missing">
      <formula>NOT(ISERROR(SEARCH("Missing",I77)))</formula>
    </cfRule>
  </conditionalFormatting>
  <conditionalFormatting sqref="I54">
    <cfRule type="containsText" dxfId="719" priority="954" operator="containsText" text="Missing">
      <formula>NOT(ISERROR(SEARCH("Missing",I54)))</formula>
    </cfRule>
  </conditionalFormatting>
  <conditionalFormatting sqref="I57">
    <cfRule type="containsText" dxfId="718" priority="953" operator="containsText" text="Missing">
      <formula>NOT(ISERROR(SEARCH("Missing",I57)))</formula>
    </cfRule>
  </conditionalFormatting>
  <conditionalFormatting sqref="I58">
    <cfRule type="containsText" dxfId="717" priority="952" operator="containsText" text="Missing">
      <formula>NOT(ISERROR(SEARCH("Missing",I58)))</formula>
    </cfRule>
  </conditionalFormatting>
  <conditionalFormatting sqref="I60">
    <cfRule type="containsText" dxfId="716" priority="950" operator="containsText" text="Missing">
      <formula>NOT(ISERROR(SEARCH("Missing",I60)))</formula>
    </cfRule>
  </conditionalFormatting>
  <conditionalFormatting sqref="I85">
    <cfRule type="containsText" dxfId="715" priority="948" operator="containsText" text="Missing">
      <formula>NOT(ISERROR(SEARCH("Missing",I85)))</formula>
    </cfRule>
  </conditionalFormatting>
  <conditionalFormatting sqref="I86">
    <cfRule type="containsText" dxfId="714" priority="947" operator="containsText" text="Missing">
      <formula>NOT(ISERROR(SEARCH("Missing",I86)))</formula>
    </cfRule>
  </conditionalFormatting>
  <conditionalFormatting sqref="I36">
    <cfRule type="containsText" dxfId="713" priority="946" operator="containsText" text="Missing">
      <formula>NOT(ISERROR(SEARCH("Missing",I36)))</formula>
    </cfRule>
  </conditionalFormatting>
  <conditionalFormatting sqref="I87">
    <cfRule type="containsText" dxfId="712" priority="945" operator="containsText" text="Missing">
      <formula>NOT(ISERROR(SEARCH("Missing",I87)))</formula>
    </cfRule>
  </conditionalFormatting>
  <conditionalFormatting sqref="I89">
    <cfRule type="containsText" dxfId="711" priority="944" operator="containsText" text="Missing">
      <formula>NOT(ISERROR(SEARCH("Missing",I89)))</formula>
    </cfRule>
  </conditionalFormatting>
  <conditionalFormatting sqref="I90">
    <cfRule type="containsText" dxfId="710" priority="943" operator="containsText" text="Missing">
      <formula>NOT(ISERROR(SEARCH("Missing",I90)))</formula>
    </cfRule>
  </conditionalFormatting>
  <conditionalFormatting sqref="I91">
    <cfRule type="containsText" dxfId="709" priority="942" operator="containsText" text="Missing">
      <formula>NOT(ISERROR(SEARCH("Missing",I91)))</formula>
    </cfRule>
  </conditionalFormatting>
  <conditionalFormatting sqref="I26">
    <cfRule type="containsText" dxfId="708" priority="941" operator="containsText" text="Missing">
      <formula>NOT(ISERROR(SEARCH("Missing",I26)))</formula>
    </cfRule>
  </conditionalFormatting>
  <conditionalFormatting sqref="I88">
    <cfRule type="containsText" dxfId="707" priority="930" operator="containsText" text="Missing">
      <formula>NOT(ISERROR(SEARCH("Missing",I88)))</formula>
    </cfRule>
  </conditionalFormatting>
  <conditionalFormatting sqref="I69">
    <cfRule type="containsText" dxfId="706" priority="934" operator="containsText" text="Missing">
      <formula>NOT(ISERROR(SEARCH("Missing",I69)))</formula>
    </cfRule>
  </conditionalFormatting>
  <conditionalFormatting sqref="I66">
    <cfRule type="containsText" dxfId="705" priority="935" operator="containsText" text="Missing">
      <formula>NOT(ISERROR(SEARCH("Missing",I66)))</formula>
    </cfRule>
  </conditionalFormatting>
  <conditionalFormatting sqref="I32">
    <cfRule type="containsText" dxfId="704" priority="940" operator="containsText" text="Missing">
      <formula>NOT(ISERROR(SEARCH("Missing",I32)))</formula>
    </cfRule>
  </conditionalFormatting>
  <conditionalFormatting sqref="I29">
    <cfRule type="containsText" dxfId="703" priority="939" operator="containsText" text="Missing">
      <formula>NOT(ISERROR(SEARCH("Missing",I29)))</formula>
    </cfRule>
  </conditionalFormatting>
  <conditionalFormatting sqref="I47">
    <cfRule type="containsText" dxfId="702" priority="938" operator="containsText" text="Missing">
      <formula>NOT(ISERROR(SEARCH("Missing",I47)))</formula>
    </cfRule>
  </conditionalFormatting>
  <conditionalFormatting sqref="I52">
    <cfRule type="containsText" dxfId="701" priority="937" operator="containsText" text="Missing">
      <formula>NOT(ISERROR(SEARCH("Missing",I52)))</formula>
    </cfRule>
  </conditionalFormatting>
  <conditionalFormatting sqref="I63">
    <cfRule type="containsText" dxfId="700" priority="936" operator="containsText" text="Missing">
      <formula>NOT(ISERROR(SEARCH("Missing",I63)))</formula>
    </cfRule>
  </conditionalFormatting>
  <conditionalFormatting sqref="I72">
    <cfRule type="containsText" dxfId="699" priority="933" operator="containsText" text="Missing">
      <formula>NOT(ISERROR(SEARCH("Missing",I72)))</formula>
    </cfRule>
  </conditionalFormatting>
  <conditionalFormatting sqref="I75">
    <cfRule type="containsText" dxfId="698" priority="932" operator="containsText" text="Missing">
      <formula>NOT(ISERROR(SEARCH("Missing",I75)))</formula>
    </cfRule>
  </conditionalFormatting>
  <conditionalFormatting sqref="I78">
    <cfRule type="containsText" dxfId="697" priority="931" operator="containsText" text="Missing">
      <formula>NOT(ISERROR(SEARCH("Missing",I78)))</formula>
    </cfRule>
  </conditionalFormatting>
  <conditionalFormatting sqref="I33">
    <cfRule type="containsText" dxfId="696" priority="929" operator="containsText" text="Missing">
      <formula>NOT(ISERROR(SEARCH("Missing",I33)))</formula>
    </cfRule>
  </conditionalFormatting>
  <conditionalFormatting sqref="I48">
    <cfRule type="containsText" dxfId="695" priority="928" operator="containsText" text="Missing">
      <formula>NOT(ISERROR(SEARCH("Missing",I48)))</formula>
    </cfRule>
  </conditionalFormatting>
  <conditionalFormatting sqref="I51">
    <cfRule type="containsText" dxfId="694" priority="927" operator="containsText" text="Missing">
      <formula>NOT(ISERROR(SEARCH("Missing",I51)))</formula>
    </cfRule>
  </conditionalFormatting>
  <conditionalFormatting sqref="I79:I83">
    <cfRule type="containsText" dxfId="693" priority="926" operator="containsText" text="Missing">
      <formula>NOT(ISERROR(SEARCH("Missing",I79)))</formula>
    </cfRule>
  </conditionalFormatting>
  <conditionalFormatting sqref="I155:I163">
    <cfRule type="containsText" dxfId="692" priority="801" operator="containsText" text="Missing">
      <formula>NOT(ISERROR(SEARCH("Missing",I155)))</formula>
    </cfRule>
  </conditionalFormatting>
  <conditionalFormatting sqref="I154">
    <cfRule type="containsText" dxfId="691" priority="802" operator="containsText" text="Missing">
      <formula>NOT(ISERROR(SEARCH("Missing",I154)))</formula>
    </cfRule>
  </conditionalFormatting>
  <conditionalFormatting sqref="I145">
    <cfRule type="containsText" dxfId="690" priority="805" operator="containsText" text="Missing">
      <formula>NOT(ISERROR(SEARCH("Missing",I145)))</formula>
    </cfRule>
  </conditionalFormatting>
  <conditionalFormatting sqref="L133">
    <cfRule type="containsText" dxfId="689" priority="906" operator="containsText" text="Positive">
      <formula>NOT(ISERROR(SEARCH("Positive",L133)))</formula>
    </cfRule>
    <cfRule type="containsText" dxfId="688" priority="907" operator="containsText" text="Negative">
      <formula>NOT(ISERROR(SEARCH("Negative",L133)))</formula>
    </cfRule>
  </conditionalFormatting>
  <conditionalFormatting sqref="H126">
    <cfRule type="containsText" dxfId="687" priority="920" operator="containsText" text="Missing">
      <formula>NOT(ISERROR(SEARCH("Missing",H126)))</formula>
    </cfRule>
  </conditionalFormatting>
  <conditionalFormatting sqref="H136">
    <cfRule type="containsText" dxfId="686" priority="893" operator="containsText" text="Missing">
      <formula>NOT(ISERROR(SEARCH("Missing",H136)))</formula>
    </cfRule>
  </conditionalFormatting>
  <conditionalFormatting sqref="H129">
    <cfRule type="containsText" dxfId="685" priority="890" operator="containsText" text="Missing">
      <formula>NOT(ISERROR(SEARCH("Missing",H129)))</formula>
    </cfRule>
  </conditionalFormatting>
  <conditionalFormatting sqref="H127">
    <cfRule type="containsText" dxfId="684" priority="919" operator="containsText" text="Missing">
      <formula>NOT(ISERROR(SEARCH("Missing",H127)))</formula>
    </cfRule>
  </conditionalFormatting>
  <conditionalFormatting sqref="L128">
    <cfRule type="containsText" dxfId="683" priority="917" operator="containsText" text="Positive">
      <formula>NOT(ISERROR(SEARCH("Positive",L128)))</formula>
    </cfRule>
    <cfRule type="containsText" dxfId="682" priority="918" operator="containsText" text="Negative">
      <formula>NOT(ISERROR(SEARCH("Negative",L128)))</formula>
    </cfRule>
  </conditionalFormatting>
  <conditionalFormatting sqref="L130">
    <cfRule type="containsText" dxfId="681" priority="912" operator="containsText" text="Positive">
      <formula>NOT(ISERROR(SEARCH("Positive",L130)))</formula>
    </cfRule>
    <cfRule type="containsText" dxfId="680" priority="913" operator="containsText" text="Negative">
      <formula>NOT(ISERROR(SEARCH("Negative",L130)))</formula>
    </cfRule>
  </conditionalFormatting>
  <conditionalFormatting sqref="H128">
    <cfRule type="containsText" dxfId="679" priority="916" operator="containsText" text="Missing">
      <formula>NOT(ISERROR(SEARCH("Missing",H128)))</formula>
    </cfRule>
  </conditionalFormatting>
  <conditionalFormatting sqref="H143">
    <cfRule type="containsText" dxfId="678" priority="877" operator="containsText" text="Missing">
      <formula>NOT(ISERROR(SEARCH("Missing",H143)))</formula>
    </cfRule>
  </conditionalFormatting>
  <conditionalFormatting sqref="L129">
    <cfRule type="containsText" dxfId="677" priority="914" operator="containsText" text="Positive">
      <formula>NOT(ISERROR(SEARCH("Positive",L129)))</formula>
    </cfRule>
    <cfRule type="containsText" dxfId="676" priority="915" operator="containsText" text="Negative">
      <formula>NOT(ISERROR(SEARCH("Negative",L129)))</formula>
    </cfRule>
  </conditionalFormatting>
  <conditionalFormatting sqref="H132">
    <cfRule type="containsText" dxfId="675" priority="892" operator="containsText" text="Missing">
      <formula>NOT(ISERROR(SEARCH("Missing",H132)))</formula>
    </cfRule>
  </conditionalFormatting>
  <conditionalFormatting sqref="L132">
    <cfRule type="containsText" dxfId="674" priority="908" operator="containsText" text="Positive">
      <formula>NOT(ISERROR(SEARCH("Positive",L132)))</formula>
    </cfRule>
    <cfRule type="containsText" dxfId="673" priority="909" operator="containsText" text="Negative">
      <formula>NOT(ISERROR(SEARCH("Negative",L132)))</formula>
    </cfRule>
  </conditionalFormatting>
  <conditionalFormatting sqref="H141">
    <cfRule type="containsText" dxfId="672" priority="880" operator="containsText" text="Missing">
      <formula>NOT(ISERROR(SEARCH("Missing",H141)))</formula>
    </cfRule>
  </conditionalFormatting>
  <conditionalFormatting sqref="L134">
    <cfRule type="containsText" dxfId="671" priority="904" operator="containsText" text="Positive">
      <formula>NOT(ISERROR(SEARCH("Positive",L134)))</formula>
    </cfRule>
    <cfRule type="containsText" dxfId="670" priority="905" operator="containsText" text="Negative">
      <formula>NOT(ISERROR(SEARCH("Negative",L134)))</formula>
    </cfRule>
  </conditionalFormatting>
  <conditionalFormatting sqref="L131">
    <cfRule type="containsText" dxfId="669" priority="910" operator="containsText" text="Positive">
      <formula>NOT(ISERROR(SEARCH("Positive",L131)))</formula>
    </cfRule>
    <cfRule type="containsText" dxfId="668" priority="911" operator="containsText" text="Negative">
      <formula>NOT(ISERROR(SEARCH("Negative",L131)))</formula>
    </cfRule>
  </conditionalFormatting>
  <conditionalFormatting sqref="H140">
    <cfRule type="containsText" dxfId="667" priority="881" operator="containsText" text="Missing">
      <formula>NOT(ISERROR(SEARCH("Missing",H140)))</formula>
    </cfRule>
  </conditionalFormatting>
  <conditionalFormatting sqref="L136">
    <cfRule type="containsText" dxfId="666" priority="900" operator="containsText" text="Positive">
      <formula>NOT(ISERROR(SEARCH("Positive",L136)))</formula>
    </cfRule>
    <cfRule type="containsText" dxfId="665" priority="901" operator="containsText" text="Negative">
      <formula>NOT(ISERROR(SEARCH("Negative",L136)))</formula>
    </cfRule>
  </conditionalFormatting>
  <conditionalFormatting sqref="H130">
    <cfRule type="containsText" dxfId="664" priority="889" operator="containsText" text="Missing">
      <formula>NOT(ISERROR(SEARCH("Missing",H130)))</formula>
    </cfRule>
  </conditionalFormatting>
  <conditionalFormatting sqref="L135">
    <cfRule type="containsText" dxfId="663" priority="902" operator="containsText" text="Positive">
      <formula>NOT(ISERROR(SEARCH("Positive",L135)))</formula>
    </cfRule>
    <cfRule type="containsText" dxfId="662" priority="903" operator="containsText" text="Negative">
      <formula>NOT(ISERROR(SEARCH("Negative",L135)))</formula>
    </cfRule>
  </conditionalFormatting>
  <conditionalFormatting sqref="L140">
    <cfRule type="containsText" dxfId="661" priority="885" operator="containsText" text="Positive">
      <formula>NOT(ISERROR(SEARCH("Positive",L140)))</formula>
    </cfRule>
    <cfRule type="containsText" dxfId="660" priority="886" operator="containsText" text="Negative">
      <formula>NOT(ISERROR(SEARCH("Negative",L140)))</formula>
    </cfRule>
  </conditionalFormatting>
  <conditionalFormatting sqref="H137">
    <cfRule type="containsText" dxfId="659" priority="897" operator="containsText" text="Missing">
      <formula>NOT(ISERROR(SEARCH("Missing",H137)))</formula>
    </cfRule>
  </conditionalFormatting>
  <conditionalFormatting sqref="L137">
    <cfRule type="containsText" dxfId="658" priority="898" operator="containsText" text="Positive">
      <formula>NOT(ISERROR(SEARCH("Positive",L137)))</formula>
    </cfRule>
    <cfRule type="containsText" dxfId="657" priority="899" operator="containsText" text="Negative">
      <formula>NOT(ISERROR(SEARCH("Negative",L137)))</formula>
    </cfRule>
  </conditionalFormatting>
  <conditionalFormatting sqref="H134">
    <cfRule type="containsText" dxfId="656" priority="895" operator="containsText" text="Missing">
      <formula>NOT(ISERROR(SEARCH("Missing",H134)))</formula>
    </cfRule>
  </conditionalFormatting>
  <conditionalFormatting sqref="H133">
    <cfRule type="containsText" dxfId="655" priority="896" operator="containsText" text="Missing">
      <formula>NOT(ISERROR(SEARCH("Missing",H133)))</formula>
    </cfRule>
  </conditionalFormatting>
  <conditionalFormatting sqref="H135">
    <cfRule type="containsText" dxfId="654" priority="894" operator="containsText" text="Missing">
      <formula>NOT(ISERROR(SEARCH("Missing",H135)))</formula>
    </cfRule>
  </conditionalFormatting>
  <conditionalFormatting sqref="H131">
    <cfRule type="containsText" dxfId="653" priority="891" operator="containsText" text="Missing">
      <formula>NOT(ISERROR(SEARCH("Missing",H131)))</formula>
    </cfRule>
  </conditionalFormatting>
  <conditionalFormatting sqref="H138">
    <cfRule type="containsText" dxfId="652" priority="882" operator="containsText" text="Missing">
      <formula>NOT(ISERROR(SEARCH("Missing",H138)))</formula>
    </cfRule>
  </conditionalFormatting>
  <conditionalFormatting sqref="L138">
    <cfRule type="containsText" dxfId="651" priority="887" operator="containsText" text="Positive">
      <formula>NOT(ISERROR(SEARCH("Positive",L138)))</formula>
    </cfRule>
    <cfRule type="containsText" dxfId="650" priority="888" operator="containsText" text="Negative">
      <formula>NOT(ISERROR(SEARCH("Negative",L138)))</formula>
    </cfRule>
  </conditionalFormatting>
  <conditionalFormatting sqref="L141">
    <cfRule type="containsText" dxfId="649" priority="883" operator="containsText" text="Positive">
      <formula>NOT(ISERROR(SEARCH("Positive",L141)))</formula>
    </cfRule>
    <cfRule type="containsText" dxfId="648" priority="884" operator="containsText" text="Negative">
      <formula>NOT(ISERROR(SEARCH("Negative",L141)))</formula>
    </cfRule>
  </conditionalFormatting>
  <conditionalFormatting sqref="L146">
    <cfRule type="containsText" dxfId="647" priority="873" operator="containsText" text="Positive">
      <formula>NOT(ISERROR(SEARCH("Positive",L146)))</formula>
    </cfRule>
    <cfRule type="containsText" dxfId="646" priority="874" operator="containsText" text="Negative">
      <formula>NOT(ISERROR(SEARCH("Negative",L146)))</formula>
    </cfRule>
  </conditionalFormatting>
  <conditionalFormatting sqref="L143">
    <cfRule type="containsText" dxfId="645" priority="878" operator="containsText" text="Positive">
      <formula>NOT(ISERROR(SEARCH("Positive",L143)))</formula>
    </cfRule>
    <cfRule type="containsText" dxfId="644" priority="879" operator="containsText" text="Negative">
      <formula>NOT(ISERROR(SEARCH("Negative",L143)))</formula>
    </cfRule>
  </conditionalFormatting>
  <conditionalFormatting sqref="L144">
    <cfRule type="containsText" dxfId="643" priority="875" operator="containsText" text="Positive">
      <formula>NOT(ISERROR(SEARCH("Positive",L144)))</formula>
    </cfRule>
    <cfRule type="containsText" dxfId="642" priority="876" operator="containsText" text="Negative">
      <formula>NOT(ISERROR(SEARCH("Negative",L144)))</formula>
    </cfRule>
  </conditionalFormatting>
  <conditionalFormatting sqref="L147">
    <cfRule type="containsText" dxfId="641" priority="871" operator="containsText" text="Positive">
      <formula>NOT(ISERROR(SEARCH("Positive",L147)))</formula>
    </cfRule>
    <cfRule type="containsText" dxfId="640" priority="872" operator="containsText" text="Negative">
      <formula>NOT(ISERROR(SEARCH("Negative",L147)))</formula>
    </cfRule>
  </conditionalFormatting>
  <conditionalFormatting sqref="L152">
    <cfRule type="containsText" dxfId="639" priority="861" operator="containsText" text="Positive">
      <formula>NOT(ISERROR(SEARCH("Positive",L152)))</formula>
    </cfRule>
    <cfRule type="containsText" dxfId="638" priority="862" operator="containsText" text="Negative">
      <formula>NOT(ISERROR(SEARCH("Negative",L152)))</formula>
    </cfRule>
  </conditionalFormatting>
  <conditionalFormatting sqref="L149">
    <cfRule type="containsText" dxfId="637" priority="866" operator="containsText" text="Positive">
      <formula>NOT(ISERROR(SEARCH("Positive",L149)))</formula>
    </cfRule>
    <cfRule type="containsText" dxfId="636" priority="867" operator="containsText" text="Negative">
      <formula>NOT(ISERROR(SEARCH("Negative",L149)))</formula>
    </cfRule>
  </conditionalFormatting>
  <conditionalFormatting sqref="L150">
    <cfRule type="containsText" dxfId="635" priority="863" operator="containsText" text="Positive">
      <formula>NOT(ISERROR(SEARCH("Positive",L150)))</formula>
    </cfRule>
    <cfRule type="containsText" dxfId="634" priority="864" operator="containsText" text="Negative">
      <formula>NOT(ISERROR(SEARCH("Negative",L150)))</formula>
    </cfRule>
  </conditionalFormatting>
  <conditionalFormatting sqref="L153">
    <cfRule type="containsText" dxfId="633" priority="859" operator="containsText" text="Positive">
      <formula>NOT(ISERROR(SEARCH("Positive",L153)))</formula>
    </cfRule>
    <cfRule type="containsText" dxfId="632" priority="860" operator="containsText" text="Negative">
      <formula>NOT(ISERROR(SEARCH("Negative",L153)))</formula>
    </cfRule>
  </conditionalFormatting>
  <conditionalFormatting sqref="L139">
    <cfRule type="containsText" dxfId="631" priority="838" operator="containsText" text="Positive">
      <formula>NOT(ISERROR(SEARCH("Positive",L139)))</formula>
    </cfRule>
    <cfRule type="containsText" dxfId="630" priority="839" operator="containsText" text="Negative">
      <formula>NOT(ISERROR(SEARCH("Negative",L139)))</formula>
    </cfRule>
  </conditionalFormatting>
  <conditionalFormatting sqref="L145">
    <cfRule type="containsText" dxfId="629" priority="842" operator="containsText" text="Positive">
      <formula>NOT(ISERROR(SEARCH("Positive",L145)))</formula>
    </cfRule>
    <cfRule type="containsText" dxfId="628" priority="843" operator="containsText" text="Negative">
      <formula>NOT(ISERROR(SEARCH("Negative",L145)))</formula>
    </cfRule>
  </conditionalFormatting>
  <conditionalFormatting sqref="L154">
    <cfRule type="containsText" dxfId="627" priority="848" operator="containsText" text="Positive">
      <formula>NOT(ISERROR(SEARCH("Positive",L154)))</formula>
    </cfRule>
    <cfRule type="containsText" dxfId="626" priority="849" operator="containsText" text="Negative">
      <formula>NOT(ISERROR(SEARCH("Negative",L154)))</formula>
    </cfRule>
  </conditionalFormatting>
  <conditionalFormatting sqref="L151">
    <cfRule type="containsText" dxfId="625" priority="846" operator="containsText" text="Positive">
      <formula>NOT(ISERROR(SEARCH("Positive",L151)))</formula>
    </cfRule>
    <cfRule type="containsText" dxfId="624" priority="847" operator="containsText" text="Negative">
      <formula>NOT(ISERROR(SEARCH("Negative",L151)))</formula>
    </cfRule>
  </conditionalFormatting>
  <conditionalFormatting sqref="L148">
    <cfRule type="containsText" dxfId="623" priority="844" operator="containsText" text="Positive">
      <formula>NOT(ISERROR(SEARCH("Positive",L148)))</formula>
    </cfRule>
    <cfRule type="containsText" dxfId="622" priority="845" operator="containsText" text="Negative">
      <formula>NOT(ISERROR(SEARCH("Negative",L148)))</formula>
    </cfRule>
  </conditionalFormatting>
  <conditionalFormatting sqref="L142">
    <cfRule type="containsText" dxfId="621" priority="840" operator="containsText" text="Positive">
      <formula>NOT(ISERROR(SEARCH("Positive",L142)))</formula>
    </cfRule>
    <cfRule type="containsText" dxfId="620" priority="841" operator="containsText" text="Negative">
      <formula>NOT(ISERROR(SEARCH("Negative",L142)))</formula>
    </cfRule>
  </conditionalFormatting>
  <conditionalFormatting sqref="J126:K154">
    <cfRule type="containsText" dxfId="619" priority="837" operator="containsText" text="Missing">
      <formula>NOT(ISERROR(SEARCH("Missing",J126)))</formula>
    </cfRule>
  </conditionalFormatting>
  <conditionalFormatting sqref="L126:L127">
    <cfRule type="containsText" dxfId="618" priority="835" operator="containsText" text="Positive">
      <formula>NOT(ISERROR(SEARCH("Positive",L126)))</formula>
    </cfRule>
    <cfRule type="containsText" dxfId="617" priority="836" operator="containsText" text="Negative">
      <formula>NOT(ISERROR(SEARCH("Negative",L126)))</formula>
    </cfRule>
  </conditionalFormatting>
  <conditionalFormatting sqref="H155:H163">
    <cfRule type="containsText" dxfId="616" priority="834" operator="containsText" text="Missing">
      <formula>NOT(ISERROR(SEARCH("Missing",H155)))</formula>
    </cfRule>
  </conditionalFormatting>
  <conditionalFormatting sqref="L155:L163">
    <cfRule type="containsText" dxfId="615" priority="832" operator="containsText" text="Positive">
      <formula>NOT(ISERROR(SEARCH("Positive",L155)))</formula>
    </cfRule>
    <cfRule type="containsText" dxfId="614" priority="833" operator="containsText" text="Negative">
      <formula>NOT(ISERROR(SEARCH("Negative",L155)))</formula>
    </cfRule>
  </conditionalFormatting>
  <conditionalFormatting sqref="J155:K163">
    <cfRule type="containsText" dxfId="613" priority="831" operator="containsText" text="Missing">
      <formula>NOT(ISERROR(SEARCH("Missing",J155)))</formula>
    </cfRule>
  </conditionalFormatting>
  <conditionalFormatting sqref="I126">
    <cfRule type="containsText" dxfId="612" priority="830" operator="containsText" text="Missing">
      <formula>NOT(ISERROR(SEARCH("Missing",I126)))</formula>
    </cfRule>
  </conditionalFormatting>
  <conditionalFormatting sqref="I127">
    <cfRule type="containsText" dxfId="611" priority="829" operator="containsText" text="Missing">
      <formula>NOT(ISERROR(SEARCH("Missing",I127)))</formula>
    </cfRule>
  </conditionalFormatting>
  <conditionalFormatting sqref="I128">
    <cfRule type="containsText" dxfId="610" priority="828" operator="containsText" text="Missing">
      <formula>NOT(ISERROR(SEARCH("Missing",I128)))</formula>
    </cfRule>
  </conditionalFormatting>
  <conditionalFormatting sqref="I137">
    <cfRule type="containsText" dxfId="609" priority="824" operator="containsText" text="Missing">
      <formula>NOT(ISERROR(SEARCH("Missing",I137)))</formula>
    </cfRule>
  </conditionalFormatting>
  <conditionalFormatting sqref="I129">
    <cfRule type="containsText" dxfId="608" priority="827" operator="containsText" text="Missing">
      <formula>NOT(ISERROR(SEARCH("Missing",I129)))</formula>
    </cfRule>
  </conditionalFormatting>
  <conditionalFormatting sqref="I132">
    <cfRule type="containsText" dxfId="607" priority="825" operator="containsText" text="Missing">
      <formula>NOT(ISERROR(SEARCH("Missing",I132)))</formula>
    </cfRule>
  </conditionalFormatting>
  <conditionalFormatting sqref="I140">
    <cfRule type="containsText" dxfId="606" priority="822" operator="containsText" text="Missing">
      <formula>NOT(ISERROR(SEARCH("Missing",I140)))</formula>
    </cfRule>
  </conditionalFormatting>
  <conditionalFormatting sqref="I131:I132">
    <cfRule type="containsText" dxfId="605" priority="826" operator="containsText" text="Missing">
      <formula>NOT(ISERROR(SEARCH("Missing",I131)))</formula>
    </cfRule>
  </conditionalFormatting>
  <conditionalFormatting sqref="I138">
    <cfRule type="containsText" dxfId="604" priority="823" operator="containsText" text="Missing">
      <formula>NOT(ISERROR(SEARCH("Missing",I138)))</formula>
    </cfRule>
  </conditionalFormatting>
  <conditionalFormatting sqref="I141">
    <cfRule type="containsText" dxfId="603" priority="821" operator="containsText" text="Missing">
      <formula>NOT(ISERROR(SEARCH("Missing",I141)))</formula>
    </cfRule>
  </conditionalFormatting>
  <conditionalFormatting sqref="I135">
    <cfRule type="containsText" dxfId="602" priority="809" operator="containsText" text="Missing">
      <formula>NOT(ISERROR(SEARCH("Missing",I135)))</formula>
    </cfRule>
  </conditionalFormatting>
  <conditionalFormatting sqref="I143">
    <cfRule type="containsText" dxfId="601" priority="820" operator="containsText" text="Missing">
      <formula>NOT(ISERROR(SEARCH("Missing",I143)))</formula>
    </cfRule>
  </conditionalFormatting>
  <conditionalFormatting sqref="I146">
    <cfRule type="containsText" dxfId="600" priority="818" operator="containsText" text="Missing">
      <formula>NOT(ISERROR(SEARCH("Missing",I146)))</formula>
    </cfRule>
  </conditionalFormatting>
  <conditionalFormatting sqref="I144">
    <cfRule type="containsText" dxfId="599" priority="819" operator="containsText" text="Missing">
      <formula>NOT(ISERROR(SEARCH("Missing",I144)))</formula>
    </cfRule>
  </conditionalFormatting>
  <conditionalFormatting sqref="I147">
    <cfRule type="containsText" dxfId="598" priority="817" operator="containsText" text="Missing">
      <formula>NOT(ISERROR(SEARCH("Missing",I147)))</formula>
    </cfRule>
  </conditionalFormatting>
  <conditionalFormatting sqref="I149">
    <cfRule type="containsText" dxfId="597" priority="816" operator="containsText" text="Missing">
      <formula>NOT(ISERROR(SEARCH("Missing",I149)))</formula>
    </cfRule>
  </conditionalFormatting>
  <conditionalFormatting sqref="I152">
    <cfRule type="containsText" dxfId="596" priority="814" operator="containsText" text="Missing">
      <formula>NOT(ISERROR(SEARCH("Missing",I152)))</formula>
    </cfRule>
  </conditionalFormatting>
  <conditionalFormatting sqref="I150">
    <cfRule type="containsText" dxfId="595" priority="815" operator="containsText" text="Missing">
      <formula>NOT(ISERROR(SEARCH("Missing",I150)))</formula>
    </cfRule>
  </conditionalFormatting>
  <conditionalFormatting sqref="I153">
    <cfRule type="containsText" dxfId="594" priority="813" operator="containsText" text="Missing">
      <formula>NOT(ISERROR(SEARCH("Missing",I153)))</formula>
    </cfRule>
  </conditionalFormatting>
  <conditionalFormatting sqref="I130">
    <cfRule type="containsText" dxfId="593" priority="812" operator="containsText" text="Missing">
      <formula>NOT(ISERROR(SEARCH("Missing",I130)))</formula>
    </cfRule>
  </conditionalFormatting>
  <conditionalFormatting sqref="I133">
    <cfRule type="containsText" dxfId="592" priority="811" operator="containsText" text="Missing">
      <formula>NOT(ISERROR(SEARCH("Missing",I133)))</formula>
    </cfRule>
  </conditionalFormatting>
  <conditionalFormatting sqref="I134">
    <cfRule type="containsText" dxfId="591" priority="810" operator="containsText" text="Missing">
      <formula>NOT(ISERROR(SEARCH("Missing",I134)))</formula>
    </cfRule>
  </conditionalFormatting>
  <conditionalFormatting sqref="I136">
    <cfRule type="containsText" dxfId="590" priority="808" operator="containsText" text="Missing">
      <formula>NOT(ISERROR(SEARCH("Missing",I136)))</formula>
    </cfRule>
  </conditionalFormatting>
  <conditionalFormatting sqref="I148">
    <cfRule type="containsText" dxfId="589" priority="804" operator="containsText" text="Missing">
      <formula>NOT(ISERROR(SEARCH("Missing",I148)))</formula>
    </cfRule>
  </conditionalFormatting>
  <conditionalFormatting sqref="I142">
    <cfRule type="containsText" dxfId="588" priority="806" operator="containsText" text="Missing">
      <formula>NOT(ISERROR(SEARCH("Missing",I142)))</formula>
    </cfRule>
  </conditionalFormatting>
  <conditionalFormatting sqref="I139">
    <cfRule type="containsText" dxfId="587" priority="807" operator="containsText" text="Missing">
      <formula>NOT(ISERROR(SEARCH("Missing",I139)))</formula>
    </cfRule>
  </conditionalFormatting>
  <conditionalFormatting sqref="I151">
    <cfRule type="containsText" dxfId="586" priority="803" operator="containsText" text="Missing">
      <formula>NOT(ISERROR(SEARCH("Missing",I151)))</formula>
    </cfRule>
  </conditionalFormatting>
  <conditionalFormatting sqref="H4">
    <cfRule type="containsText" dxfId="585" priority="800" operator="containsText" text="Missing">
      <formula>NOT(ISERROR(SEARCH("Missing",H4)))</formula>
    </cfRule>
  </conditionalFormatting>
  <conditionalFormatting sqref="H5">
    <cfRule type="containsText" dxfId="584" priority="799" operator="containsText" text="Missing">
      <formula>NOT(ISERROR(SEARCH("Missing",H5)))</formula>
    </cfRule>
  </conditionalFormatting>
  <conditionalFormatting sqref="H7">
    <cfRule type="containsText" dxfId="583" priority="797" operator="containsText" text="Missing">
      <formula>NOT(ISERROR(SEARCH("Missing",H7)))</formula>
    </cfRule>
  </conditionalFormatting>
  <conditionalFormatting sqref="H9">
    <cfRule type="containsText" dxfId="582" priority="795" operator="containsText" text="Missing">
      <formula>NOT(ISERROR(SEARCH("Missing",H9)))</formula>
    </cfRule>
  </conditionalFormatting>
  <conditionalFormatting sqref="H10">
    <cfRule type="containsText" dxfId="581" priority="794" operator="containsText" text="Missing">
      <formula>NOT(ISERROR(SEARCH("Missing",H10)))</formula>
    </cfRule>
  </conditionalFormatting>
  <conditionalFormatting sqref="H8">
    <cfRule type="containsText" dxfId="580" priority="796" operator="containsText" text="Missing">
      <formula>NOT(ISERROR(SEARCH("Missing",H8)))</formula>
    </cfRule>
  </conditionalFormatting>
  <conditionalFormatting sqref="H6">
    <cfRule type="containsText" dxfId="579" priority="798" operator="containsText" text="Missing">
      <formula>NOT(ISERROR(SEARCH("Missing",H6)))</formula>
    </cfRule>
  </conditionalFormatting>
  <conditionalFormatting sqref="H11">
    <cfRule type="containsText" dxfId="578" priority="793" operator="containsText" text="Missing">
      <formula>NOT(ISERROR(SEARCH("Missing",H11)))</formula>
    </cfRule>
  </conditionalFormatting>
  <conditionalFormatting sqref="H12">
    <cfRule type="containsText" dxfId="577" priority="792" operator="containsText" text="Missing">
      <formula>NOT(ISERROR(SEARCH("Missing",H12)))</formula>
    </cfRule>
  </conditionalFormatting>
  <conditionalFormatting sqref="H13">
    <cfRule type="containsText" dxfId="576" priority="791" operator="containsText" text="Missing">
      <formula>NOT(ISERROR(SEARCH("Missing",H13)))</formula>
    </cfRule>
  </conditionalFormatting>
  <conditionalFormatting sqref="H14">
    <cfRule type="containsText" dxfId="575" priority="790" operator="containsText" text="Missing">
      <formula>NOT(ISERROR(SEARCH("Missing",H14)))</formula>
    </cfRule>
  </conditionalFormatting>
  <conditionalFormatting sqref="I169">
    <cfRule type="containsText" dxfId="574" priority="783" operator="containsText" text="Missing">
      <formula>NOT(ISERROR(SEARCH("Missing",I169)))</formula>
    </cfRule>
  </conditionalFormatting>
  <conditionalFormatting sqref="I172">
    <cfRule type="containsText" dxfId="573" priority="782" operator="containsText" text="Missing">
      <formula>NOT(ISERROR(SEARCH("Missing",I172)))</formula>
    </cfRule>
  </conditionalFormatting>
  <conditionalFormatting sqref="I178:I180">
    <cfRule type="containsText" dxfId="572" priority="781" operator="containsText" text="Missing">
      <formula>NOT(ISERROR(SEARCH("Missing",I178)))</formula>
    </cfRule>
  </conditionalFormatting>
  <conditionalFormatting sqref="I175">
    <cfRule type="containsText" dxfId="571" priority="787" operator="containsText" text="Missing">
      <formula>NOT(ISERROR(SEARCH("Missing",I175)))</formula>
    </cfRule>
  </conditionalFormatting>
  <conditionalFormatting sqref="I171">
    <cfRule type="containsText" dxfId="570" priority="789" operator="containsText" text="Missing">
      <formula>NOT(ISERROR(SEARCH("Missing",I171)))</formula>
    </cfRule>
  </conditionalFormatting>
  <conditionalFormatting sqref="I173">
    <cfRule type="containsText" dxfId="569" priority="788" operator="containsText" text="Missing">
      <formula>NOT(ISERROR(SEARCH("Missing",I173)))</formula>
    </cfRule>
  </conditionalFormatting>
  <conditionalFormatting sqref="I174">
    <cfRule type="containsText" dxfId="568" priority="786" operator="containsText" text="Missing">
      <formula>NOT(ISERROR(SEARCH("Missing",I174)))</formula>
    </cfRule>
  </conditionalFormatting>
  <conditionalFormatting sqref="I168">
    <cfRule type="containsText" dxfId="567" priority="785" operator="containsText" text="Missing">
      <formula>NOT(ISERROR(SEARCH("Missing",I168)))</formula>
    </cfRule>
  </conditionalFormatting>
  <conditionalFormatting sqref="I177">
    <cfRule type="containsText" dxfId="566" priority="784" operator="containsText" text="Missing">
      <formula>NOT(ISERROR(SEARCH("Missing",I177)))</formula>
    </cfRule>
  </conditionalFormatting>
  <conditionalFormatting sqref="I176">
    <cfRule type="containsText" dxfId="565" priority="780" operator="containsText" text="Missing">
      <formula>NOT(ISERROR(SEARCH("Missing",I176)))</formula>
    </cfRule>
  </conditionalFormatting>
  <conditionalFormatting sqref="I170">
    <cfRule type="containsText" dxfId="564" priority="779" operator="containsText" text="Missing">
      <formula>NOT(ISERROR(SEARCH("Missing",I170)))</formula>
    </cfRule>
  </conditionalFormatting>
  <conditionalFormatting sqref="H48:H52">
    <cfRule type="containsText" dxfId="563" priority="778" operator="containsText" text="Missing">
      <formula>NOT(ISERROR(SEARCH("Missing",H48)))</formula>
    </cfRule>
  </conditionalFormatting>
  <conditionalFormatting sqref="H33:H34">
    <cfRule type="containsText" dxfId="562" priority="777" operator="containsText" text="Missing">
      <formula>NOT(ISERROR(SEARCH("Missing",H33)))</formula>
    </cfRule>
  </conditionalFormatting>
  <conditionalFormatting sqref="H186">
    <cfRule type="containsText" dxfId="561" priority="768" operator="containsText" text="Missing">
      <formula>NOT(ISERROR(SEARCH("Missing",H186)))</formula>
    </cfRule>
  </conditionalFormatting>
  <conditionalFormatting sqref="L186:L200">
    <cfRule type="containsText" dxfId="560" priority="769" operator="containsText" text="Positive">
      <formula>NOT(ISERROR(SEARCH("Positive",L186)))</formula>
    </cfRule>
    <cfRule type="containsText" dxfId="559" priority="770" operator="containsText" text="Negative">
      <formula>NOT(ISERROR(SEARCH("Negative",L186)))</formula>
    </cfRule>
  </conditionalFormatting>
  <conditionalFormatting sqref="J186:K186">
    <cfRule type="containsText" dxfId="558" priority="771" operator="containsText" text="Missing">
      <formula>NOT(ISERROR(SEARCH("Missing",J186)))</formula>
    </cfRule>
  </conditionalFormatting>
  <conditionalFormatting sqref="L183:L184">
    <cfRule type="containsText" dxfId="557" priority="772" operator="containsText" text="Positive">
      <formula>NOT(ISERROR(SEARCH("Positive",L183)))</formula>
    </cfRule>
    <cfRule type="containsText" dxfId="556" priority="773" operator="containsText" text="Negative">
      <formula>NOT(ISERROR(SEARCH("Negative",L183)))</formula>
    </cfRule>
  </conditionalFormatting>
  <conditionalFormatting sqref="H193">
    <cfRule type="containsText" dxfId="555" priority="668" operator="containsText" text="Missing">
      <formula>NOT(ISERROR(SEARCH("Missing",H193)))</formula>
    </cfRule>
  </conditionalFormatting>
  <conditionalFormatting sqref="I187">
    <cfRule type="containsText" dxfId="554" priority="697" operator="containsText" text="Missing">
      <formula>NOT(ISERROR(SEARCH("Missing",I187)))</formula>
    </cfRule>
  </conditionalFormatting>
  <conditionalFormatting sqref="L188">
    <cfRule type="containsText" dxfId="553" priority="764" operator="containsText" text="Positive">
      <formula>NOT(ISERROR(SEARCH("Positive",L188)))</formula>
    </cfRule>
    <cfRule type="containsText" dxfId="552" priority="765" operator="containsText" text="Negative">
      <formula>NOT(ISERROR(SEARCH("Negative",L188)))</formula>
    </cfRule>
  </conditionalFormatting>
  <conditionalFormatting sqref="J188:K188">
    <cfRule type="containsText" dxfId="551" priority="766" operator="containsText" text="Missing">
      <formula>NOT(ISERROR(SEARCH("Missing",J188)))</formula>
    </cfRule>
  </conditionalFormatting>
  <conditionalFormatting sqref="J191:K191">
    <cfRule type="containsText" dxfId="550" priority="683" operator="containsText" text="Missing">
      <formula>NOT(ISERROR(SEARCH("Missing",J191)))</formula>
    </cfRule>
  </conditionalFormatting>
  <conditionalFormatting sqref="H189">
    <cfRule type="containsText" dxfId="549" priority="672" operator="containsText" text="Missing">
      <formula>NOT(ISERROR(SEARCH("Missing",H189)))</formula>
    </cfRule>
  </conditionalFormatting>
  <conditionalFormatting sqref="L190">
    <cfRule type="containsText" dxfId="548" priority="759" operator="containsText" text="Positive">
      <formula>NOT(ISERROR(SEARCH("Positive",L190)))</formula>
    </cfRule>
    <cfRule type="containsText" dxfId="547" priority="760" operator="containsText" text="Negative">
      <formula>NOT(ISERROR(SEARCH("Negative",L190)))</formula>
    </cfRule>
  </conditionalFormatting>
  <conditionalFormatting sqref="J190:K190">
    <cfRule type="containsText" dxfId="546" priority="761" operator="containsText" text="Missing">
      <formula>NOT(ISERROR(SEARCH("Missing",J190)))</formula>
    </cfRule>
  </conditionalFormatting>
  <conditionalFormatting sqref="J193:K193">
    <cfRule type="containsText" dxfId="545" priority="678" operator="containsText" text="Missing">
      <formula>NOT(ISERROR(SEARCH("Missing",J193)))</formula>
    </cfRule>
  </conditionalFormatting>
  <conditionalFormatting sqref="I203">
    <cfRule type="containsText" dxfId="544" priority="622" operator="containsText" text="Missing">
      <formula>NOT(ISERROR(SEARCH("Missing",I203)))</formula>
    </cfRule>
  </conditionalFormatting>
  <conditionalFormatting sqref="L192">
    <cfRule type="containsText" dxfId="543" priority="754" operator="containsText" text="Positive">
      <formula>NOT(ISERROR(SEARCH("Positive",L192)))</formula>
    </cfRule>
    <cfRule type="containsText" dxfId="542" priority="755" operator="containsText" text="Negative">
      <formula>NOT(ISERROR(SEARCH("Negative",L192)))</formula>
    </cfRule>
  </conditionalFormatting>
  <conditionalFormatting sqref="J192:K192">
    <cfRule type="containsText" dxfId="541" priority="756" operator="containsText" text="Missing">
      <formula>NOT(ISERROR(SEARCH("Missing",J192)))</formula>
    </cfRule>
  </conditionalFormatting>
  <conditionalFormatting sqref="J198:K198">
    <cfRule type="containsText" dxfId="540" priority="736" operator="containsText" text="Missing">
      <formula>NOT(ISERROR(SEARCH("Missing",J198)))</formula>
    </cfRule>
  </conditionalFormatting>
  <conditionalFormatting sqref="I188">
    <cfRule type="containsText" dxfId="539" priority="609" operator="containsText" text="Missing">
      <formula>NOT(ISERROR(SEARCH("Missing",I188)))</formula>
    </cfRule>
  </conditionalFormatting>
  <conditionalFormatting sqref="L207">
    <cfRule type="containsText" dxfId="538" priority="709" operator="containsText" text="Positive">
      <formula>NOT(ISERROR(SEARCH("Positive",L207)))</formula>
    </cfRule>
    <cfRule type="containsText" dxfId="537" priority="710" operator="containsText" text="Negative">
      <formula>NOT(ISERROR(SEARCH("Negative",L207)))</formula>
    </cfRule>
  </conditionalFormatting>
  <conditionalFormatting sqref="J207:K207">
    <cfRule type="containsText" dxfId="536" priority="711" operator="containsText" text="Missing">
      <formula>NOT(ISERROR(SEARCH("Missing",J207)))</formula>
    </cfRule>
  </conditionalFormatting>
  <conditionalFormatting sqref="H191">
    <cfRule type="containsText" dxfId="535" priority="670" operator="containsText" text="Missing">
      <formula>NOT(ISERROR(SEARCH("Missing",H191)))</formula>
    </cfRule>
  </conditionalFormatting>
  <conditionalFormatting sqref="I191">
    <cfRule type="containsText" dxfId="534" priority="680" operator="containsText" text="Missing">
      <formula>NOT(ISERROR(SEARCH("Missing",I191)))</formula>
    </cfRule>
  </conditionalFormatting>
  <conditionalFormatting sqref="L194">
    <cfRule type="containsText" dxfId="533" priority="744" operator="containsText" text="Positive">
      <formula>NOT(ISERROR(SEARCH("Positive",L194)))</formula>
    </cfRule>
    <cfRule type="containsText" dxfId="532" priority="745" operator="containsText" text="Negative">
      <formula>NOT(ISERROR(SEARCH("Negative",L194)))</formula>
    </cfRule>
  </conditionalFormatting>
  <conditionalFormatting sqref="J194:K194">
    <cfRule type="containsText" dxfId="531" priority="746" operator="containsText" text="Missing">
      <formula>NOT(ISERROR(SEARCH("Missing",J194)))</formula>
    </cfRule>
  </conditionalFormatting>
  <conditionalFormatting sqref="J200:K200">
    <cfRule type="containsText" dxfId="530" priority="636" operator="containsText" text="Missing">
      <formula>NOT(ISERROR(SEARCH("Missing",J200)))</formula>
    </cfRule>
  </conditionalFormatting>
  <conditionalFormatting sqref="H190">
    <cfRule type="containsText" dxfId="529" priority="671" operator="containsText" text="Missing">
      <formula>NOT(ISERROR(SEARCH("Missing",H190)))</formula>
    </cfRule>
  </conditionalFormatting>
  <conditionalFormatting sqref="L196">
    <cfRule type="containsText" dxfId="528" priority="739" operator="containsText" text="Positive">
      <formula>NOT(ISERROR(SEARCH("Positive",L196)))</formula>
    </cfRule>
    <cfRule type="containsText" dxfId="527" priority="740" operator="containsText" text="Negative">
      <formula>NOT(ISERROR(SEARCH("Negative",L196)))</formula>
    </cfRule>
  </conditionalFormatting>
  <conditionalFormatting sqref="J196:K196">
    <cfRule type="containsText" dxfId="526" priority="741" operator="containsText" text="Missing">
      <formula>NOT(ISERROR(SEARCH("Missing",J196)))</formula>
    </cfRule>
  </conditionalFormatting>
  <conditionalFormatting sqref="I200">
    <cfRule type="containsText" dxfId="525" priority="633" operator="containsText" text="Missing">
      <formula>NOT(ISERROR(SEARCH("Missing",I200)))</formula>
    </cfRule>
  </conditionalFormatting>
  <conditionalFormatting sqref="I194">
    <cfRule type="containsText" dxfId="524" priority="612" operator="containsText" text="Missing">
      <formula>NOT(ISERROR(SEARCH("Missing",I194)))</formula>
    </cfRule>
  </conditionalFormatting>
  <conditionalFormatting sqref="L198">
    <cfRule type="containsText" dxfId="523" priority="734" operator="containsText" text="Positive">
      <formula>NOT(ISERROR(SEARCH("Positive",L198)))</formula>
    </cfRule>
    <cfRule type="containsText" dxfId="522" priority="735" operator="containsText" text="Negative">
      <formula>NOT(ISERROR(SEARCH("Negative",L198)))</formula>
    </cfRule>
  </conditionalFormatting>
  <conditionalFormatting sqref="I199">
    <cfRule type="containsText" dxfId="521" priority="653" operator="containsText" text="Missing">
      <formula>NOT(ISERROR(SEARCH("Missing",I199)))</formula>
    </cfRule>
  </conditionalFormatting>
  <conditionalFormatting sqref="I198">
    <cfRule type="containsText" dxfId="520" priority="732" operator="containsText" text="Missing">
      <formula>NOT(ISERROR(SEARCH("Missing",I198)))</formula>
    </cfRule>
  </conditionalFormatting>
  <conditionalFormatting sqref="I192">
    <cfRule type="containsText" dxfId="519" priority="611" operator="containsText" text="Missing">
      <formula>NOT(ISERROR(SEARCH("Missing",I192)))</formula>
    </cfRule>
  </conditionalFormatting>
  <conditionalFormatting sqref="L200">
    <cfRule type="containsText" dxfId="518" priority="634" operator="containsText" text="Positive">
      <formula>NOT(ISERROR(SEARCH("Positive",L200)))</formula>
    </cfRule>
    <cfRule type="containsText" dxfId="517" priority="635" operator="containsText" text="Negative">
      <formula>NOT(ISERROR(SEARCH("Negative",L200)))</formula>
    </cfRule>
  </conditionalFormatting>
  <conditionalFormatting sqref="H198">
    <cfRule type="containsText" dxfId="516" priority="648" operator="containsText" text="Missing">
      <formula>NOT(ISERROR(SEARCH("Missing",H198)))</formula>
    </cfRule>
  </conditionalFormatting>
  <conditionalFormatting sqref="I201">
    <cfRule type="containsText" dxfId="515" priority="722" operator="containsText" text="Missing">
      <formula>NOT(ISERROR(SEARCH("Missing",I201)))</formula>
    </cfRule>
  </conditionalFormatting>
  <conditionalFormatting sqref="H201">
    <cfRule type="containsText" dxfId="514" priority="723" operator="containsText" text="Missing">
      <formula>NOT(ISERROR(SEARCH("Missing",H201)))</formula>
    </cfRule>
  </conditionalFormatting>
  <conditionalFormatting sqref="L201">
    <cfRule type="containsText" dxfId="513" priority="724" operator="containsText" text="Positive">
      <formula>NOT(ISERROR(SEARCH("Positive",L201)))</formula>
    </cfRule>
    <cfRule type="containsText" dxfId="512" priority="725" operator="containsText" text="Negative">
      <formula>NOT(ISERROR(SEARCH("Negative",L201)))</formula>
    </cfRule>
  </conditionalFormatting>
  <conditionalFormatting sqref="J201:K201">
    <cfRule type="containsText" dxfId="511" priority="726" operator="containsText" text="Missing">
      <formula>NOT(ISERROR(SEARCH("Missing",J201)))</formula>
    </cfRule>
  </conditionalFormatting>
  <conditionalFormatting sqref="I193">
    <cfRule type="containsText" dxfId="510" priority="675" operator="containsText" text="Missing">
      <formula>NOT(ISERROR(SEARCH("Missing",I193)))</formula>
    </cfRule>
  </conditionalFormatting>
  <conditionalFormatting sqref="H194">
    <cfRule type="containsText" dxfId="509" priority="652" operator="containsText" text="Missing">
      <formula>NOT(ISERROR(SEARCH("Missing",H194)))</formula>
    </cfRule>
  </conditionalFormatting>
  <conditionalFormatting sqref="J206:K206">
    <cfRule type="containsText" dxfId="508" priority="716" operator="containsText" text="Missing">
      <formula>NOT(ISERROR(SEARCH("Missing",J206)))</formula>
    </cfRule>
  </conditionalFormatting>
  <conditionalFormatting sqref="J202:K202">
    <cfRule type="containsText" dxfId="507" priority="631" operator="containsText" text="Missing">
      <formula>NOT(ISERROR(SEARCH("Missing",J202)))</formula>
    </cfRule>
  </conditionalFormatting>
  <conditionalFormatting sqref="J187:K187">
    <cfRule type="containsText" dxfId="506" priority="701" operator="containsText" text="Missing">
      <formula>NOT(ISERROR(SEARCH("Missing",J187)))</formula>
    </cfRule>
  </conditionalFormatting>
  <conditionalFormatting sqref="L206">
    <cfRule type="containsText" dxfId="505" priority="714" operator="containsText" text="Positive">
      <formula>NOT(ISERROR(SEARCH("Positive",L206)))</formula>
    </cfRule>
    <cfRule type="containsText" dxfId="504" priority="715" operator="containsText" text="Negative">
      <formula>NOT(ISERROR(SEARCH("Negative",L206)))</formula>
    </cfRule>
  </conditionalFormatting>
  <conditionalFormatting sqref="H192">
    <cfRule type="containsText" dxfId="503" priority="669" operator="containsText" text="Missing">
      <formula>NOT(ISERROR(SEARCH("Missing",H192)))</formula>
    </cfRule>
  </conditionalFormatting>
  <conditionalFormatting sqref="H196">
    <cfRule type="containsText" dxfId="502" priority="650" operator="containsText" text="Missing">
      <formula>NOT(ISERROR(SEARCH("Missing",H196)))</formula>
    </cfRule>
  </conditionalFormatting>
  <conditionalFormatting sqref="L209">
    <cfRule type="containsText" dxfId="501" priority="578" operator="containsText" text="Positive">
      <formula>NOT(ISERROR(SEARCH("Positive",L209)))</formula>
    </cfRule>
    <cfRule type="containsText" dxfId="500" priority="579" operator="containsText" text="Negative">
      <formula>NOT(ISERROR(SEARCH("Negative",L209)))</formula>
    </cfRule>
  </conditionalFormatting>
  <conditionalFormatting sqref="I190">
    <cfRule type="containsText" dxfId="499" priority="610" operator="containsText" text="Missing">
      <formula>NOT(ISERROR(SEARCH("Missing",I190)))</formula>
    </cfRule>
  </conditionalFormatting>
  <conditionalFormatting sqref="H195">
    <cfRule type="containsText" dxfId="498" priority="651" operator="containsText" text="Missing">
      <formula>NOT(ISERROR(SEARCH("Missing",H195)))</formula>
    </cfRule>
  </conditionalFormatting>
  <conditionalFormatting sqref="H187">
    <cfRule type="containsText" dxfId="497" priority="698" operator="containsText" text="Missing">
      <formula>NOT(ISERROR(SEARCH("Missing",H187)))</formula>
    </cfRule>
  </conditionalFormatting>
  <conditionalFormatting sqref="L187">
    <cfRule type="containsText" dxfId="496" priority="699" operator="containsText" text="Positive">
      <formula>NOT(ISERROR(SEARCH("Positive",L187)))</formula>
    </cfRule>
    <cfRule type="containsText" dxfId="495" priority="700" operator="containsText" text="Negative">
      <formula>NOT(ISERROR(SEARCH("Negative",L187)))</formula>
    </cfRule>
  </conditionalFormatting>
  <conditionalFormatting sqref="H200">
    <cfRule type="containsText" dxfId="494" priority="632" operator="containsText" text="Missing">
      <formula>NOT(ISERROR(SEARCH("Missing",H200)))</formula>
    </cfRule>
  </conditionalFormatting>
  <conditionalFormatting sqref="H197">
    <cfRule type="containsText" dxfId="493" priority="649" operator="containsText" text="Missing">
      <formula>NOT(ISERROR(SEARCH("Missing",H197)))</formula>
    </cfRule>
  </conditionalFormatting>
  <conditionalFormatting sqref="I204:I205">
    <cfRule type="containsText" dxfId="492" priority="597" operator="containsText" text="Missing">
      <formula>NOT(ISERROR(SEARCH("Missing",I204)))</formula>
    </cfRule>
  </conditionalFormatting>
  <conditionalFormatting sqref="L191">
    <cfRule type="containsText" dxfId="491" priority="681" operator="containsText" text="Positive">
      <formula>NOT(ISERROR(SEARCH("Positive",L191)))</formula>
    </cfRule>
    <cfRule type="containsText" dxfId="490" priority="682" operator="containsText" text="Negative">
      <formula>NOT(ISERROR(SEARCH("Negative",L191)))</formula>
    </cfRule>
  </conditionalFormatting>
  <conditionalFormatting sqref="J197:K197">
    <cfRule type="containsText" dxfId="489" priority="662" operator="containsText" text="Missing">
      <formula>NOT(ISERROR(SEARCH("Missing",J197)))</formula>
    </cfRule>
  </conditionalFormatting>
  <conditionalFormatting sqref="H188">
    <cfRule type="containsText" dxfId="488" priority="673" operator="containsText" text="Missing">
      <formula>NOT(ISERROR(SEARCH("Missing",H188)))</formula>
    </cfRule>
  </conditionalFormatting>
  <conditionalFormatting sqref="I202">
    <cfRule type="containsText" dxfId="487" priority="627" operator="containsText" text="Missing">
      <formula>NOT(ISERROR(SEARCH("Missing",I202)))</formula>
    </cfRule>
  </conditionalFormatting>
  <conditionalFormatting sqref="L189">
    <cfRule type="containsText" dxfId="486" priority="694" operator="containsText" text="Positive">
      <formula>NOT(ISERROR(SEARCH("Positive",L189)))</formula>
    </cfRule>
    <cfRule type="containsText" dxfId="485" priority="695" operator="containsText" text="Negative">
      <formula>NOT(ISERROR(SEARCH("Negative",L189)))</formula>
    </cfRule>
  </conditionalFormatting>
  <conditionalFormatting sqref="J189:K189">
    <cfRule type="containsText" dxfId="484" priority="696" operator="containsText" text="Missing">
      <formula>NOT(ISERROR(SEARCH("Missing",J189)))</formula>
    </cfRule>
  </conditionalFormatting>
  <conditionalFormatting sqref="I189">
    <cfRule type="containsText" dxfId="483" priority="692" operator="containsText" text="Missing">
      <formula>NOT(ISERROR(SEARCH("Missing",I189)))</formula>
    </cfRule>
  </conditionalFormatting>
  <conditionalFormatting sqref="H205">
    <cfRule type="containsText" dxfId="482" priority="598" operator="containsText" text="Missing">
      <formula>NOT(ISERROR(SEARCH("Missing",H205)))</formula>
    </cfRule>
  </conditionalFormatting>
  <conditionalFormatting sqref="I196">
    <cfRule type="containsText" dxfId="481" priority="613" operator="containsText" text="Missing">
      <formula>NOT(ISERROR(SEARCH("Missing",I196)))</formula>
    </cfRule>
  </conditionalFormatting>
  <conditionalFormatting sqref="J203:K203">
    <cfRule type="containsText" dxfId="480" priority="626" operator="containsText" text="Missing">
      <formula>NOT(ISERROR(SEARCH("Missing",J203)))</formula>
    </cfRule>
  </conditionalFormatting>
  <conditionalFormatting sqref="I227">
    <cfRule type="containsText" dxfId="479" priority="503" operator="containsText" text="Missing">
      <formula>NOT(ISERROR(SEARCH("Missing",I227)))</formula>
    </cfRule>
  </conditionalFormatting>
  <conditionalFormatting sqref="J225:K225">
    <cfRule type="containsText" dxfId="478" priority="493" operator="containsText" text="Missing">
      <formula>NOT(ISERROR(SEARCH("Missing",J225)))</formula>
    </cfRule>
  </conditionalFormatting>
  <conditionalFormatting sqref="J205:K205">
    <cfRule type="containsText" dxfId="477" priority="602" operator="containsText" text="Missing">
      <formula>NOT(ISERROR(SEARCH("Missing",J205)))</formula>
    </cfRule>
  </conditionalFormatting>
  <conditionalFormatting sqref="L202">
    <cfRule type="containsText" dxfId="476" priority="629" operator="containsText" text="Positive">
      <formula>NOT(ISERROR(SEARCH("Positive",L202)))</formula>
    </cfRule>
    <cfRule type="containsText" dxfId="475" priority="630" operator="containsText" text="Negative">
      <formula>NOT(ISERROR(SEARCH("Negative",L202)))</formula>
    </cfRule>
  </conditionalFormatting>
  <conditionalFormatting sqref="H204">
    <cfRule type="containsText" dxfId="474" priority="603" operator="containsText" text="Missing">
      <formula>NOT(ISERROR(SEARCH("Missing",H204)))</formula>
    </cfRule>
  </conditionalFormatting>
  <conditionalFormatting sqref="J209:K209">
    <cfRule type="containsText" dxfId="473" priority="580" operator="containsText" text="Missing">
      <formula>NOT(ISERROR(SEARCH("Missing",J209)))</formula>
    </cfRule>
  </conditionalFormatting>
  <conditionalFormatting sqref="I195">
    <cfRule type="containsText" dxfId="472" priority="663" operator="containsText" text="Missing">
      <formula>NOT(ISERROR(SEARCH("Missing",I195)))</formula>
    </cfRule>
  </conditionalFormatting>
  <conditionalFormatting sqref="J208:K208">
    <cfRule type="containsText" dxfId="471" priority="584" operator="containsText" text="Missing">
      <formula>NOT(ISERROR(SEARCH("Missing",J208)))</formula>
    </cfRule>
  </conditionalFormatting>
  <conditionalFormatting sqref="L193">
    <cfRule type="containsText" dxfId="470" priority="676" operator="containsText" text="Positive">
      <formula>NOT(ISERROR(SEARCH("Positive",L193)))</formula>
    </cfRule>
    <cfRule type="containsText" dxfId="469" priority="677" operator="containsText" text="Negative">
      <formula>NOT(ISERROR(SEARCH("Negative",L193)))</formula>
    </cfRule>
  </conditionalFormatting>
  <conditionalFormatting sqref="H202">
    <cfRule type="containsText" dxfId="468" priority="621" operator="containsText" text="Missing">
      <formula>NOT(ISERROR(SEARCH("Missing",H202)))</formula>
    </cfRule>
  </conditionalFormatting>
  <conditionalFormatting sqref="H206">
    <cfRule type="containsText" dxfId="467" priority="596" operator="containsText" text="Missing">
      <formula>NOT(ISERROR(SEARCH("Missing",H206)))</formula>
    </cfRule>
  </conditionalFormatting>
  <conditionalFormatting sqref="J213:K213">
    <cfRule type="containsText" dxfId="466" priority="567" operator="containsText" text="Missing">
      <formula>NOT(ISERROR(SEARCH("Missing",J213)))</formula>
    </cfRule>
  </conditionalFormatting>
  <conditionalFormatting sqref="H210">
    <cfRule type="containsText" dxfId="465" priority="586" operator="containsText" text="Missing">
      <formula>NOT(ISERROR(SEARCH("Missing",H210)))</formula>
    </cfRule>
  </conditionalFormatting>
  <conditionalFormatting sqref="H211">
    <cfRule type="containsText" dxfId="464" priority="585" operator="containsText" text="Missing">
      <formula>NOT(ISERROR(SEARCH("Missing",H211)))</formula>
    </cfRule>
  </conditionalFormatting>
  <conditionalFormatting sqref="I206:I211">
    <cfRule type="containsText" dxfId="463" priority="574" operator="containsText" text="Missing">
      <formula>NOT(ISERROR(SEARCH("Missing",I206)))</formula>
    </cfRule>
  </conditionalFormatting>
  <conditionalFormatting sqref="L195">
    <cfRule type="containsText" dxfId="462" priority="665" operator="containsText" text="Positive">
      <formula>NOT(ISERROR(SEARCH("Positive",L195)))</formula>
    </cfRule>
    <cfRule type="containsText" dxfId="461" priority="666" operator="containsText" text="Negative">
      <formula>NOT(ISERROR(SEARCH("Negative",L195)))</formula>
    </cfRule>
  </conditionalFormatting>
  <conditionalFormatting sqref="J195:K195">
    <cfRule type="containsText" dxfId="460" priority="667" operator="containsText" text="Missing">
      <formula>NOT(ISERROR(SEARCH("Missing",J195)))</formula>
    </cfRule>
  </conditionalFormatting>
  <conditionalFormatting sqref="J226:K226 J229:K229 J231:K237">
    <cfRule type="containsText" dxfId="459" priority="524" operator="containsText" text="Missing">
      <formula>NOT(ISERROR(SEARCH("Missing",J226)))</formula>
    </cfRule>
  </conditionalFormatting>
  <conditionalFormatting sqref="L197">
    <cfRule type="containsText" dxfId="458" priority="660" operator="containsText" text="Positive">
      <formula>NOT(ISERROR(SEARCH("Positive",L197)))</formula>
    </cfRule>
    <cfRule type="containsText" dxfId="457" priority="661" operator="containsText" text="Negative">
      <formula>NOT(ISERROR(SEARCH("Negative",L197)))</formula>
    </cfRule>
  </conditionalFormatting>
  <conditionalFormatting sqref="J199:K199">
    <cfRule type="containsText" dxfId="456" priority="657" operator="containsText" text="Missing">
      <formula>NOT(ISERROR(SEARCH("Missing",J199)))</formula>
    </cfRule>
  </conditionalFormatting>
  <conditionalFormatting sqref="I197">
    <cfRule type="containsText" dxfId="455" priority="658" operator="containsText" text="Missing">
      <formula>NOT(ISERROR(SEARCH("Missing",I197)))</formula>
    </cfRule>
  </conditionalFormatting>
  <conditionalFormatting sqref="H199">
    <cfRule type="containsText" dxfId="454" priority="647" operator="containsText" text="Missing">
      <formula>NOT(ISERROR(SEARCH("Missing",H199)))</formula>
    </cfRule>
  </conditionalFormatting>
  <conditionalFormatting sqref="J211:K211">
    <cfRule type="containsText" dxfId="453" priority="590" operator="containsText" text="Missing">
      <formula>NOT(ISERROR(SEARCH("Missing",J211)))</formula>
    </cfRule>
  </conditionalFormatting>
  <conditionalFormatting sqref="L199">
    <cfRule type="containsText" dxfId="452" priority="655" operator="containsText" text="Positive">
      <formula>NOT(ISERROR(SEARCH("Positive",L199)))</formula>
    </cfRule>
    <cfRule type="containsText" dxfId="451" priority="656" operator="containsText" text="Negative">
      <formula>NOT(ISERROR(SEARCH("Negative",L199)))</formula>
    </cfRule>
  </conditionalFormatting>
  <conditionalFormatting sqref="I186">
    <cfRule type="containsText" dxfId="450" priority="608" operator="containsText" text="Missing">
      <formula>NOT(ISERROR(SEARCH("Missing",I186)))</formula>
    </cfRule>
  </conditionalFormatting>
  <conditionalFormatting sqref="J216:K216">
    <cfRule type="containsText" dxfId="449" priority="552" operator="containsText" text="Missing">
      <formula>NOT(ISERROR(SEARCH("Missing",J216)))</formula>
    </cfRule>
  </conditionalFormatting>
  <conditionalFormatting sqref="J224:K224">
    <cfRule type="containsText" dxfId="448" priority="529" operator="containsText" text="Missing">
      <formula>NOT(ISERROR(SEARCH("Missing",J224)))</formula>
    </cfRule>
  </conditionalFormatting>
  <conditionalFormatting sqref="H207">
    <cfRule type="containsText" dxfId="447" priority="595" operator="containsText" text="Missing">
      <formula>NOT(ISERROR(SEARCH("Missing",H207)))</formula>
    </cfRule>
  </conditionalFormatting>
  <conditionalFormatting sqref="H215">
    <cfRule type="containsText" dxfId="446" priority="553" operator="containsText" text="Missing">
      <formula>NOT(ISERROR(SEARCH("Missing",H215)))</formula>
    </cfRule>
  </conditionalFormatting>
  <conditionalFormatting sqref="L210">
    <cfRule type="containsText" dxfId="445" priority="592" operator="containsText" text="Positive">
      <formula>NOT(ISERROR(SEARCH("Positive",L210)))</formula>
    </cfRule>
    <cfRule type="containsText" dxfId="444" priority="593" operator="containsText" text="Negative">
      <formula>NOT(ISERROR(SEARCH("Negative",L210)))</formula>
    </cfRule>
  </conditionalFormatting>
  <conditionalFormatting sqref="J210:K210">
    <cfRule type="containsText" dxfId="443" priority="594" operator="containsText" text="Missing">
      <formula>NOT(ISERROR(SEARCH("Missing",J210)))</formula>
    </cfRule>
  </conditionalFormatting>
  <conditionalFormatting sqref="H217">
    <cfRule type="containsText" dxfId="442" priority="543" operator="containsText" text="Missing">
      <formula>NOT(ISERROR(SEARCH("Missing",H217)))</formula>
    </cfRule>
  </conditionalFormatting>
  <conditionalFormatting sqref="J217:K217">
    <cfRule type="containsText" dxfId="441" priority="547" operator="containsText" text="Missing">
      <formula>NOT(ISERROR(SEARCH("Missing",J217)))</formula>
    </cfRule>
  </conditionalFormatting>
  <conditionalFormatting sqref="L213">
    <cfRule type="containsText" dxfId="440" priority="565" operator="containsText" text="Positive">
      <formula>NOT(ISERROR(SEARCH("Positive",L213)))</formula>
    </cfRule>
    <cfRule type="containsText" dxfId="439" priority="566" operator="containsText" text="Negative">
      <formula>NOT(ISERROR(SEARCH("Negative",L213)))</formula>
    </cfRule>
  </conditionalFormatting>
  <conditionalFormatting sqref="I226 I229 I231 I237 I235 I233">
    <cfRule type="containsText" dxfId="438" priority="520" operator="containsText" text="Missing">
      <formula>NOT(ISERROR(SEARCH("Missing",I226)))</formula>
    </cfRule>
  </conditionalFormatting>
  <conditionalFormatting sqref="J214:K214">
    <cfRule type="containsText" dxfId="437" priority="562" operator="containsText" text="Missing">
      <formula>NOT(ISERROR(SEARCH("Missing",J214)))</formula>
    </cfRule>
  </conditionalFormatting>
  <conditionalFormatting sqref="H223">
    <cfRule type="containsText" dxfId="436" priority="495" operator="containsText" text="Missing">
      <formula>NOT(ISERROR(SEARCH("Missing",H223)))</formula>
    </cfRule>
  </conditionalFormatting>
  <conditionalFormatting sqref="L224">
    <cfRule type="containsText" dxfId="435" priority="518" operator="containsText" text="Positive">
      <formula>NOT(ISERROR(SEARCH("Positive",L224)))</formula>
    </cfRule>
    <cfRule type="containsText" dxfId="434" priority="519" operator="containsText" text="Negative">
      <formula>NOT(ISERROR(SEARCH("Negative",L224)))</formula>
    </cfRule>
  </conditionalFormatting>
  <conditionalFormatting sqref="I212:I217">
    <cfRule type="containsText" dxfId="433" priority="537" operator="containsText" text="Missing">
      <formula>NOT(ISERROR(SEARCH("Missing",I212)))</formula>
    </cfRule>
  </conditionalFormatting>
  <conditionalFormatting sqref="J227:K227">
    <cfRule type="containsText" dxfId="432" priority="505" operator="containsText" text="Missing">
      <formula>NOT(ISERROR(SEARCH("Missing",J227)))</formula>
    </cfRule>
  </conditionalFormatting>
  <conditionalFormatting sqref="L208">
    <cfRule type="containsText" dxfId="431" priority="582" operator="containsText" text="Positive">
      <formula>NOT(ISERROR(SEARCH("Positive",L208)))</formula>
    </cfRule>
    <cfRule type="containsText" dxfId="430" priority="583" operator="containsText" text="Negative">
      <formula>NOT(ISERROR(SEARCH("Negative",L208)))</formula>
    </cfRule>
  </conditionalFormatting>
  <conditionalFormatting sqref="H213">
    <cfRule type="containsText" dxfId="429" priority="563" operator="containsText" text="Missing">
      <formula>NOT(ISERROR(SEARCH("Missing",H213)))</formula>
    </cfRule>
  </conditionalFormatting>
  <conditionalFormatting sqref="H225">
    <cfRule type="containsText" dxfId="428" priority="483" operator="containsText" text="Missing">
      <formula>NOT(ISERROR(SEARCH("Missing",H225)))</formula>
    </cfRule>
  </conditionalFormatting>
  <conditionalFormatting sqref="L203">
    <cfRule type="containsText" dxfId="427" priority="624" operator="containsText" text="Positive">
      <formula>NOT(ISERROR(SEARCH("Positive",L203)))</formula>
    </cfRule>
    <cfRule type="containsText" dxfId="426" priority="625" operator="containsText" text="Negative">
      <formula>NOT(ISERROR(SEARCH("Negative",L203)))</formula>
    </cfRule>
  </conditionalFormatting>
  <conditionalFormatting sqref="H203">
    <cfRule type="containsText" dxfId="425" priority="620" operator="containsText" text="Missing">
      <formula>NOT(ISERROR(SEARCH("Missing",H203)))</formula>
    </cfRule>
  </conditionalFormatting>
  <conditionalFormatting sqref="H229 H231:H240">
    <cfRule type="containsText" dxfId="424" priority="521" operator="containsText" text="Missing">
      <formula>NOT(ISERROR(SEARCH("Missing",H229)))</formula>
    </cfRule>
  </conditionalFormatting>
  <conditionalFormatting sqref="J204:K204">
    <cfRule type="containsText" dxfId="423" priority="607" operator="containsText" text="Missing">
      <formula>NOT(ISERROR(SEARCH("Missing",J204)))</formula>
    </cfRule>
  </conditionalFormatting>
  <conditionalFormatting sqref="H208">
    <cfRule type="containsText" dxfId="422" priority="576" operator="containsText" text="Missing">
      <formula>NOT(ISERROR(SEARCH("Missing",H208)))</formula>
    </cfRule>
  </conditionalFormatting>
  <conditionalFormatting sqref="H224">
    <cfRule type="containsText" dxfId="421" priority="500" operator="containsText" text="Missing">
      <formula>NOT(ISERROR(SEARCH("Missing",H224)))</formula>
    </cfRule>
  </conditionalFormatting>
  <conditionalFormatting sqref="L204">
    <cfRule type="containsText" dxfId="420" priority="605" operator="containsText" text="Positive">
      <formula>NOT(ISERROR(SEARCH("Positive",L204)))</formula>
    </cfRule>
    <cfRule type="containsText" dxfId="419" priority="606" operator="containsText" text="Negative">
      <formula>NOT(ISERROR(SEARCH("Negative",L204)))</formula>
    </cfRule>
  </conditionalFormatting>
  <conditionalFormatting sqref="H209">
    <cfRule type="containsText" dxfId="418" priority="575" operator="containsText" text="Missing">
      <formula>NOT(ISERROR(SEARCH("Missing",H209)))</formula>
    </cfRule>
  </conditionalFormatting>
  <conditionalFormatting sqref="H212">
    <cfRule type="containsText" dxfId="417" priority="568" operator="containsText" text="Missing">
      <formula>NOT(ISERROR(SEARCH("Missing",H212)))</formula>
    </cfRule>
  </conditionalFormatting>
  <conditionalFormatting sqref="L205">
    <cfRule type="containsText" dxfId="416" priority="600" operator="containsText" text="Positive">
      <formula>NOT(ISERROR(SEARCH("Positive",L205)))</formula>
    </cfRule>
    <cfRule type="containsText" dxfId="415" priority="601" operator="containsText" text="Negative">
      <formula>NOT(ISERROR(SEARCH("Negative",L205)))</formula>
    </cfRule>
  </conditionalFormatting>
  <conditionalFormatting sqref="I223">
    <cfRule type="containsText" dxfId="414" priority="494" operator="containsText" text="Missing">
      <formula>NOT(ISERROR(SEARCH("Missing",I223)))</formula>
    </cfRule>
  </conditionalFormatting>
  <conditionalFormatting sqref="H216">
    <cfRule type="containsText" dxfId="413" priority="548" operator="containsText" text="Missing">
      <formula>NOT(ISERROR(SEARCH("Missing",H216)))</formula>
    </cfRule>
  </conditionalFormatting>
  <conditionalFormatting sqref="L211">
    <cfRule type="containsText" dxfId="412" priority="588" operator="containsText" text="Positive">
      <formula>NOT(ISERROR(SEARCH("Positive",L211)))</formula>
    </cfRule>
    <cfRule type="containsText" dxfId="411" priority="589" operator="containsText" text="Negative">
      <formula>NOT(ISERROR(SEARCH("Negative",L211)))</formula>
    </cfRule>
  </conditionalFormatting>
  <conditionalFormatting sqref="I225">
    <cfRule type="containsText" dxfId="410" priority="481" operator="containsText" text="Missing">
      <formula>NOT(ISERROR(SEARCH("Missing",I225)))</formula>
    </cfRule>
  </conditionalFormatting>
  <conditionalFormatting sqref="L217">
    <cfRule type="containsText" dxfId="409" priority="545" operator="containsText" text="Positive">
      <formula>NOT(ISERROR(SEARCH("Positive",L217)))</formula>
    </cfRule>
    <cfRule type="containsText" dxfId="408" priority="546" operator="containsText" text="Negative">
      <formula>NOT(ISERROR(SEARCH("Negative",L217)))</formula>
    </cfRule>
  </conditionalFormatting>
  <conditionalFormatting sqref="H214">
    <cfRule type="containsText" dxfId="407" priority="558" operator="containsText" text="Missing">
      <formula>NOT(ISERROR(SEARCH("Missing",H214)))</formula>
    </cfRule>
  </conditionalFormatting>
  <conditionalFormatting sqref="L214">
    <cfRule type="containsText" dxfId="406" priority="560" operator="containsText" text="Positive">
      <formula>NOT(ISERROR(SEARCH("Positive",L214)))</formula>
    </cfRule>
    <cfRule type="containsText" dxfId="405" priority="561" operator="containsText" text="Negative">
      <formula>NOT(ISERROR(SEARCH("Negative",L214)))</formula>
    </cfRule>
  </conditionalFormatting>
  <conditionalFormatting sqref="J215:K215">
    <cfRule type="containsText" dxfId="404" priority="557" operator="containsText" text="Missing">
      <formula>NOT(ISERROR(SEARCH("Missing",J215)))</formula>
    </cfRule>
  </conditionalFormatting>
  <conditionalFormatting sqref="J212:K212">
    <cfRule type="containsText" dxfId="403" priority="573" operator="containsText" text="Missing">
      <formula>NOT(ISERROR(SEARCH("Missing",J212)))</formula>
    </cfRule>
  </conditionalFormatting>
  <conditionalFormatting sqref="H226">
    <cfRule type="containsText" dxfId="402" priority="480" operator="containsText" text="Missing">
      <formula>NOT(ISERROR(SEARCH("Missing",H226)))</formula>
    </cfRule>
  </conditionalFormatting>
  <conditionalFormatting sqref="L212">
    <cfRule type="containsText" dxfId="401" priority="571" operator="containsText" text="Positive">
      <formula>NOT(ISERROR(SEARCH("Positive",L212)))</formula>
    </cfRule>
    <cfRule type="containsText" dxfId="400" priority="572" operator="containsText" text="Negative">
      <formula>NOT(ISERROR(SEARCH("Negative",L212)))</formula>
    </cfRule>
  </conditionalFormatting>
  <conditionalFormatting sqref="I222">
    <cfRule type="containsText" dxfId="399" priority="530" operator="containsText" text="Missing">
      <formula>NOT(ISERROR(SEARCH("Missing",I222)))</formula>
    </cfRule>
  </conditionalFormatting>
  <conditionalFormatting sqref="L216">
    <cfRule type="containsText" dxfId="398" priority="550" operator="containsText" text="Positive">
      <formula>NOT(ISERROR(SEARCH("Positive",L216)))</formula>
    </cfRule>
    <cfRule type="containsText" dxfId="397" priority="551" operator="containsText" text="Negative">
      <formula>NOT(ISERROR(SEARCH("Negative",L216)))</formula>
    </cfRule>
  </conditionalFormatting>
  <conditionalFormatting sqref="I224">
    <cfRule type="containsText" dxfId="396" priority="525" operator="containsText" text="Missing">
      <formula>NOT(ISERROR(SEARCH("Missing",I224)))</formula>
    </cfRule>
  </conditionalFormatting>
  <conditionalFormatting sqref="L215">
    <cfRule type="containsText" dxfId="395" priority="555" operator="containsText" text="Positive">
      <formula>NOT(ISERROR(SEARCH("Positive",L215)))</formula>
    </cfRule>
    <cfRule type="containsText" dxfId="394" priority="556" operator="containsText" text="Negative">
      <formula>NOT(ISERROR(SEARCH("Negative",L215)))</formula>
    </cfRule>
  </conditionalFormatting>
  <conditionalFormatting sqref="H222">
    <cfRule type="containsText" dxfId="393" priority="531" operator="containsText" text="Missing">
      <formula>NOT(ISERROR(SEARCH("Missing",H222)))</formula>
    </cfRule>
  </conditionalFormatting>
  <conditionalFormatting sqref="L222">
    <cfRule type="containsText" dxfId="392" priority="532" operator="containsText" text="Positive">
      <formula>NOT(ISERROR(SEARCH("Positive",L222)))</formula>
    </cfRule>
    <cfRule type="containsText" dxfId="391" priority="533" operator="containsText" text="Negative">
      <formula>NOT(ISERROR(SEARCH("Negative",L222)))</formula>
    </cfRule>
  </conditionalFormatting>
  <conditionalFormatting sqref="J222:K222">
    <cfRule type="containsText" dxfId="390" priority="534" operator="containsText" text="Missing">
      <formula>NOT(ISERROR(SEARCH("Missing",J222)))</formula>
    </cfRule>
  </conditionalFormatting>
  <conditionalFormatting sqref="L219:L220">
    <cfRule type="containsText" dxfId="389" priority="535" operator="containsText" text="Positive">
      <formula>NOT(ISERROR(SEARCH("Positive",L219)))</formula>
    </cfRule>
    <cfRule type="containsText" dxfId="388" priority="536" operator="containsText" text="Negative">
      <formula>NOT(ISERROR(SEARCH("Negative",L219)))</formula>
    </cfRule>
  </conditionalFormatting>
  <conditionalFormatting sqref="L227:L240">
    <cfRule type="containsText" dxfId="387" priority="501" operator="containsText" text="Positive">
      <formula>NOT(ISERROR(SEARCH("Positive",L227)))</formula>
    </cfRule>
    <cfRule type="containsText" dxfId="386" priority="502" operator="containsText" text="Negative">
      <formula>NOT(ISERROR(SEARCH("Negative",L227)))</formula>
    </cfRule>
  </conditionalFormatting>
  <conditionalFormatting sqref="L229 L231:L237">
    <cfRule type="containsText" dxfId="385" priority="522" operator="containsText" text="Positive">
      <formula>NOT(ISERROR(SEARCH("Positive",L229)))</formula>
    </cfRule>
    <cfRule type="containsText" dxfId="384" priority="523" operator="containsText" text="Negative">
      <formula>NOT(ISERROR(SEARCH("Negative",L229)))</formula>
    </cfRule>
  </conditionalFormatting>
  <conditionalFormatting sqref="J223:K223">
    <cfRule type="containsText" dxfId="383" priority="498" operator="containsText" text="Missing">
      <formula>NOT(ISERROR(SEARCH("Missing",J223)))</formula>
    </cfRule>
  </conditionalFormatting>
  <conditionalFormatting sqref="L226">
    <cfRule type="containsText" dxfId="382" priority="516" operator="containsText" text="Positive">
      <formula>NOT(ISERROR(SEARCH("Positive",L226)))</formula>
    </cfRule>
    <cfRule type="containsText" dxfId="381" priority="517" operator="containsText" text="Negative">
      <formula>NOT(ISERROR(SEARCH("Negative",L226)))</formula>
    </cfRule>
  </conditionalFormatting>
  <conditionalFormatting sqref="H227">
    <cfRule type="containsText" dxfId="380" priority="479" operator="containsText" text="Missing">
      <formula>NOT(ISERROR(SEARCH("Missing",H227)))</formula>
    </cfRule>
  </conditionalFormatting>
  <conditionalFormatting sqref="L223">
    <cfRule type="containsText" dxfId="379" priority="496" operator="containsText" text="Positive">
      <formula>NOT(ISERROR(SEARCH("Positive",L223)))</formula>
    </cfRule>
    <cfRule type="containsText" dxfId="378" priority="497" operator="containsText" text="Negative">
      <formula>NOT(ISERROR(SEARCH("Negative",L223)))</formula>
    </cfRule>
  </conditionalFormatting>
  <conditionalFormatting sqref="L225">
    <cfRule type="containsText" dxfId="377" priority="490" operator="containsText" text="Positive">
      <formula>NOT(ISERROR(SEARCH("Positive",L225)))</formula>
    </cfRule>
    <cfRule type="containsText" dxfId="376" priority="491" operator="containsText" text="Negative">
      <formula>NOT(ISERROR(SEARCH("Negative",L225)))</formula>
    </cfRule>
  </conditionalFormatting>
  <conditionalFormatting sqref="J238:K238">
    <cfRule type="containsText" dxfId="375" priority="478" operator="containsText" text="Missing">
      <formula>NOT(ISERROR(SEARCH("Missing",J238)))</formula>
    </cfRule>
  </conditionalFormatting>
  <conditionalFormatting sqref="H249:K249">
    <cfRule type="containsText" dxfId="374" priority="398" operator="containsText" text="Missing">
      <formula>NOT(ISERROR(SEARCH("Missing",H249)))</formula>
    </cfRule>
  </conditionalFormatting>
  <conditionalFormatting sqref="H238">
    <cfRule type="containsText" dxfId="373" priority="475" operator="containsText" text="Missing">
      <formula>NOT(ISERROR(SEARCH("Missing",H238)))</formula>
    </cfRule>
  </conditionalFormatting>
  <conditionalFormatting sqref="L238">
    <cfRule type="containsText" dxfId="372" priority="476" operator="containsText" text="Positive">
      <formula>NOT(ISERROR(SEARCH("Positive",L238)))</formula>
    </cfRule>
    <cfRule type="containsText" dxfId="371" priority="477" operator="containsText" text="Negative">
      <formula>NOT(ISERROR(SEARCH("Negative",L238)))</formula>
    </cfRule>
  </conditionalFormatting>
  <conditionalFormatting sqref="I239">
    <cfRule type="containsText" dxfId="370" priority="448" operator="containsText" text="Missing">
      <formula>NOT(ISERROR(SEARCH("Missing",I239)))</formula>
    </cfRule>
  </conditionalFormatting>
  <conditionalFormatting sqref="I232">
    <cfRule type="containsText" dxfId="369" priority="444" operator="containsText" text="Missing">
      <formula>NOT(ISERROR(SEARCH("Missing",I232)))</formula>
    </cfRule>
  </conditionalFormatting>
  <conditionalFormatting sqref="I234">
    <cfRule type="containsText" dxfId="368" priority="445" operator="containsText" text="Missing">
      <formula>NOT(ISERROR(SEARCH("Missing",I234)))</formula>
    </cfRule>
  </conditionalFormatting>
  <conditionalFormatting sqref="J239:K239">
    <cfRule type="containsText" dxfId="367" priority="468" operator="containsText" text="Missing">
      <formula>NOT(ISERROR(SEARCH("Missing",J239)))</formula>
    </cfRule>
  </conditionalFormatting>
  <conditionalFormatting sqref="I240">
    <cfRule type="containsText" dxfId="366" priority="459" operator="containsText" text="Missing">
      <formula>NOT(ISERROR(SEARCH("Missing",I240)))</formula>
    </cfRule>
  </conditionalFormatting>
  <conditionalFormatting sqref="H239">
    <cfRule type="containsText" dxfId="365" priority="465" operator="containsText" text="Missing">
      <formula>NOT(ISERROR(SEARCH("Missing",H239)))</formula>
    </cfRule>
  </conditionalFormatting>
  <conditionalFormatting sqref="L239">
    <cfRule type="containsText" dxfId="364" priority="466" operator="containsText" text="Positive">
      <formula>NOT(ISERROR(SEARCH("Positive",L239)))</formula>
    </cfRule>
    <cfRule type="containsText" dxfId="363" priority="467" operator="containsText" text="Negative">
      <formula>NOT(ISERROR(SEARCH("Negative",L239)))</formula>
    </cfRule>
  </conditionalFormatting>
  <conditionalFormatting sqref="J240:K240">
    <cfRule type="containsText" dxfId="362" priority="463" operator="containsText" text="Missing">
      <formula>NOT(ISERROR(SEARCH("Missing",J240)))</formula>
    </cfRule>
  </conditionalFormatting>
  <conditionalFormatting sqref="H240">
    <cfRule type="containsText" dxfId="361" priority="460" operator="containsText" text="Missing">
      <formula>NOT(ISERROR(SEARCH("Missing",H240)))</formula>
    </cfRule>
  </conditionalFormatting>
  <conditionalFormatting sqref="L240">
    <cfRule type="containsText" dxfId="360" priority="461" operator="containsText" text="Positive">
      <formula>NOT(ISERROR(SEARCH("Positive",L240)))</formula>
    </cfRule>
    <cfRule type="containsText" dxfId="359" priority="462" operator="containsText" text="Negative">
      <formula>NOT(ISERROR(SEARCH("Negative",L240)))</formula>
    </cfRule>
  </conditionalFormatting>
  <conditionalFormatting sqref="I255">
    <cfRule type="containsText" dxfId="358" priority="286" operator="containsText" text="Missing">
      <formula>NOT(ISERROR(SEARCH("Missing",I255)))</formula>
    </cfRule>
  </conditionalFormatting>
  <conditionalFormatting sqref="H253">
    <cfRule type="containsText" dxfId="357" priority="372" operator="containsText" text="Missing">
      <formula>NOT(ISERROR(SEARCH("Missing",H253)))</formula>
    </cfRule>
  </conditionalFormatting>
  <conditionalFormatting sqref="I253">
    <cfRule type="containsText" dxfId="356" priority="373" operator="containsText" text="Missing">
      <formula>NOT(ISERROR(SEARCH("Missing",I253)))</formula>
    </cfRule>
  </conditionalFormatting>
  <conditionalFormatting sqref="J230:K230">
    <cfRule type="containsText" dxfId="355" priority="453" operator="containsText" text="Missing">
      <formula>NOT(ISERROR(SEARCH("Missing",J230)))</formula>
    </cfRule>
  </conditionalFormatting>
  <conditionalFormatting sqref="I230">
    <cfRule type="containsText" dxfId="354" priority="449" operator="containsText" text="Missing">
      <formula>NOT(ISERROR(SEARCH("Missing",I230)))</formula>
    </cfRule>
  </conditionalFormatting>
  <conditionalFormatting sqref="H230">
    <cfRule type="containsText" dxfId="353" priority="450" operator="containsText" text="Missing">
      <formula>NOT(ISERROR(SEARCH("Missing",H230)))</formula>
    </cfRule>
  </conditionalFormatting>
  <conditionalFormatting sqref="L230">
    <cfRule type="containsText" dxfId="352" priority="451" operator="containsText" text="Positive">
      <formula>NOT(ISERROR(SEARCH("Positive",L230)))</formula>
    </cfRule>
    <cfRule type="containsText" dxfId="351" priority="452" operator="containsText" text="Negative">
      <formula>NOT(ISERROR(SEARCH("Negative",L230)))</formula>
    </cfRule>
  </conditionalFormatting>
  <conditionalFormatting sqref="H258">
    <cfRule type="containsText" dxfId="350" priority="283" operator="containsText" text="Missing">
      <formula>NOT(ISERROR(SEARCH("Missing",H258)))</formula>
    </cfRule>
  </conditionalFormatting>
  <conditionalFormatting sqref="I238">
    <cfRule type="containsText" dxfId="349" priority="447" operator="containsText" text="Missing">
      <formula>NOT(ISERROR(SEARCH("Missing",I238)))</formula>
    </cfRule>
  </conditionalFormatting>
  <conditionalFormatting sqref="I236">
    <cfRule type="containsText" dxfId="348" priority="446" operator="containsText" text="Missing">
      <formula>NOT(ISERROR(SEARCH("Missing",I236)))</formula>
    </cfRule>
  </conditionalFormatting>
  <conditionalFormatting sqref="J228:K228">
    <cfRule type="containsText" dxfId="347" priority="443" operator="containsText" text="Missing">
      <formula>NOT(ISERROR(SEARCH("Missing",J228)))</formula>
    </cfRule>
  </conditionalFormatting>
  <conditionalFormatting sqref="I228">
    <cfRule type="containsText" dxfId="346" priority="439" operator="containsText" text="Missing">
      <formula>NOT(ISERROR(SEARCH("Missing",I228)))</formula>
    </cfRule>
  </conditionalFormatting>
  <conditionalFormatting sqref="L228">
    <cfRule type="containsText" dxfId="345" priority="441" operator="containsText" text="Positive">
      <formula>NOT(ISERROR(SEARCH("Positive",L228)))</formula>
    </cfRule>
    <cfRule type="containsText" dxfId="344" priority="442" operator="containsText" text="Negative">
      <formula>NOT(ISERROR(SEARCH("Negative",L228)))</formula>
    </cfRule>
  </conditionalFormatting>
  <conditionalFormatting sqref="H228">
    <cfRule type="containsText" dxfId="343" priority="438" operator="containsText" text="Missing">
      <formula>NOT(ISERROR(SEARCH("Missing",H228)))</formula>
    </cfRule>
  </conditionalFormatting>
  <conditionalFormatting sqref="H241">
    <cfRule type="containsText" dxfId="342" priority="437" operator="containsText" text="Missing">
      <formula>NOT(ISERROR(SEARCH("Missing",H241)))</formula>
    </cfRule>
  </conditionalFormatting>
  <conditionalFormatting sqref="L241">
    <cfRule type="containsText" dxfId="341" priority="435" operator="containsText" text="Positive">
      <formula>NOT(ISERROR(SEARCH("Positive",L241)))</formula>
    </cfRule>
    <cfRule type="containsText" dxfId="340" priority="436" operator="containsText" text="Negative">
      <formula>NOT(ISERROR(SEARCH("Negative",L241)))</formula>
    </cfRule>
  </conditionalFormatting>
  <conditionalFormatting sqref="I241">
    <cfRule type="containsText" dxfId="339" priority="430" operator="containsText" text="Missing">
      <formula>NOT(ISERROR(SEARCH("Missing",I241)))</formula>
    </cfRule>
  </conditionalFormatting>
  <conditionalFormatting sqref="J241:K241">
    <cfRule type="containsText" dxfId="338" priority="434" operator="containsText" text="Missing">
      <formula>NOT(ISERROR(SEARCH("Missing",J241)))</formula>
    </cfRule>
  </conditionalFormatting>
  <conditionalFormatting sqref="H241">
    <cfRule type="containsText" dxfId="337" priority="431" operator="containsText" text="Missing">
      <formula>NOT(ISERROR(SEARCH("Missing",H241)))</formula>
    </cfRule>
  </conditionalFormatting>
  <conditionalFormatting sqref="L241">
    <cfRule type="containsText" dxfId="336" priority="432" operator="containsText" text="Positive">
      <formula>NOT(ISERROR(SEARCH("Positive",L241)))</formula>
    </cfRule>
    <cfRule type="containsText" dxfId="335" priority="433" operator="containsText" text="Negative">
      <formula>NOT(ISERROR(SEARCH("Negative",L241)))</formula>
    </cfRule>
  </conditionalFormatting>
  <conditionalFormatting sqref="L244">
    <cfRule type="containsText" dxfId="334" priority="424" operator="containsText" text="Positive">
      <formula>NOT(ISERROR(SEARCH("Positive",L244)))</formula>
    </cfRule>
    <cfRule type="containsText" dxfId="333" priority="425" operator="containsText" text="Negative">
      <formula>NOT(ISERROR(SEARCH("Negative",L244)))</formula>
    </cfRule>
  </conditionalFormatting>
  <conditionalFormatting sqref="J244:K244">
    <cfRule type="containsText" dxfId="332" priority="426" operator="containsText" text="Missing">
      <formula>NOT(ISERROR(SEARCH("Missing",J244)))</formula>
    </cfRule>
  </conditionalFormatting>
  <conditionalFormatting sqref="J243:K243">
    <cfRule type="containsText" dxfId="331" priority="429" operator="containsText" text="Missing">
      <formula>NOT(ISERROR(SEARCH("Missing",J243)))</formula>
    </cfRule>
  </conditionalFormatting>
  <conditionalFormatting sqref="L243">
    <cfRule type="containsText" dxfId="330" priority="427" operator="containsText" text="Positive">
      <formula>NOT(ISERROR(SEARCH("Positive",L243)))</formula>
    </cfRule>
    <cfRule type="containsText" dxfId="329" priority="428" operator="containsText" text="Negative">
      <formula>NOT(ISERROR(SEARCH("Negative",L243)))</formula>
    </cfRule>
  </conditionalFormatting>
  <conditionalFormatting sqref="I242">
    <cfRule type="containsText" dxfId="328" priority="419" operator="containsText" text="Missing">
      <formula>NOT(ISERROR(SEARCH("Missing",I242)))</formula>
    </cfRule>
  </conditionalFormatting>
  <conditionalFormatting sqref="H242">
    <cfRule type="containsText" dxfId="327" priority="420" operator="containsText" text="Missing">
      <formula>NOT(ISERROR(SEARCH("Missing",H242)))</formula>
    </cfRule>
  </conditionalFormatting>
  <conditionalFormatting sqref="J242:K242">
    <cfRule type="containsText" dxfId="326" priority="423" operator="containsText" text="Missing">
      <formula>NOT(ISERROR(SEARCH("Missing",J242)))</formula>
    </cfRule>
  </conditionalFormatting>
  <conditionalFormatting sqref="H243">
    <cfRule type="containsText" dxfId="325" priority="418" operator="containsText" text="Missing">
      <formula>NOT(ISERROR(SEARCH("Missing",H243)))</formula>
    </cfRule>
  </conditionalFormatting>
  <conditionalFormatting sqref="I243:I244">
    <cfRule type="containsText" dxfId="324" priority="416" operator="containsText" text="Missing">
      <formula>NOT(ISERROR(SEARCH("Missing",I243)))</formula>
    </cfRule>
  </conditionalFormatting>
  <conditionalFormatting sqref="H244">
    <cfRule type="containsText" dxfId="323" priority="417" operator="containsText" text="Missing">
      <formula>NOT(ISERROR(SEARCH("Missing",H244)))</formula>
    </cfRule>
  </conditionalFormatting>
  <conditionalFormatting sqref="L242">
    <cfRule type="containsText" dxfId="322" priority="421" operator="containsText" text="Positive">
      <formula>NOT(ISERROR(SEARCH("Positive",L242)))</formula>
    </cfRule>
    <cfRule type="containsText" dxfId="321" priority="422" operator="containsText" text="Negative">
      <formula>NOT(ISERROR(SEARCH("Negative",L242)))</formula>
    </cfRule>
  </conditionalFormatting>
  <conditionalFormatting sqref="L245">
    <cfRule type="containsText" dxfId="320" priority="413" operator="containsText" text="Positive">
      <formula>NOT(ISERROR(SEARCH("Positive",L245)))</formula>
    </cfRule>
    <cfRule type="containsText" dxfId="319" priority="414" operator="containsText" text="Negative">
      <formula>NOT(ISERROR(SEARCH("Negative",L245)))</formula>
    </cfRule>
  </conditionalFormatting>
  <conditionalFormatting sqref="J245:K245">
    <cfRule type="containsText" dxfId="318" priority="415" operator="containsText" text="Missing">
      <formula>NOT(ISERROR(SEARCH("Missing",J245)))</formula>
    </cfRule>
  </conditionalFormatting>
  <conditionalFormatting sqref="I245">
    <cfRule type="containsText" dxfId="317" priority="411" operator="containsText" text="Missing">
      <formula>NOT(ISERROR(SEARCH("Missing",I245)))</formula>
    </cfRule>
  </conditionalFormatting>
  <conditionalFormatting sqref="H245">
    <cfRule type="containsText" dxfId="316" priority="412" operator="containsText" text="Missing">
      <formula>NOT(ISERROR(SEARCH("Missing",H245)))</formula>
    </cfRule>
  </conditionalFormatting>
  <conditionalFormatting sqref="H256:H257">
    <cfRule type="containsText" dxfId="315" priority="380" operator="containsText" text="Missing">
      <formula>NOT(ISERROR(SEARCH("Missing",H256)))</formula>
    </cfRule>
  </conditionalFormatting>
  <conditionalFormatting sqref="H246:K246">
    <cfRule type="containsText" dxfId="314" priority="407" operator="containsText" text="Missing">
      <formula>NOT(ISERROR(SEARCH("Missing",H246)))</formula>
    </cfRule>
  </conditionalFormatting>
  <conditionalFormatting sqref="L246">
    <cfRule type="containsText" dxfId="313" priority="405" operator="containsText" text="Positive">
      <formula>NOT(ISERROR(SEARCH("Positive",L246)))</formula>
    </cfRule>
    <cfRule type="containsText" dxfId="312" priority="406" operator="containsText" text="Negative">
      <formula>NOT(ISERROR(SEARCH("Negative",L246)))</formula>
    </cfRule>
  </conditionalFormatting>
  <conditionalFormatting sqref="H247:K247">
    <cfRule type="containsText" dxfId="311" priority="404" operator="containsText" text="Missing">
      <formula>NOT(ISERROR(SEARCH("Missing",H247)))</formula>
    </cfRule>
  </conditionalFormatting>
  <conditionalFormatting sqref="L247">
    <cfRule type="containsText" dxfId="310" priority="402" operator="containsText" text="Positive">
      <formula>NOT(ISERROR(SEARCH("Positive",L247)))</formula>
    </cfRule>
    <cfRule type="containsText" dxfId="309" priority="403" operator="containsText" text="Negative">
      <formula>NOT(ISERROR(SEARCH("Negative",L247)))</formula>
    </cfRule>
  </conditionalFormatting>
  <conditionalFormatting sqref="H248:K248">
    <cfRule type="containsText" dxfId="308" priority="401" operator="containsText" text="Missing">
      <formula>NOT(ISERROR(SEARCH("Missing",H248)))</formula>
    </cfRule>
  </conditionalFormatting>
  <conditionalFormatting sqref="L248">
    <cfRule type="containsText" dxfId="307" priority="399" operator="containsText" text="Positive">
      <formula>NOT(ISERROR(SEARCH("Positive",L248)))</formula>
    </cfRule>
    <cfRule type="containsText" dxfId="306" priority="400" operator="containsText" text="Negative">
      <formula>NOT(ISERROR(SEARCH("Negative",L248)))</formula>
    </cfRule>
  </conditionalFormatting>
  <conditionalFormatting sqref="L249">
    <cfRule type="containsText" dxfId="305" priority="396" operator="containsText" text="Positive">
      <formula>NOT(ISERROR(SEARCH("Positive",L249)))</formula>
    </cfRule>
    <cfRule type="containsText" dxfId="304" priority="397" operator="containsText" text="Negative">
      <formula>NOT(ISERROR(SEARCH("Negative",L249)))</formula>
    </cfRule>
  </conditionalFormatting>
  <conditionalFormatting sqref="L250:L251">
    <cfRule type="containsText" dxfId="303" priority="394" operator="containsText" text="Positive">
      <formula>NOT(ISERROR(SEARCH("Positive",L250)))</formula>
    </cfRule>
    <cfRule type="containsText" dxfId="302" priority="395" operator="containsText" text="Negative">
      <formula>NOT(ISERROR(SEARCH("Negative",L250)))</formula>
    </cfRule>
  </conditionalFormatting>
  <conditionalFormatting sqref="J255:K255">
    <cfRule type="containsText" dxfId="301" priority="289" operator="containsText" text="Missing">
      <formula>NOT(ISERROR(SEARCH("Missing",J255)))</formula>
    </cfRule>
  </conditionalFormatting>
  <conditionalFormatting sqref="J254:K254 J256:K258">
    <cfRule type="containsText" dxfId="300" priority="383" operator="containsText" text="Missing">
      <formula>NOT(ISERROR(SEARCH("Missing",J254)))</formula>
    </cfRule>
  </conditionalFormatting>
  <conditionalFormatting sqref="L253">
    <cfRule type="containsText" dxfId="299" priority="386" operator="containsText" text="Positive">
      <formula>NOT(ISERROR(SEARCH("Positive",L253)))</formula>
    </cfRule>
    <cfRule type="containsText" dxfId="298" priority="387" operator="containsText" text="Negative">
      <formula>NOT(ISERROR(SEARCH("Negative",L253)))</formula>
    </cfRule>
  </conditionalFormatting>
  <conditionalFormatting sqref="J253:K253">
    <cfRule type="containsText" dxfId="297" priority="388" operator="containsText" text="Missing">
      <formula>NOT(ISERROR(SEARCH("Missing",J253)))</formula>
    </cfRule>
  </conditionalFormatting>
  <conditionalFormatting sqref="I254 I256:I257">
    <cfRule type="containsText" dxfId="296" priority="379" operator="containsText" text="Missing">
      <formula>NOT(ISERROR(SEARCH("Missing",I254)))</formula>
    </cfRule>
  </conditionalFormatting>
  <conditionalFormatting sqref="L254 L256:L258">
    <cfRule type="containsText" dxfId="295" priority="381" operator="containsText" text="Positive">
      <formula>NOT(ISERROR(SEARCH("Positive",L254)))</formula>
    </cfRule>
    <cfRule type="containsText" dxfId="294" priority="382" operator="containsText" text="Negative">
      <formula>NOT(ISERROR(SEARCH("Negative",L254)))</formula>
    </cfRule>
  </conditionalFormatting>
  <conditionalFormatting sqref="H254">
    <cfRule type="containsText" dxfId="293" priority="371" operator="containsText" text="Missing">
      <formula>NOT(ISERROR(SEARCH("Missing",H254)))</formula>
    </cfRule>
  </conditionalFormatting>
  <conditionalFormatting sqref="H259">
    <cfRule type="containsText" dxfId="292" priority="367" operator="containsText" text="Missing">
      <formula>NOT(ISERROR(SEARCH("Missing",H259)))</formula>
    </cfRule>
  </conditionalFormatting>
  <conditionalFormatting sqref="J259:K259">
    <cfRule type="containsText" dxfId="291" priority="370" operator="containsText" text="Missing">
      <formula>NOT(ISERROR(SEARCH("Missing",J259)))</formula>
    </cfRule>
  </conditionalFormatting>
  <conditionalFormatting sqref="L259">
    <cfRule type="containsText" dxfId="290" priority="368" operator="containsText" text="Positive">
      <formula>NOT(ISERROR(SEARCH("Positive",L259)))</formula>
    </cfRule>
    <cfRule type="containsText" dxfId="289" priority="369" operator="containsText" text="Negative">
      <formula>NOT(ISERROR(SEARCH("Negative",L259)))</formula>
    </cfRule>
  </conditionalFormatting>
  <conditionalFormatting sqref="I260">
    <cfRule type="containsText" dxfId="288" priority="361" operator="containsText" text="Missing">
      <formula>NOT(ISERROR(SEARCH("Missing",I260)))</formula>
    </cfRule>
  </conditionalFormatting>
  <conditionalFormatting sqref="L260">
    <cfRule type="containsText" dxfId="287" priority="363" operator="containsText" text="Positive">
      <formula>NOT(ISERROR(SEARCH("Positive",L260)))</formula>
    </cfRule>
    <cfRule type="containsText" dxfId="286" priority="364" operator="containsText" text="Negative">
      <formula>NOT(ISERROR(SEARCH("Negative",L260)))</formula>
    </cfRule>
  </conditionalFormatting>
  <conditionalFormatting sqref="J260:K260">
    <cfRule type="containsText" dxfId="285" priority="365" operator="containsText" text="Missing">
      <formula>NOT(ISERROR(SEARCH("Missing",J260)))</formula>
    </cfRule>
  </conditionalFormatting>
  <conditionalFormatting sqref="I259">
    <cfRule type="containsText" dxfId="284" priority="360" operator="containsText" text="Missing">
      <formula>NOT(ISERROR(SEARCH("Missing",I259)))</formula>
    </cfRule>
  </conditionalFormatting>
  <conditionalFormatting sqref="J261:K261">
    <cfRule type="containsText" dxfId="283" priority="356" operator="containsText" text="Missing">
      <formula>NOT(ISERROR(SEARCH("Missing",J261)))</formula>
    </cfRule>
  </conditionalFormatting>
  <conditionalFormatting sqref="I258">
    <cfRule type="containsText" dxfId="282" priority="358" operator="containsText" text="Missing">
      <formula>NOT(ISERROR(SEARCH("Missing",I258)))</formula>
    </cfRule>
  </conditionalFormatting>
  <conditionalFormatting sqref="H260">
    <cfRule type="containsText" dxfId="281" priority="357" operator="containsText" text="Missing">
      <formula>NOT(ISERROR(SEARCH("Missing",H260)))</formula>
    </cfRule>
  </conditionalFormatting>
  <conditionalFormatting sqref="L262">
    <cfRule type="containsText" dxfId="280" priority="351" operator="containsText" text="Positive">
      <formula>NOT(ISERROR(SEARCH("Positive",L262)))</formula>
    </cfRule>
    <cfRule type="containsText" dxfId="279" priority="352" operator="containsText" text="Negative">
      <formula>NOT(ISERROR(SEARCH("Negative",L262)))</formula>
    </cfRule>
  </conditionalFormatting>
  <conditionalFormatting sqref="J262:K262">
    <cfRule type="containsText" dxfId="278" priority="353" operator="containsText" text="Missing">
      <formula>NOT(ISERROR(SEARCH("Missing",J262)))</formula>
    </cfRule>
  </conditionalFormatting>
  <conditionalFormatting sqref="L261">
    <cfRule type="containsText" dxfId="277" priority="354" operator="containsText" text="Positive">
      <formula>NOT(ISERROR(SEARCH("Positive",L261)))</formula>
    </cfRule>
    <cfRule type="containsText" dxfId="276" priority="355" operator="containsText" text="Negative">
      <formula>NOT(ISERROR(SEARCH("Negative",L261)))</formula>
    </cfRule>
  </conditionalFormatting>
  <conditionalFormatting sqref="H261">
    <cfRule type="containsText" dxfId="275" priority="350" operator="containsText" text="Missing">
      <formula>NOT(ISERROR(SEARCH("Missing",H261)))</formula>
    </cfRule>
  </conditionalFormatting>
  <conditionalFormatting sqref="I261:I262">
    <cfRule type="containsText" dxfId="274" priority="348" operator="containsText" text="Missing">
      <formula>NOT(ISERROR(SEARCH("Missing",I261)))</formula>
    </cfRule>
  </conditionalFormatting>
  <conditionalFormatting sqref="H262">
    <cfRule type="containsText" dxfId="273" priority="349" operator="containsText" text="Missing">
      <formula>NOT(ISERROR(SEARCH("Missing",H262)))</formula>
    </cfRule>
  </conditionalFormatting>
  <conditionalFormatting sqref="H263:K263">
    <cfRule type="containsText" dxfId="272" priority="347" operator="containsText" text="Missing">
      <formula>NOT(ISERROR(SEARCH("Missing",H263)))</formula>
    </cfRule>
  </conditionalFormatting>
  <conditionalFormatting sqref="L263">
    <cfRule type="containsText" dxfId="271" priority="345" operator="containsText" text="Positive">
      <formula>NOT(ISERROR(SEARCH("Positive",L263)))</formula>
    </cfRule>
    <cfRule type="containsText" dxfId="270" priority="346" operator="containsText" text="Negative">
      <formula>NOT(ISERROR(SEARCH("Negative",L263)))</formula>
    </cfRule>
  </conditionalFormatting>
  <conditionalFormatting sqref="H264:K264">
    <cfRule type="containsText" dxfId="269" priority="344" operator="containsText" text="Missing">
      <formula>NOT(ISERROR(SEARCH("Missing",H264)))</formula>
    </cfRule>
  </conditionalFormatting>
  <conditionalFormatting sqref="L264">
    <cfRule type="containsText" dxfId="268" priority="342" operator="containsText" text="Positive">
      <formula>NOT(ISERROR(SEARCH("Positive",L264)))</formula>
    </cfRule>
    <cfRule type="containsText" dxfId="267" priority="343" operator="containsText" text="Negative">
      <formula>NOT(ISERROR(SEARCH("Negative",L264)))</formula>
    </cfRule>
  </conditionalFormatting>
  <conditionalFormatting sqref="H255">
    <cfRule type="containsText" dxfId="266" priority="284" operator="containsText" text="Missing">
      <formula>NOT(ISERROR(SEARCH("Missing",H255)))</formula>
    </cfRule>
  </conditionalFormatting>
  <conditionalFormatting sqref="L255">
    <cfRule type="containsText" dxfId="265" priority="287" operator="containsText" text="Positive">
      <formula>NOT(ISERROR(SEARCH("Positive",L255)))</formula>
    </cfRule>
    <cfRule type="containsText" dxfId="264" priority="288" operator="containsText" text="Negative">
      <formula>NOT(ISERROR(SEARCH("Negative",L255)))</formula>
    </cfRule>
  </conditionalFormatting>
  <conditionalFormatting sqref="H265">
    <cfRule type="containsText" dxfId="263" priority="278" operator="containsText" text="Missing">
      <formula>NOT(ISERROR(SEARCH("Missing",H265)))</formula>
    </cfRule>
  </conditionalFormatting>
  <conditionalFormatting sqref="L265">
    <cfRule type="containsText" dxfId="262" priority="276" operator="containsText" text="Positive">
      <formula>NOT(ISERROR(SEARCH("Positive",L265)))</formula>
    </cfRule>
    <cfRule type="containsText" dxfId="261" priority="277" operator="containsText" text="Negative">
      <formula>NOT(ISERROR(SEARCH("Negative",L265)))</formula>
    </cfRule>
  </conditionalFormatting>
  <conditionalFormatting sqref="I265">
    <cfRule type="containsText" dxfId="260" priority="271" operator="containsText" text="Missing">
      <formula>NOT(ISERROR(SEARCH("Missing",I265)))</formula>
    </cfRule>
  </conditionalFormatting>
  <conditionalFormatting sqref="J265:K265">
    <cfRule type="containsText" dxfId="259" priority="275" operator="containsText" text="Missing">
      <formula>NOT(ISERROR(SEARCH("Missing",J265)))</formula>
    </cfRule>
  </conditionalFormatting>
  <conditionalFormatting sqref="H265">
    <cfRule type="containsText" dxfId="258" priority="272" operator="containsText" text="Missing">
      <formula>NOT(ISERROR(SEARCH("Missing",H265)))</formula>
    </cfRule>
  </conditionalFormatting>
  <conditionalFormatting sqref="L265">
    <cfRule type="containsText" dxfId="257" priority="273" operator="containsText" text="Positive">
      <formula>NOT(ISERROR(SEARCH("Positive",L265)))</formula>
    </cfRule>
    <cfRule type="containsText" dxfId="256" priority="274" operator="containsText" text="Negative">
      <formula>NOT(ISERROR(SEARCH("Negative",L265)))</formula>
    </cfRule>
  </conditionalFormatting>
  <conditionalFormatting sqref="I266">
    <cfRule type="containsText" dxfId="255" priority="266" operator="containsText" text="Missing">
      <formula>NOT(ISERROR(SEARCH("Missing",I266)))</formula>
    </cfRule>
  </conditionalFormatting>
  <conditionalFormatting sqref="I298">
    <cfRule type="containsText" dxfId="254" priority="134" operator="containsText" text="Missing">
      <formula>NOT(ISERROR(SEARCH("Missing",I298)))</formula>
    </cfRule>
  </conditionalFormatting>
  <conditionalFormatting sqref="J266:K266">
    <cfRule type="containsText" dxfId="253" priority="270" operator="containsText" text="Missing">
      <formula>NOT(ISERROR(SEARCH("Missing",J266)))</formula>
    </cfRule>
  </conditionalFormatting>
  <conditionalFormatting sqref="L266">
    <cfRule type="containsText" dxfId="252" priority="268" operator="containsText" text="Positive">
      <formula>NOT(ISERROR(SEARCH("Positive",L266)))</formula>
    </cfRule>
    <cfRule type="containsText" dxfId="251" priority="269" operator="containsText" text="Negative">
      <formula>NOT(ISERROR(SEARCH("Negative",L266)))</formula>
    </cfRule>
  </conditionalFormatting>
  <conditionalFormatting sqref="H266">
    <cfRule type="containsText" dxfId="250" priority="265" operator="containsText" text="Missing">
      <formula>NOT(ISERROR(SEARCH("Missing",H266)))</formula>
    </cfRule>
  </conditionalFormatting>
  <conditionalFormatting sqref="H267:K267">
    <cfRule type="containsText" dxfId="249" priority="264" operator="containsText" text="Missing">
      <formula>NOT(ISERROR(SEARCH("Missing",H267)))</formula>
    </cfRule>
  </conditionalFormatting>
  <conditionalFormatting sqref="I273">
    <cfRule type="containsText" dxfId="248" priority="219" operator="containsText" text="Missing">
      <formula>NOT(ISERROR(SEARCH("Missing",I273)))</formula>
    </cfRule>
  </conditionalFormatting>
  <conditionalFormatting sqref="H271">
    <cfRule type="containsText" dxfId="247" priority="250" operator="containsText" text="Missing">
      <formula>NOT(ISERROR(SEARCH("Missing",H271)))</formula>
    </cfRule>
  </conditionalFormatting>
  <conditionalFormatting sqref="I271">
    <cfRule type="containsText" dxfId="246" priority="251" operator="containsText" text="Missing">
      <formula>NOT(ISERROR(SEARCH("Missing",I271)))</formula>
    </cfRule>
  </conditionalFormatting>
  <conditionalFormatting sqref="H276">
    <cfRule type="containsText" dxfId="245" priority="217" operator="containsText" text="Missing">
      <formula>NOT(ISERROR(SEARCH("Missing",H276)))</formula>
    </cfRule>
  </conditionalFormatting>
  <conditionalFormatting sqref="H274:H275">
    <cfRule type="containsText" dxfId="244" priority="253" operator="containsText" text="Missing">
      <formula>NOT(ISERROR(SEARCH("Missing",H274)))</formula>
    </cfRule>
  </conditionalFormatting>
  <conditionalFormatting sqref="L267">
    <cfRule type="containsText" dxfId="243" priority="262" operator="containsText" text="Positive">
      <formula>NOT(ISERROR(SEARCH("Positive",L267)))</formula>
    </cfRule>
    <cfRule type="containsText" dxfId="242" priority="263" operator="containsText" text="Negative">
      <formula>NOT(ISERROR(SEARCH("Negative",L267)))</formula>
    </cfRule>
  </conditionalFormatting>
  <conditionalFormatting sqref="L268:L269">
    <cfRule type="containsText" dxfId="241" priority="260" operator="containsText" text="Positive">
      <formula>NOT(ISERROR(SEARCH("Positive",L268)))</formula>
    </cfRule>
    <cfRule type="containsText" dxfId="240" priority="261" operator="containsText" text="Negative">
      <formula>NOT(ISERROR(SEARCH("Negative",L268)))</formula>
    </cfRule>
  </conditionalFormatting>
  <conditionalFormatting sqref="J273:K273">
    <cfRule type="containsText" dxfId="239" priority="222" operator="containsText" text="Missing">
      <formula>NOT(ISERROR(SEARCH("Missing",J273)))</formula>
    </cfRule>
  </conditionalFormatting>
  <conditionalFormatting sqref="J272:K272 J274:K276">
    <cfRule type="containsText" dxfId="238" priority="256" operator="containsText" text="Missing">
      <formula>NOT(ISERROR(SEARCH("Missing",J272)))</formula>
    </cfRule>
  </conditionalFormatting>
  <conditionalFormatting sqref="L271">
    <cfRule type="containsText" dxfId="237" priority="257" operator="containsText" text="Positive">
      <formula>NOT(ISERROR(SEARCH("Positive",L271)))</formula>
    </cfRule>
    <cfRule type="containsText" dxfId="236" priority="258" operator="containsText" text="Negative">
      <formula>NOT(ISERROR(SEARCH("Negative",L271)))</formula>
    </cfRule>
  </conditionalFormatting>
  <conditionalFormatting sqref="J271:K271">
    <cfRule type="containsText" dxfId="235" priority="259" operator="containsText" text="Missing">
      <formula>NOT(ISERROR(SEARCH("Missing",J271)))</formula>
    </cfRule>
  </conditionalFormatting>
  <conditionalFormatting sqref="I272 I274:I275">
    <cfRule type="containsText" dxfId="234" priority="252" operator="containsText" text="Missing">
      <formula>NOT(ISERROR(SEARCH("Missing",I272)))</formula>
    </cfRule>
  </conditionalFormatting>
  <conditionalFormatting sqref="L272 L274:L276">
    <cfRule type="containsText" dxfId="233" priority="254" operator="containsText" text="Positive">
      <formula>NOT(ISERROR(SEARCH("Positive",L272)))</formula>
    </cfRule>
    <cfRule type="containsText" dxfId="232" priority="255" operator="containsText" text="Negative">
      <formula>NOT(ISERROR(SEARCH("Negative",L272)))</formula>
    </cfRule>
  </conditionalFormatting>
  <conditionalFormatting sqref="H272">
    <cfRule type="containsText" dxfId="231" priority="249" operator="containsText" text="Missing">
      <formula>NOT(ISERROR(SEARCH("Missing",H272)))</formula>
    </cfRule>
  </conditionalFormatting>
  <conditionalFormatting sqref="H277">
    <cfRule type="containsText" dxfId="230" priority="245" operator="containsText" text="Missing">
      <formula>NOT(ISERROR(SEARCH("Missing",H277)))</formula>
    </cfRule>
  </conditionalFormatting>
  <conditionalFormatting sqref="J277:K277">
    <cfRule type="containsText" dxfId="229" priority="248" operator="containsText" text="Missing">
      <formula>NOT(ISERROR(SEARCH("Missing",J277)))</formula>
    </cfRule>
  </conditionalFormatting>
  <conditionalFormatting sqref="L277">
    <cfRule type="containsText" dxfId="228" priority="246" operator="containsText" text="Positive">
      <formula>NOT(ISERROR(SEARCH("Positive",L277)))</formula>
    </cfRule>
    <cfRule type="containsText" dxfId="227" priority="247" operator="containsText" text="Negative">
      <formula>NOT(ISERROR(SEARCH("Negative",L277)))</formula>
    </cfRule>
  </conditionalFormatting>
  <conditionalFormatting sqref="I278">
    <cfRule type="containsText" dxfId="226" priority="241" operator="containsText" text="Missing">
      <formula>NOT(ISERROR(SEARCH("Missing",I278)))</formula>
    </cfRule>
  </conditionalFormatting>
  <conditionalFormatting sqref="L278">
    <cfRule type="containsText" dxfId="225" priority="242" operator="containsText" text="Positive">
      <formula>NOT(ISERROR(SEARCH("Positive",L278)))</formula>
    </cfRule>
    <cfRule type="containsText" dxfId="224" priority="243" operator="containsText" text="Negative">
      <formula>NOT(ISERROR(SEARCH("Negative",L278)))</formula>
    </cfRule>
  </conditionalFormatting>
  <conditionalFormatting sqref="J278:K278">
    <cfRule type="containsText" dxfId="223" priority="244" operator="containsText" text="Missing">
      <formula>NOT(ISERROR(SEARCH("Missing",J278)))</formula>
    </cfRule>
  </conditionalFormatting>
  <conditionalFormatting sqref="I277">
    <cfRule type="containsText" dxfId="222" priority="240" operator="containsText" text="Missing">
      <formula>NOT(ISERROR(SEARCH("Missing",I277)))</formula>
    </cfRule>
  </conditionalFormatting>
  <conditionalFormatting sqref="J279:K279">
    <cfRule type="containsText" dxfId="221" priority="237" operator="containsText" text="Missing">
      <formula>NOT(ISERROR(SEARCH("Missing",J279)))</formula>
    </cfRule>
  </conditionalFormatting>
  <conditionalFormatting sqref="I276">
    <cfRule type="containsText" dxfId="220" priority="239" operator="containsText" text="Missing">
      <formula>NOT(ISERROR(SEARCH("Missing",I276)))</formula>
    </cfRule>
  </conditionalFormatting>
  <conditionalFormatting sqref="H278">
    <cfRule type="containsText" dxfId="219" priority="238" operator="containsText" text="Missing">
      <formula>NOT(ISERROR(SEARCH("Missing",H278)))</formula>
    </cfRule>
  </conditionalFormatting>
  <conditionalFormatting sqref="L280">
    <cfRule type="containsText" dxfId="218" priority="232" operator="containsText" text="Positive">
      <formula>NOT(ISERROR(SEARCH("Positive",L280)))</formula>
    </cfRule>
    <cfRule type="containsText" dxfId="217" priority="233" operator="containsText" text="Negative">
      <formula>NOT(ISERROR(SEARCH("Negative",L280)))</formula>
    </cfRule>
  </conditionalFormatting>
  <conditionalFormatting sqref="J280:K280">
    <cfRule type="containsText" dxfId="216" priority="234" operator="containsText" text="Missing">
      <formula>NOT(ISERROR(SEARCH("Missing",J280)))</formula>
    </cfRule>
  </conditionalFormatting>
  <conditionalFormatting sqref="L279">
    <cfRule type="containsText" dxfId="215" priority="235" operator="containsText" text="Positive">
      <formula>NOT(ISERROR(SEARCH("Positive",L279)))</formula>
    </cfRule>
    <cfRule type="containsText" dxfId="214" priority="236" operator="containsText" text="Negative">
      <formula>NOT(ISERROR(SEARCH("Negative",L279)))</formula>
    </cfRule>
  </conditionalFormatting>
  <conditionalFormatting sqref="H279">
    <cfRule type="containsText" dxfId="213" priority="231" operator="containsText" text="Missing">
      <formula>NOT(ISERROR(SEARCH("Missing",H279)))</formula>
    </cfRule>
  </conditionalFormatting>
  <conditionalFormatting sqref="I279:I280">
    <cfRule type="containsText" dxfId="212" priority="229" operator="containsText" text="Missing">
      <formula>NOT(ISERROR(SEARCH("Missing",I279)))</formula>
    </cfRule>
  </conditionalFormatting>
  <conditionalFormatting sqref="H280">
    <cfRule type="containsText" dxfId="211" priority="230" operator="containsText" text="Missing">
      <formula>NOT(ISERROR(SEARCH("Missing",H280)))</formula>
    </cfRule>
  </conditionalFormatting>
  <conditionalFormatting sqref="H281:K281">
    <cfRule type="containsText" dxfId="210" priority="228" operator="containsText" text="Missing">
      <formula>NOT(ISERROR(SEARCH("Missing",H281)))</formula>
    </cfRule>
  </conditionalFormatting>
  <conditionalFormatting sqref="L281">
    <cfRule type="containsText" dxfId="209" priority="226" operator="containsText" text="Positive">
      <formula>NOT(ISERROR(SEARCH("Positive",L281)))</formula>
    </cfRule>
    <cfRule type="containsText" dxfId="208" priority="227" operator="containsText" text="Negative">
      <formula>NOT(ISERROR(SEARCH("Negative",L281)))</formula>
    </cfRule>
  </conditionalFormatting>
  <conditionalFormatting sqref="H282:K282">
    <cfRule type="containsText" dxfId="207" priority="225" operator="containsText" text="Missing">
      <formula>NOT(ISERROR(SEARCH("Missing",H282)))</formula>
    </cfRule>
  </conditionalFormatting>
  <conditionalFormatting sqref="L282">
    <cfRule type="containsText" dxfId="206" priority="223" operator="containsText" text="Positive">
      <formula>NOT(ISERROR(SEARCH("Positive",L282)))</formula>
    </cfRule>
    <cfRule type="containsText" dxfId="205" priority="224" operator="containsText" text="Negative">
      <formula>NOT(ISERROR(SEARCH("Negative",L282)))</formula>
    </cfRule>
  </conditionalFormatting>
  <conditionalFormatting sqref="H273">
    <cfRule type="containsText" dxfId="204" priority="218" operator="containsText" text="Missing">
      <formula>NOT(ISERROR(SEARCH("Missing",H273)))</formula>
    </cfRule>
  </conditionalFormatting>
  <conditionalFormatting sqref="L273">
    <cfRule type="containsText" dxfId="203" priority="220" operator="containsText" text="Positive">
      <formula>NOT(ISERROR(SEARCH("Positive",L273)))</formula>
    </cfRule>
    <cfRule type="containsText" dxfId="202" priority="221" operator="containsText" text="Negative">
      <formula>NOT(ISERROR(SEARCH("Negative",L273)))</formula>
    </cfRule>
  </conditionalFormatting>
  <conditionalFormatting sqref="H283">
    <cfRule type="containsText" dxfId="201" priority="216" operator="containsText" text="Missing">
      <formula>NOT(ISERROR(SEARCH("Missing",H283)))</formula>
    </cfRule>
  </conditionalFormatting>
  <conditionalFormatting sqref="L283">
    <cfRule type="containsText" dxfId="200" priority="214" operator="containsText" text="Positive">
      <formula>NOT(ISERROR(SEARCH("Positive",L283)))</formula>
    </cfRule>
    <cfRule type="containsText" dxfId="199" priority="215" operator="containsText" text="Negative">
      <formula>NOT(ISERROR(SEARCH("Negative",L283)))</formula>
    </cfRule>
  </conditionalFormatting>
  <conditionalFormatting sqref="I283">
    <cfRule type="containsText" dxfId="198" priority="209" operator="containsText" text="Missing">
      <formula>NOT(ISERROR(SEARCH("Missing",I283)))</formula>
    </cfRule>
  </conditionalFormatting>
  <conditionalFormatting sqref="J283:K283">
    <cfRule type="containsText" dxfId="197" priority="213" operator="containsText" text="Missing">
      <formula>NOT(ISERROR(SEARCH("Missing",J283)))</formula>
    </cfRule>
  </conditionalFormatting>
  <conditionalFormatting sqref="H283">
    <cfRule type="containsText" dxfId="196" priority="210" operator="containsText" text="Missing">
      <formula>NOT(ISERROR(SEARCH("Missing",H283)))</formula>
    </cfRule>
  </conditionalFormatting>
  <conditionalFormatting sqref="L283">
    <cfRule type="containsText" dxfId="195" priority="211" operator="containsText" text="Positive">
      <formula>NOT(ISERROR(SEARCH("Positive",L283)))</formula>
    </cfRule>
    <cfRule type="containsText" dxfId="194" priority="212" operator="containsText" text="Negative">
      <formula>NOT(ISERROR(SEARCH("Negative",L283)))</formula>
    </cfRule>
  </conditionalFormatting>
  <conditionalFormatting sqref="I284">
    <cfRule type="containsText" dxfId="193" priority="205" operator="containsText" text="Missing">
      <formula>NOT(ISERROR(SEARCH("Missing",I284)))</formula>
    </cfRule>
  </conditionalFormatting>
  <conditionalFormatting sqref="J284:K284">
    <cfRule type="containsText" dxfId="192" priority="208" operator="containsText" text="Missing">
      <formula>NOT(ISERROR(SEARCH("Missing",J284)))</formula>
    </cfRule>
  </conditionalFormatting>
  <conditionalFormatting sqref="L284">
    <cfRule type="containsText" dxfId="191" priority="206" operator="containsText" text="Positive">
      <formula>NOT(ISERROR(SEARCH("Positive",L284)))</formula>
    </cfRule>
    <cfRule type="containsText" dxfId="190" priority="207" operator="containsText" text="Negative">
      <formula>NOT(ISERROR(SEARCH("Negative",L284)))</formula>
    </cfRule>
  </conditionalFormatting>
  <conditionalFormatting sqref="H284">
    <cfRule type="containsText" dxfId="189" priority="204" operator="containsText" text="Missing">
      <formula>NOT(ISERROR(SEARCH("Missing",H284)))</formula>
    </cfRule>
  </conditionalFormatting>
  <conditionalFormatting sqref="H285:K285">
    <cfRule type="containsText" dxfId="188" priority="203" operator="containsText" text="Missing">
      <formula>NOT(ISERROR(SEARCH("Missing",H285)))</formula>
    </cfRule>
  </conditionalFormatting>
  <conditionalFormatting sqref="I291">
    <cfRule type="containsText" dxfId="187" priority="158" operator="containsText" text="Missing">
      <formula>NOT(ISERROR(SEARCH("Missing",I291)))</formula>
    </cfRule>
  </conditionalFormatting>
  <conditionalFormatting sqref="H289">
    <cfRule type="containsText" dxfId="186" priority="189" operator="containsText" text="Missing">
      <formula>NOT(ISERROR(SEARCH("Missing",H289)))</formula>
    </cfRule>
  </conditionalFormatting>
  <conditionalFormatting sqref="I289">
    <cfRule type="containsText" dxfId="185" priority="190" operator="containsText" text="Missing">
      <formula>NOT(ISERROR(SEARCH("Missing",I289)))</formula>
    </cfRule>
  </conditionalFormatting>
  <conditionalFormatting sqref="I304:I313">
    <cfRule type="containsText" dxfId="184" priority="116" operator="containsText" text="Missing">
      <formula>NOT(ISERROR(SEARCH("Missing",I304)))</formula>
    </cfRule>
  </conditionalFormatting>
  <conditionalFormatting sqref="H292:H293">
    <cfRule type="containsText" dxfId="183" priority="192" operator="containsText" text="Missing">
      <formula>NOT(ISERROR(SEARCH("Missing",H292)))</formula>
    </cfRule>
  </conditionalFormatting>
  <conditionalFormatting sqref="L285">
    <cfRule type="containsText" dxfId="182" priority="201" operator="containsText" text="Positive">
      <formula>NOT(ISERROR(SEARCH("Positive",L285)))</formula>
    </cfRule>
    <cfRule type="containsText" dxfId="181" priority="202" operator="containsText" text="Negative">
      <formula>NOT(ISERROR(SEARCH("Negative",L285)))</formula>
    </cfRule>
  </conditionalFormatting>
  <conditionalFormatting sqref="L286:L287">
    <cfRule type="containsText" dxfId="180" priority="199" operator="containsText" text="Positive">
      <formula>NOT(ISERROR(SEARCH("Positive",L286)))</formula>
    </cfRule>
    <cfRule type="containsText" dxfId="179" priority="200" operator="containsText" text="Negative">
      <formula>NOT(ISERROR(SEARCH("Negative",L286)))</formula>
    </cfRule>
  </conditionalFormatting>
  <conditionalFormatting sqref="J291:K291">
    <cfRule type="containsText" dxfId="178" priority="161" operator="containsText" text="Missing">
      <formula>NOT(ISERROR(SEARCH("Missing",J291)))</formula>
    </cfRule>
  </conditionalFormatting>
  <conditionalFormatting sqref="J290:K290 J292:K294">
    <cfRule type="containsText" dxfId="177" priority="195" operator="containsText" text="Missing">
      <formula>NOT(ISERROR(SEARCH("Missing",J290)))</formula>
    </cfRule>
  </conditionalFormatting>
  <conditionalFormatting sqref="L289">
    <cfRule type="containsText" dxfId="176" priority="196" operator="containsText" text="Positive">
      <formula>NOT(ISERROR(SEARCH("Positive",L289)))</formula>
    </cfRule>
    <cfRule type="containsText" dxfId="175" priority="197" operator="containsText" text="Negative">
      <formula>NOT(ISERROR(SEARCH("Negative",L289)))</formula>
    </cfRule>
  </conditionalFormatting>
  <conditionalFormatting sqref="J289:K289">
    <cfRule type="containsText" dxfId="174" priority="198" operator="containsText" text="Missing">
      <formula>NOT(ISERROR(SEARCH("Missing",J289)))</formula>
    </cfRule>
  </conditionalFormatting>
  <conditionalFormatting sqref="I290 I292:I296">
    <cfRule type="containsText" dxfId="173" priority="191" operator="containsText" text="Missing">
      <formula>NOT(ISERROR(SEARCH("Missing",I290)))</formula>
    </cfRule>
  </conditionalFormatting>
  <conditionalFormatting sqref="L290 L292:L294">
    <cfRule type="containsText" dxfId="172" priority="193" operator="containsText" text="Positive">
      <formula>NOT(ISERROR(SEARCH("Positive",L290)))</formula>
    </cfRule>
    <cfRule type="containsText" dxfId="171" priority="194" operator="containsText" text="Negative">
      <formula>NOT(ISERROR(SEARCH("Negative",L290)))</formula>
    </cfRule>
  </conditionalFormatting>
  <conditionalFormatting sqref="H290">
    <cfRule type="containsText" dxfId="170" priority="188" operator="containsText" text="Missing">
      <formula>NOT(ISERROR(SEARCH("Missing",H290)))</formula>
    </cfRule>
  </conditionalFormatting>
  <conditionalFormatting sqref="J297:K297">
    <cfRule type="containsText" dxfId="169" priority="176" operator="containsText" text="Missing">
      <formula>NOT(ISERROR(SEARCH("Missing",J297)))</formula>
    </cfRule>
  </conditionalFormatting>
  <conditionalFormatting sqref="J295:K295">
    <cfRule type="containsText" dxfId="168" priority="187" operator="containsText" text="Missing">
      <formula>NOT(ISERROR(SEARCH("Missing",J295)))</formula>
    </cfRule>
  </conditionalFormatting>
  <conditionalFormatting sqref="L295">
    <cfRule type="containsText" dxfId="167" priority="185" operator="containsText" text="Positive">
      <formula>NOT(ISERROR(SEARCH("Positive",L295)))</formula>
    </cfRule>
    <cfRule type="containsText" dxfId="166" priority="186" operator="containsText" text="Negative">
      <formula>NOT(ISERROR(SEARCH("Negative",L295)))</formula>
    </cfRule>
  </conditionalFormatting>
  <conditionalFormatting sqref="I296">
    <cfRule type="containsText" dxfId="165" priority="180" operator="containsText" text="Missing">
      <formula>NOT(ISERROR(SEARCH("Missing",I296)))</formula>
    </cfRule>
  </conditionalFormatting>
  <conditionalFormatting sqref="L296">
    <cfRule type="containsText" dxfId="164" priority="181" operator="containsText" text="Positive">
      <formula>NOT(ISERROR(SEARCH("Positive",L296)))</formula>
    </cfRule>
    <cfRule type="containsText" dxfId="163" priority="182" operator="containsText" text="Negative">
      <formula>NOT(ISERROR(SEARCH("Negative",L296)))</formula>
    </cfRule>
  </conditionalFormatting>
  <conditionalFormatting sqref="J296:K296">
    <cfRule type="containsText" dxfId="162" priority="183" operator="containsText" text="Missing">
      <formula>NOT(ISERROR(SEARCH("Missing",J296)))</formula>
    </cfRule>
  </conditionalFormatting>
  <conditionalFormatting sqref="I295">
    <cfRule type="containsText" dxfId="161" priority="179" operator="containsText" text="Missing">
      <formula>NOT(ISERROR(SEARCH("Missing",I295)))</formula>
    </cfRule>
  </conditionalFormatting>
  <conditionalFormatting sqref="H294">
    <cfRule type="containsText" dxfId="160" priority="141" operator="containsText" text="Missing">
      <formula>NOT(ISERROR(SEARCH("Missing",H294)))</formula>
    </cfRule>
  </conditionalFormatting>
  <conditionalFormatting sqref="I294">
    <cfRule type="containsText" dxfId="159" priority="178" operator="containsText" text="Missing">
      <formula>NOT(ISERROR(SEARCH("Missing",I294)))</formula>
    </cfRule>
  </conditionalFormatting>
  <conditionalFormatting sqref="I299 I301 I303">
    <cfRule type="containsText" dxfId="158" priority="135" operator="containsText" text="Missing">
      <formula>NOT(ISERROR(SEARCH("Missing",I299)))</formula>
    </cfRule>
  </conditionalFormatting>
  <conditionalFormatting sqref="L298">
    <cfRule type="containsText" dxfId="157" priority="171" operator="containsText" text="Positive">
      <formula>NOT(ISERROR(SEARCH("Positive",L298)))</formula>
    </cfRule>
    <cfRule type="containsText" dxfId="156" priority="172" operator="containsText" text="Negative">
      <formula>NOT(ISERROR(SEARCH("Negative",L298)))</formula>
    </cfRule>
  </conditionalFormatting>
  <conditionalFormatting sqref="J298:K298">
    <cfRule type="containsText" dxfId="155" priority="173" operator="containsText" text="Missing">
      <formula>NOT(ISERROR(SEARCH("Missing",J298)))</formula>
    </cfRule>
  </conditionalFormatting>
  <conditionalFormatting sqref="L297">
    <cfRule type="containsText" dxfId="154" priority="174" operator="containsText" text="Positive">
      <formula>NOT(ISERROR(SEARCH("Positive",L297)))</formula>
    </cfRule>
    <cfRule type="containsText" dxfId="153" priority="175" operator="containsText" text="Negative">
      <formula>NOT(ISERROR(SEARCH("Negative",L297)))</formula>
    </cfRule>
  </conditionalFormatting>
  <conditionalFormatting sqref="H291">
    <cfRule type="containsText" dxfId="152" priority="133" operator="containsText" text="Missing">
      <formula>NOT(ISERROR(SEARCH("Missing",H291)))</formula>
    </cfRule>
  </conditionalFormatting>
  <conditionalFormatting sqref="I297">
    <cfRule type="containsText" dxfId="151" priority="168" operator="containsText" text="Missing">
      <formula>NOT(ISERROR(SEARCH("Missing",I297)))</formula>
    </cfRule>
  </conditionalFormatting>
  <conditionalFormatting sqref="H302">
    <cfRule type="containsText" dxfId="150" priority="121" operator="containsText" text="Missing">
      <formula>NOT(ISERROR(SEARCH("Missing",H302)))</formula>
    </cfRule>
  </conditionalFormatting>
  <conditionalFormatting sqref="J299:K299 J301:K301 J303:K303">
    <cfRule type="containsText" dxfId="149" priority="167" operator="containsText" text="Missing">
      <formula>NOT(ISERROR(SEARCH("Missing",J299)))</formula>
    </cfRule>
  </conditionalFormatting>
  <conditionalFormatting sqref="L299 L301">
    <cfRule type="containsText" dxfId="148" priority="165" operator="containsText" text="Positive">
      <formula>NOT(ISERROR(SEARCH("Positive",L299)))</formula>
    </cfRule>
    <cfRule type="containsText" dxfId="147" priority="166" operator="containsText" text="Negative">
      <formula>NOT(ISERROR(SEARCH("Negative",L299)))</formula>
    </cfRule>
  </conditionalFormatting>
  <conditionalFormatting sqref="H315">
    <cfRule type="containsText" dxfId="146" priority="97" operator="containsText" text="Missing">
      <formula>NOT(ISERROR(SEARCH("Missing",H315)))</formula>
    </cfRule>
  </conditionalFormatting>
  <conditionalFormatting sqref="L302">
    <cfRule type="containsText" dxfId="145" priority="123" operator="containsText" text="Positive">
      <formula>NOT(ISERROR(SEARCH("Positive",L302)))</formula>
    </cfRule>
    <cfRule type="containsText" dxfId="144" priority="124" operator="containsText" text="Negative">
      <formula>NOT(ISERROR(SEARCH("Negative",L302)))</formula>
    </cfRule>
  </conditionalFormatting>
  <conditionalFormatting sqref="H314">
    <cfRule type="containsText" dxfId="143" priority="104" operator="containsText" text="Missing">
      <formula>NOT(ISERROR(SEARCH("Missing",H314)))</formula>
    </cfRule>
  </conditionalFormatting>
  <conditionalFormatting sqref="L291">
    <cfRule type="containsText" dxfId="142" priority="159" operator="containsText" text="Positive">
      <formula>NOT(ISERROR(SEARCH("Positive",L291)))</formula>
    </cfRule>
    <cfRule type="containsText" dxfId="141" priority="160" operator="containsText" text="Negative">
      <formula>NOT(ISERROR(SEARCH("Negative",L291)))</formula>
    </cfRule>
  </conditionalFormatting>
  <conditionalFormatting sqref="J300:K300">
    <cfRule type="containsText" dxfId="140" priority="132" operator="containsText" text="Missing">
      <formula>NOT(ISERROR(SEARCH("Missing",J300)))</formula>
    </cfRule>
  </conditionalFormatting>
  <conditionalFormatting sqref="L300:L302">
    <cfRule type="containsText" dxfId="139" priority="130" operator="containsText" text="Positive">
      <formula>NOT(ISERROR(SEARCH("Positive",L300)))</formula>
    </cfRule>
    <cfRule type="containsText" dxfId="138" priority="131" operator="containsText" text="Negative">
      <formula>NOT(ISERROR(SEARCH("Negative",L300)))</formula>
    </cfRule>
  </conditionalFormatting>
  <conditionalFormatting sqref="J302:K302">
    <cfRule type="containsText" dxfId="137" priority="125" operator="containsText" text="Missing">
      <formula>NOT(ISERROR(SEARCH("Missing",J302)))</formula>
    </cfRule>
  </conditionalFormatting>
  <conditionalFormatting sqref="H316">
    <cfRule type="containsText" dxfId="136" priority="89" operator="containsText" text="Missing">
      <formula>NOT(ISERROR(SEARCH("Missing",H316)))</formula>
    </cfRule>
  </conditionalFormatting>
  <conditionalFormatting sqref="H300">
    <cfRule type="containsText" dxfId="135" priority="126" operator="containsText" text="Missing">
      <formula>NOT(ISERROR(SEARCH("Missing",H300)))</formula>
    </cfRule>
  </conditionalFormatting>
  <conditionalFormatting sqref="L303:L313">
    <cfRule type="containsText" dxfId="134" priority="111" operator="containsText" text="Positive">
      <formula>NOT(ISERROR(SEARCH("Positive",L303)))</formula>
    </cfRule>
    <cfRule type="containsText" dxfId="133" priority="112" operator="containsText" text="Negative">
      <formula>NOT(ISERROR(SEARCH("Negative",L303)))</formula>
    </cfRule>
  </conditionalFormatting>
  <conditionalFormatting sqref="J331:K331">
    <cfRule type="containsText" dxfId="132" priority="49" operator="containsText" text="Missing">
      <formula>NOT(ISERROR(SEARCH("Missing",J331)))</formula>
    </cfRule>
  </conditionalFormatting>
  <conditionalFormatting sqref="H319">
    <cfRule type="containsText" dxfId="131" priority="59" operator="containsText" text="Missing">
      <formula>NOT(ISERROR(SEARCH("Missing",H319)))</formula>
    </cfRule>
  </conditionalFormatting>
  <conditionalFormatting sqref="J304:K313">
    <cfRule type="containsText" dxfId="130" priority="120" operator="containsText" text="Missing">
      <formula>NOT(ISERROR(SEARCH("Missing",J304)))</formula>
    </cfRule>
  </conditionalFormatting>
  <conditionalFormatting sqref="H304:H313">
    <cfRule type="containsText" dxfId="129" priority="117" operator="containsText" text="Missing">
      <formula>NOT(ISERROR(SEARCH("Missing",H304)))</formula>
    </cfRule>
  </conditionalFormatting>
  <conditionalFormatting sqref="I315">
    <cfRule type="containsText" dxfId="128" priority="90" operator="containsText" text="Missing">
      <formula>NOT(ISERROR(SEARCH("Missing",I315)))</formula>
    </cfRule>
  </conditionalFormatting>
  <conditionalFormatting sqref="H295">
    <cfRule type="containsText" dxfId="127" priority="140" operator="containsText" text="Missing">
      <formula>NOT(ISERROR(SEARCH("Missing",H295)))</formula>
    </cfRule>
  </conditionalFormatting>
  <conditionalFormatting sqref="H296">
    <cfRule type="containsText" dxfId="126" priority="139" operator="containsText" text="Missing">
      <formula>NOT(ISERROR(SEARCH("Missing",H296)))</formula>
    </cfRule>
  </conditionalFormatting>
  <conditionalFormatting sqref="H297">
    <cfRule type="containsText" dxfId="125" priority="138" operator="containsText" text="Missing">
      <formula>NOT(ISERROR(SEARCH("Missing",H297)))</formula>
    </cfRule>
  </conditionalFormatting>
  <conditionalFormatting sqref="H298">
    <cfRule type="containsText" dxfId="124" priority="137" operator="containsText" text="Missing">
      <formula>NOT(ISERROR(SEARCH("Missing",H298)))</formula>
    </cfRule>
  </conditionalFormatting>
  <conditionalFormatting sqref="H299">
    <cfRule type="containsText" dxfId="123" priority="136" operator="containsText" text="Missing">
      <formula>NOT(ISERROR(SEARCH("Missing",H299)))</formula>
    </cfRule>
  </conditionalFormatting>
  <conditionalFormatting sqref="H301">
    <cfRule type="containsText" dxfId="122" priority="127" operator="containsText" text="Missing">
      <formula>NOT(ISERROR(SEARCH("Missing",H301)))</formula>
    </cfRule>
  </conditionalFormatting>
  <conditionalFormatting sqref="H315">
    <cfRule type="containsText" dxfId="121" priority="91" operator="containsText" text="Missing">
      <formula>NOT(ISERROR(SEARCH("Missing",H315)))</formula>
    </cfRule>
  </conditionalFormatting>
  <conditionalFormatting sqref="I300">
    <cfRule type="containsText" dxfId="120" priority="128" operator="containsText" text="Missing">
      <formula>NOT(ISERROR(SEARCH("Missing",I300)))</formula>
    </cfRule>
  </conditionalFormatting>
  <conditionalFormatting sqref="I314">
    <cfRule type="containsText" dxfId="119" priority="103" operator="containsText" text="Missing">
      <formula>NOT(ISERROR(SEARCH("Missing",I314)))</formula>
    </cfRule>
  </conditionalFormatting>
  <conditionalFormatting sqref="H314">
    <cfRule type="containsText" dxfId="118" priority="110" operator="containsText" text="Missing">
      <formula>NOT(ISERROR(SEARCH("Missing",H314)))</formula>
    </cfRule>
  </conditionalFormatting>
  <conditionalFormatting sqref="I302">
    <cfRule type="containsText" dxfId="117" priority="122" operator="containsText" text="Missing">
      <formula>NOT(ISERROR(SEARCH("Missing",I302)))</formula>
    </cfRule>
  </conditionalFormatting>
  <conditionalFormatting sqref="H318">
    <cfRule type="containsText" dxfId="116" priority="67" operator="containsText" text="Missing">
      <formula>NOT(ISERROR(SEARCH("Missing",H318)))</formula>
    </cfRule>
  </conditionalFormatting>
  <conditionalFormatting sqref="H331">
    <cfRule type="containsText" dxfId="115" priority="45" operator="containsText" text="Missing">
      <formula>NOT(ISERROR(SEARCH("Missing",H331)))</formula>
    </cfRule>
  </conditionalFormatting>
  <conditionalFormatting sqref="H303">
    <cfRule type="containsText" dxfId="114" priority="115" operator="containsText" text="Missing">
      <formula>NOT(ISERROR(SEARCH("Missing",H303)))</formula>
    </cfRule>
  </conditionalFormatting>
  <conditionalFormatting sqref="L303:L313">
    <cfRule type="containsText" dxfId="113" priority="113" operator="containsText" text="Positive">
      <formula>NOT(ISERROR(SEARCH("Positive",L303)))</formula>
    </cfRule>
    <cfRule type="containsText" dxfId="112" priority="114" operator="containsText" text="Negative">
      <formula>NOT(ISERROR(SEARCH("Negative",L303)))</formula>
    </cfRule>
  </conditionalFormatting>
  <conditionalFormatting sqref="L315">
    <cfRule type="containsText" dxfId="111" priority="95" operator="containsText" text="Positive">
      <formula>NOT(ISERROR(SEARCH("Positive",L315)))</formula>
    </cfRule>
    <cfRule type="containsText" dxfId="110" priority="96" operator="containsText" text="Negative">
      <formula>NOT(ISERROR(SEARCH("Negative",L315)))</formula>
    </cfRule>
  </conditionalFormatting>
  <conditionalFormatting sqref="J315:K315">
    <cfRule type="containsText" dxfId="109" priority="94" operator="containsText" text="Missing">
      <formula>NOT(ISERROR(SEARCH("Missing",J315)))</formula>
    </cfRule>
  </conditionalFormatting>
  <conditionalFormatting sqref="L314">
    <cfRule type="containsText" dxfId="108" priority="108" operator="containsText" text="Positive">
      <formula>NOT(ISERROR(SEARCH("Positive",L314)))</formula>
    </cfRule>
    <cfRule type="containsText" dxfId="107" priority="109" operator="containsText" text="Negative">
      <formula>NOT(ISERROR(SEARCH("Negative",L314)))</formula>
    </cfRule>
  </conditionalFormatting>
  <conditionalFormatting sqref="I316">
    <cfRule type="containsText" dxfId="106" priority="82" operator="containsText" text="Missing">
      <formula>NOT(ISERROR(SEARCH("Missing",I316)))</formula>
    </cfRule>
  </conditionalFormatting>
  <conditionalFormatting sqref="J314:K314">
    <cfRule type="containsText" dxfId="105" priority="107" operator="containsText" text="Missing">
      <formula>NOT(ISERROR(SEARCH("Missing",J314)))</formula>
    </cfRule>
  </conditionalFormatting>
  <conditionalFormatting sqref="H320">
    <cfRule type="containsText" dxfId="104" priority="51" operator="containsText" text="Missing">
      <formula>NOT(ISERROR(SEARCH("Missing",H320)))</formula>
    </cfRule>
  </conditionalFormatting>
  <conditionalFormatting sqref="L314">
    <cfRule type="containsText" dxfId="103" priority="105" operator="containsText" text="Positive">
      <formula>NOT(ISERROR(SEARCH("Positive",L314)))</formula>
    </cfRule>
    <cfRule type="containsText" dxfId="102" priority="106" operator="containsText" text="Negative">
      <formula>NOT(ISERROR(SEARCH("Negative",L314)))</formula>
    </cfRule>
  </conditionalFormatting>
  <conditionalFormatting sqref="H317">
    <cfRule type="containsText" dxfId="101" priority="75" operator="containsText" text="Missing">
      <formula>NOT(ISERROR(SEARCH("Missing",H317)))</formula>
    </cfRule>
  </conditionalFormatting>
  <conditionalFormatting sqref="L315">
    <cfRule type="containsText" dxfId="100" priority="92" operator="containsText" text="Positive">
      <formula>NOT(ISERROR(SEARCH("Positive",L315)))</formula>
    </cfRule>
    <cfRule type="containsText" dxfId="99" priority="93" operator="containsText" text="Negative">
      <formula>NOT(ISERROR(SEARCH("Negative",L315)))</formula>
    </cfRule>
  </conditionalFormatting>
  <conditionalFormatting sqref="L316">
    <cfRule type="containsText" dxfId="98" priority="87" operator="containsText" text="Positive">
      <formula>NOT(ISERROR(SEARCH("Positive",L316)))</formula>
    </cfRule>
    <cfRule type="containsText" dxfId="97" priority="88" operator="containsText" text="Negative">
      <formula>NOT(ISERROR(SEARCH("Negative",L316)))</formula>
    </cfRule>
  </conditionalFormatting>
  <conditionalFormatting sqref="I317">
    <cfRule type="containsText" dxfId="96" priority="74" operator="containsText" text="Missing">
      <formula>NOT(ISERROR(SEARCH("Missing",I317)))</formula>
    </cfRule>
  </conditionalFormatting>
  <conditionalFormatting sqref="J316:K316">
    <cfRule type="containsText" dxfId="95" priority="86" operator="containsText" text="Missing">
      <formula>NOT(ISERROR(SEARCH("Missing",J316)))</formula>
    </cfRule>
  </conditionalFormatting>
  <conditionalFormatting sqref="H316">
    <cfRule type="containsText" dxfId="94" priority="83" operator="containsText" text="Missing">
      <formula>NOT(ISERROR(SEARCH("Missing",H316)))</formula>
    </cfRule>
  </conditionalFormatting>
  <conditionalFormatting sqref="H317">
    <cfRule type="containsText" dxfId="93" priority="81" operator="containsText" text="Missing">
      <formula>NOT(ISERROR(SEARCH("Missing",H317)))</formula>
    </cfRule>
  </conditionalFormatting>
  <conditionalFormatting sqref="L331">
    <cfRule type="containsText" dxfId="92" priority="47" operator="containsText" text="Positive">
      <formula>NOT(ISERROR(SEARCH("Positive",L331)))</formula>
    </cfRule>
    <cfRule type="containsText" dxfId="91" priority="48" operator="containsText" text="Negative">
      <formula>NOT(ISERROR(SEARCH("Negative",L331)))</formula>
    </cfRule>
  </conditionalFormatting>
  <conditionalFormatting sqref="H318">
    <cfRule type="containsText" dxfId="90" priority="73" operator="containsText" text="Missing">
      <formula>NOT(ISERROR(SEARCH("Missing",H318)))</formula>
    </cfRule>
  </conditionalFormatting>
  <conditionalFormatting sqref="L316">
    <cfRule type="containsText" dxfId="89" priority="84" operator="containsText" text="Positive">
      <formula>NOT(ISERROR(SEARCH("Positive",L316)))</formula>
    </cfRule>
    <cfRule type="containsText" dxfId="88" priority="85" operator="containsText" text="Negative">
      <formula>NOT(ISERROR(SEARCH("Negative",L316)))</formula>
    </cfRule>
  </conditionalFormatting>
  <conditionalFormatting sqref="L317">
    <cfRule type="containsText" dxfId="87" priority="79" operator="containsText" text="Positive">
      <formula>NOT(ISERROR(SEARCH("Positive",L317)))</formula>
    </cfRule>
    <cfRule type="containsText" dxfId="86" priority="80" operator="containsText" text="Negative">
      <formula>NOT(ISERROR(SEARCH("Negative",L317)))</formula>
    </cfRule>
  </conditionalFormatting>
  <conditionalFormatting sqref="I318">
    <cfRule type="containsText" dxfId="85" priority="66" operator="containsText" text="Missing">
      <formula>NOT(ISERROR(SEARCH("Missing",I318)))</formula>
    </cfRule>
  </conditionalFormatting>
  <conditionalFormatting sqref="J317:K317">
    <cfRule type="containsText" dxfId="84" priority="78" operator="containsText" text="Missing">
      <formula>NOT(ISERROR(SEARCH("Missing",J317)))</formula>
    </cfRule>
  </conditionalFormatting>
  <conditionalFormatting sqref="L317">
    <cfRule type="containsText" dxfId="83" priority="76" operator="containsText" text="Positive">
      <formula>NOT(ISERROR(SEARCH("Positive",L317)))</formula>
    </cfRule>
    <cfRule type="containsText" dxfId="82" priority="77" operator="containsText" text="Negative">
      <formula>NOT(ISERROR(SEARCH("Negative",L317)))</formula>
    </cfRule>
  </conditionalFormatting>
  <conditionalFormatting sqref="I321:I325">
    <cfRule type="containsText" dxfId="81" priority="32" operator="containsText" text="Missing">
      <formula>NOT(ISERROR(SEARCH("Missing",I321)))</formula>
    </cfRule>
  </conditionalFormatting>
  <conditionalFormatting sqref="H319">
    <cfRule type="containsText" dxfId="80" priority="65" operator="containsText" text="Missing">
      <formula>NOT(ISERROR(SEARCH("Missing",H319)))</formula>
    </cfRule>
  </conditionalFormatting>
  <conditionalFormatting sqref="L318">
    <cfRule type="containsText" dxfId="79" priority="71" operator="containsText" text="Positive">
      <formula>NOT(ISERROR(SEARCH("Positive",L318)))</formula>
    </cfRule>
    <cfRule type="containsText" dxfId="78" priority="72" operator="containsText" text="Negative">
      <formula>NOT(ISERROR(SEARCH("Negative",L318)))</formula>
    </cfRule>
  </conditionalFormatting>
  <conditionalFormatting sqref="J318:K318">
    <cfRule type="containsText" dxfId="77" priority="70" operator="containsText" text="Missing">
      <formula>NOT(ISERROR(SEARCH("Missing",J318)))</formula>
    </cfRule>
  </conditionalFormatting>
  <conditionalFormatting sqref="L318">
    <cfRule type="containsText" dxfId="76" priority="68" operator="containsText" text="Positive">
      <formula>NOT(ISERROR(SEARCH("Positive",L318)))</formula>
    </cfRule>
    <cfRule type="containsText" dxfId="75" priority="69" operator="containsText" text="Negative">
      <formula>NOT(ISERROR(SEARCH("Negative",L318)))</formula>
    </cfRule>
  </conditionalFormatting>
  <conditionalFormatting sqref="I331">
    <cfRule type="containsText" dxfId="74" priority="46" operator="containsText" text="Missing">
      <formula>NOT(ISERROR(SEARCH("Missing",I331)))</formula>
    </cfRule>
  </conditionalFormatting>
  <conditionalFormatting sqref="L319">
    <cfRule type="containsText" dxfId="73" priority="63" operator="containsText" text="Positive">
      <formula>NOT(ISERROR(SEARCH("Positive",L319)))</formula>
    </cfRule>
    <cfRule type="containsText" dxfId="72" priority="64" operator="containsText" text="Negative">
      <formula>NOT(ISERROR(SEARCH("Negative",L319)))</formula>
    </cfRule>
  </conditionalFormatting>
  <conditionalFormatting sqref="I319">
    <cfRule type="containsText" dxfId="71" priority="58" operator="containsText" text="Missing">
      <formula>NOT(ISERROR(SEARCH("Missing",I319)))</formula>
    </cfRule>
  </conditionalFormatting>
  <conditionalFormatting sqref="J319:K319">
    <cfRule type="containsText" dxfId="70" priority="62" operator="containsText" text="Missing">
      <formula>NOT(ISERROR(SEARCH("Missing",J319)))</formula>
    </cfRule>
  </conditionalFormatting>
  <conditionalFormatting sqref="L319">
    <cfRule type="containsText" dxfId="69" priority="60" operator="containsText" text="Positive">
      <formula>NOT(ISERROR(SEARCH("Positive",L319)))</formula>
    </cfRule>
    <cfRule type="containsText" dxfId="68" priority="61" operator="containsText" text="Negative">
      <formula>NOT(ISERROR(SEARCH("Negative",L319)))</formula>
    </cfRule>
  </conditionalFormatting>
  <conditionalFormatting sqref="H320">
    <cfRule type="containsText" dxfId="67" priority="57" operator="containsText" text="Missing">
      <formula>NOT(ISERROR(SEARCH("Missing",H320)))</formula>
    </cfRule>
  </conditionalFormatting>
  <conditionalFormatting sqref="L320:L330">
    <cfRule type="containsText" dxfId="66" priority="55" operator="containsText" text="Positive">
      <formula>NOT(ISERROR(SEARCH("Positive",L320)))</formula>
    </cfRule>
    <cfRule type="containsText" dxfId="65" priority="56" operator="containsText" text="Negative">
      <formula>NOT(ISERROR(SEARCH("Negative",L320)))</formula>
    </cfRule>
  </conditionalFormatting>
  <conditionalFormatting sqref="I320">
    <cfRule type="containsText" dxfId="64" priority="50" operator="containsText" text="Missing">
      <formula>NOT(ISERROR(SEARCH("Missing",I320)))</formula>
    </cfRule>
  </conditionalFormatting>
  <conditionalFormatting sqref="J320:K320">
    <cfRule type="containsText" dxfId="63" priority="54" operator="containsText" text="Missing">
      <formula>NOT(ISERROR(SEARCH("Missing",J320)))</formula>
    </cfRule>
  </conditionalFormatting>
  <conditionalFormatting sqref="L320:L330">
    <cfRule type="containsText" dxfId="62" priority="52" operator="containsText" text="Positive">
      <formula>NOT(ISERROR(SEARCH("Positive",L320)))</formula>
    </cfRule>
    <cfRule type="containsText" dxfId="61" priority="53" operator="containsText" text="Negative">
      <formula>NOT(ISERROR(SEARCH("Negative",L320)))</formula>
    </cfRule>
  </conditionalFormatting>
  <conditionalFormatting sqref="H321:H325">
    <cfRule type="containsText" dxfId="60" priority="19" operator="containsText" text="Missing">
      <formula>NOT(ISERROR(SEARCH("Missing",H321)))</formula>
    </cfRule>
  </conditionalFormatting>
  <conditionalFormatting sqref="I325">
    <cfRule type="containsText" dxfId="59" priority="25" operator="containsText" text="Missing">
      <formula>NOT(ISERROR(SEARCH("Missing",I325)))</formula>
    </cfRule>
  </conditionalFormatting>
  <conditionalFormatting sqref="H321:H325">
    <cfRule type="containsText" dxfId="58" priority="18" operator="containsText" text="Missing">
      <formula>NOT(ISERROR(SEARCH("Missing",H321)))</formula>
    </cfRule>
  </conditionalFormatting>
  <conditionalFormatting sqref="J324:K324">
    <cfRule type="containsText" dxfId="57" priority="31" operator="containsText" text="Missing">
      <formula>NOT(ISERROR(SEARCH("Missing",J324)))</formula>
    </cfRule>
  </conditionalFormatting>
  <conditionalFormatting sqref="J321:K323">
    <cfRule type="containsText" dxfId="56" priority="36" operator="containsText" text="Missing">
      <formula>NOT(ISERROR(SEARCH("Missing",J321)))</formula>
    </cfRule>
  </conditionalFormatting>
  <conditionalFormatting sqref="L321:L323">
    <cfRule type="containsText" dxfId="55" priority="34" operator="containsText" text="Positive">
      <formula>NOT(ISERROR(SEARCH("Positive",L321)))</formula>
    </cfRule>
    <cfRule type="containsText" dxfId="54" priority="35" operator="containsText" text="Negative">
      <formula>NOT(ISERROR(SEARCH("Negative",L321)))</formula>
    </cfRule>
  </conditionalFormatting>
  <conditionalFormatting sqref="L324">
    <cfRule type="containsText" dxfId="53" priority="29" operator="containsText" text="Positive">
      <formula>NOT(ISERROR(SEARCH("Positive",L324)))</formula>
    </cfRule>
    <cfRule type="containsText" dxfId="52" priority="30" operator="containsText" text="Negative">
      <formula>NOT(ISERROR(SEARCH("Negative",L324)))</formula>
    </cfRule>
  </conditionalFormatting>
  <conditionalFormatting sqref="L325">
    <cfRule type="containsText" dxfId="51" priority="26" operator="containsText" text="Positive">
      <formula>NOT(ISERROR(SEARCH("Positive",L325)))</formula>
    </cfRule>
    <cfRule type="containsText" dxfId="50" priority="27" operator="containsText" text="Negative">
      <formula>NOT(ISERROR(SEARCH("Negative",L325)))</formula>
    </cfRule>
  </conditionalFormatting>
  <conditionalFormatting sqref="J325:K325">
    <cfRule type="containsText" dxfId="49" priority="28" operator="containsText" text="Missing">
      <formula>NOT(ISERROR(SEARCH("Missing",J325)))</formula>
    </cfRule>
  </conditionalFormatting>
  <conditionalFormatting sqref="I324">
    <cfRule type="containsText" dxfId="48" priority="24" operator="containsText" text="Missing">
      <formula>NOT(ISERROR(SEARCH("Missing",I324)))</formula>
    </cfRule>
  </conditionalFormatting>
  <conditionalFormatting sqref="I323">
    <cfRule type="containsText" dxfId="47" priority="23" operator="containsText" text="Missing">
      <formula>NOT(ISERROR(SEARCH("Missing",I323)))</formula>
    </cfRule>
  </conditionalFormatting>
  <conditionalFormatting sqref="I326:I330">
    <cfRule type="containsText" dxfId="46" priority="14" operator="containsText" text="Missing">
      <formula>NOT(ISERROR(SEARCH("Missing",I326)))</formula>
    </cfRule>
  </conditionalFormatting>
  <conditionalFormatting sqref="I330">
    <cfRule type="containsText" dxfId="45" priority="7" operator="containsText" text="Missing">
      <formula>NOT(ISERROR(SEARCH("Missing",I330)))</formula>
    </cfRule>
  </conditionalFormatting>
  <conditionalFormatting sqref="J329:K329">
    <cfRule type="containsText" dxfId="44" priority="13" operator="containsText" text="Missing">
      <formula>NOT(ISERROR(SEARCH("Missing",J329)))</formula>
    </cfRule>
  </conditionalFormatting>
  <conditionalFormatting sqref="J326:K328">
    <cfRule type="containsText" dxfId="43" priority="17" operator="containsText" text="Missing">
      <formula>NOT(ISERROR(SEARCH("Missing",J326)))</formula>
    </cfRule>
  </conditionalFormatting>
  <conditionalFormatting sqref="L326:L328">
    <cfRule type="containsText" dxfId="42" priority="15" operator="containsText" text="Positive">
      <formula>NOT(ISERROR(SEARCH("Positive",L326)))</formula>
    </cfRule>
    <cfRule type="containsText" dxfId="41" priority="16" operator="containsText" text="Negative">
      <formula>NOT(ISERROR(SEARCH("Negative",L326)))</formula>
    </cfRule>
  </conditionalFormatting>
  <conditionalFormatting sqref="L329">
    <cfRule type="containsText" dxfId="40" priority="11" operator="containsText" text="Positive">
      <formula>NOT(ISERROR(SEARCH("Positive",L329)))</formula>
    </cfRule>
    <cfRule type="containsText" dxfId="39" priority="12" operator="containsText" text="Negative">
      <formula>NOT(ISERROR(SEARCH("Negative",L329)))</formula>
    </cfRule>
  </conditionalFormatting>
  <conditionalFormatting sqref="L330">
    <cfRule type="containsText" dxfId="38" priority="8" operator="containsText" text="Positive">
      <formula>NOT(ISERROR(SEARCH("Positive",L330)))</formula>
    </cfRule>
    <cfRule type="containsText" dxfId="37" priority="9" operator="containsText" text="Negative">
      <formula>NOT(ISERROR(SEARCH("Negative",L330)))</formula>
    </cfRule>
  </conditionalFormatting>
  <conditionalFormatting sqref="J330:K330">
    <cfRule type="containsText" dxfId="36" priority="10" operator="containsText" text="Missing">
      <formula>NOT(ISERROR(SEARCH("Missing",J330)))</formula>
    </cfRule>
  </conditionalFormatting>
  <conditionalFormatting sqref="I329">
    <cfRule type="containsText" dxfId="35" priority="6" operator="containsText" text="Missing">
      <formula>NOT(ISERROR(SEARCH("Missing",I329)))</formula>
    </cfRule>
  </conditionalFormatting>
  <conditionalFormatting sqref="I328">
    <cfRule type="containsText" dxfId="34" priority="5" operator="containsText" text="Missing">
      <formula>NOT(ISERROR(SEARCH("Missing",I328)))</formula>
    </cfRule>
  </conditionalFormatting>
  <conditionalFormatting sqref="H326:H330">
    <cfRule type="containsText" dxfId="33" priority="1" operator="containsText" text="Missing">
      <formula>NOT(ISERROR(SEARCH("Missing",H326)))</formula>
    </cfRule>
  </conditionalFormatting>
  <conditionalFormatting sqref="H326:H330">
    <cfRule type="containsText" dxfId="32" priority="2" operator="containsText" text="Missing">
      <formula>NOT(ISERROR(SEARCH("Missing",H326)))</formula>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CDF274B0-06FE-4EBC-A7C4-C2CFE20AF8E3}">
          <x14:formula1>
            <xm:f>Krav!$C:$C</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1A0A3-BD13-4B2B-8602-B2513410DA77}">
  <sheetPr codeName="Sheet1"/>
  <dimension ref="A1:F687"/>
  <sheetViews>
    <sheetView tabSelected="1" workbookViewId="0">
      <selection activeCell="C6" sqref="C6"/>
    </sheetView>
  </sheetViews>
  <sheetFormatPr defaultRowHeight="15" x14ac:dyDescent="0.25"/>
  <cols>
    <col min="2" max="2" width="12.7109375" customWidth="1"/>
    <col min="3" max="3" width="12.85546875" bestFit="1" customWidth="1"/>
    <col min="4" max="4" width="21" style="9" customWidth="1"/>
    <col min="5" max="5" width="13.28515625" customWidth="1"/>
  </cols>
  <sheetData>
    <row r="1" spans="1:6" x14ac:dyDescent="0.25">
      <c r="A1" s="9" t="s">
        <v>35</v>
      </c>
      <c r="B1" s="10" t="s">
        <v>36</v>
      </c>
      <c r="C1" s="10" t="s">
        <v>23</v>
      </c>
      <c r="D1" s="10" t="s">
        <v>187</v>
      </c>
      <c r="E1" s="9" t="s">
        <v>37</v>
      </c>
      <c r="F1" s="10" t="s">
        <v>1352</v>
      </c>
    </row>
    <row r="2" spans="1:6" x14ac:dyDescent="0.25">
      <c r="A2" s="9" t="s">
        <v>38</v>
      </c>
      <c r="B2" s="10" t="s">
        <v>39</v>
      </c>
      <c r="C2" s="10" t="s">
        <v>40</v>
      </c>
      <c r="D2" s="37">
        <f>COUNTIF('FF - Test Design'!D:D,C2)</f>
        <v>4</v>
      </c>
      <c r="E2" s="9" t="s">
        <v>41</v>
      </c>
      <c r="F2" t="str">
        <f>Table1[[#This Row],[Krav '#]]&amp;" - "&amp;Table1[[#This Row],[Beskrivelse]]</f>
        <v>0.1 - Modtagelsesperioden: Vi vil ikke konfigurere fordringer, der er modtaget før den 1. september 2013</v>
      </c>
    </row>
    <row r="3" spans="1:6" x14ac:dyDescent="0.25">
      <c r="A3" s="9" t="s">
        <v>38</v>
      </c>
      <c r="B3" s="10" t="s">
        <v>39</v>
      </c>
      <c r="C3" s="10" t="s">
        <v>42</v>
      </c>
      <c r="D3" s="37">
        <f>COUNTIF('FF - Test Design'!D:D,C3)</f>
        <v>0</v>
      </c>
      <c r="E3" s="9" t="s">
        <v>43</v>
      </c>
      <c r="F3" t="str">
        <f>Table1[[#This Row],[Krav '#]]&amp;" - "&amp;Table1[[#This Row],[Beskrivelse]]</f>
        <v>0.2 - Fordringsart: Som udgangspunkt foretages der en konfiguration i forhold til både inddrivelses- og modregningsfordringer, og der spørges ikke ind til opkrævningsfordringer.</v>
      </c>
    </row>
    <row r="4" spans="1:6" x14ac:dyDescent="0.25">
      <c r="A4" s="9" t="s">
        <v>38</v>
      </c>
      <c r="B4" s="10" t="s">
        <v>39</v>
      </c>
      <c r="C4" s="10" t="s">
        <v>44</v>
      </c>
      <c r="D4" s="37">
        <f>COUNTIF('FF - Test Design'!D:D,C4)</f>
        <v>0</v>
      </c>
      <c r="E4" s="9" t="s">
        <v>45</v>
      </c>
      <c r="F4" t="str">
        <f>Table1[[#This Row],[Krav '#]]&amp;" - "&amp;Table1[[#This Row],[Beskrivelse]]</f>
        <v>0.3 - Som udgangspunkt skal Regel R0007 være deaktiveret</v>
      </c>
    </row>
    <row r="5" spans="1:6" x14ac:dyDescent="0.25">
      <c r="A5" s="9" t="s">
        <v>38</v>
      </c>
      <c r="B5" s="10" t="s">
        <v>39</v>
      </c>
      <c r="C5" s="10" t="s">
        <v>46</v>
      </c>
      <c r="D5" s="37">
        <f>COUNTIF('FF - Test Design'!D:D,C5)</f>
        <v>0</v>
      </c>
      <c r="E5" s="9" t="s">
        <v>47</v>
      </c>
      <c r="F5" t="str">
        <f>Table1[[#This Row],[Krav '#]]&amp;" - "&amp;Table1[[#This Row],[Beskrivelse]]</f>
        <v>0.4 - Som udgangspunkt skal Regel R0008 være deaktiveret</v>
      </c>
    </row>
    <row r="6" spans="1:6" x14ac:dyDescent="0.25">
      <c r="A6" s="9" t="s">
        <v>38</v>
      </c>
      <c r="B6" s="10" t="s">
        <v>39</v>
      </c>
      <c r="C6" s="10" t="s">
        <v>48</v>
      </c>
      <c r="D6" s="37">
        <f>COUNTIF('FF - Test Design'!D:D,C6)</f>
        <v>2</v>
      </c>
      <c r="E6" s="9" t="s">
        <v>49</v>
      </c>
      <c r="F6" t="str">
        <f>Table1[[#This Row],[Krav '#]]&amp;" - "&amp;Table1[[#This Row],[Beskrivelse]]</f>
        <v>0.5 - Der skal være angivet datoen 1. september 2013 som default i ”FordringensModtagelsesDatoFra”</v>
      </c>
    </row>
    <row r="7" spans="1:6" s="80" customFormat="1" x14ac:dyDescent="0.25">
      <c r="A7" s="80" t="s">
        <v>38</v>
      </c>
      <c r="B7" s="10" t="s">
        <v>39</v>
      </c>
      <c r="C7" s="10" t="s">
        <v>707</v>
      </c>
      <c r="D7" s="37">
        <f>COUNTIF('FF - Test Design'!D:D,C7)</f>
        <v>0</v>
      </c>
      <c r="E7" s="11" t="s">
        <v>710</v>
      </c>
      <c r="F7" s="80" t="str">
        <f>Table1[[#This Row],[Krav '#]]&amp;" - "&amp;Table1[[#This Row],[Beskrivelse]]</f>
        <v xml:space="preserve">0.6 - Der skal være angivet et ”NEJ” i ”Stoler RIM på fordringshavers forældelsesdato” </v>
      </c>
    </row>
    <row r="8" spans="1:6" s="80" customFormat="1" x14ac:dyDescent="0.25">
      <c r="A8" s="80" t="s">
        <v>38</v>
      </c>
      <c r="B8" s="10" t="s">
        <v>39</v>
      </c>
      <c r="C8" s="10" t="s">
        <v>708</v>
      </c>
      <c r="D8" s="37">
        <f>COUNTIF('FF - Test Design'!D:D,C8)</f>
        <v>0</v>
      </c>
      <c r="E8" s="11" t="s">
        <v>709</v>
      </c>
      <c r="F8" s="80" t="str">
        <f>Table1[[#This Row],[Krav '#]]&amp;" - "&amp;Table1[[#This Row],[Beskrivelse]]</f>
        <v>0.7 - Der skal være angivet et ”NEJ” i ”Vil RIM beregne en forældelsesdato”.</v>
      </c>
    </row>
    <row r="9" spans="1:6" x14ac:dyDescent="0.25">
      <c r="A9" s="9" t="s">
        <v>50</v>
      </c>
      <c r="B9" s="10">
        <v>1</v>
      </c>
      <c r="C9" s="10" t="s">
        <v>24</v>
      </c>
      <c r="D9" s="37">
        <f>COUNTIF('FF - Test Design'!D:D,C9)</f>
        <v>6</v>
      </c>
      <c r="E9" s="9" t="s">
        <v>51</v>
      </c>
      <c r="F9" t="str">
        <f>Table1[[#This Row],[Krav '#]]&amp;" - "&amp;Table1[[#This Row],[Beskrivelse]]</f>
        <v>1.1 - Hvis det angivne fordringshaverID er på færre end 4 cifre skal den numeriskeværdi foranstilles med nuller</v>
      </c>
    </row>
    <row r="10" spans="1:6" x14ac:dyDescent="0.25">
      <c r="A10" s="9" t="s">
        <v>50</v>
      </c>
      <c r="B10" s="10">
        <v>1</v>
      </c>
      <c r="C10" s="10" t="s">
        <v>52</v>
      </c>
      <c r="D10" s="37">
        <f>COUNTIF('FF - Test Design'!D:D,C10)</f>
        <v>0</v>
      </c>
      <c r="E10" s="9" t="s">
        <v>53</v>
      </c>
      <c r="F10" t="str">
        <f>Table1[[#This Row],[Krav '#]]&amp;" - "&amp;Table1[[#This Row],[Beskrivelse]]</f>
        <v>1.2 - FordringshaverID formatet skal være et tekstfelt eller dropdown menu</v>
      </c>
    </row>
    <row r="11" spans="1:6" x14ac:dyDescent="0.25">
      <c r="A11" s="9" t="s">
        <v>50</v>
      </c>
      <c r="B11" s="10">
        <v>1</v>
      </c>
      <c r="C11" s="10" t="s">
        <v>54</v>
      </c>
      <c r="D11" s="37">
        <f>COUNTIF('FF - Test Design'!D:D,C11)</f>
        <v>2</v>
      </c>
      <c r="E11" s="9" t="s">
        <v>55</v>
      </c>
      <c r="F11" t="str">
        <f>Table1[[#This Row],[Krav '#]]&amp;" - "&amp;Table1[[#This Row],[Beskrivelse]]</f>
        <v>1.3 - FordringshaverID'et skal gemmes i populationen</v>
      </c>
    </row>
    <row r="12" spans="1:6" x14ac:dyDescent="0.25">
      <c r="A12" s="9" t="s">
        <v>50</v>
      </c>
      <c r="B12" s="10">
        <v>2</v>
      </c>
      <c r="C12" s="10" t="s">
        <v>56</v>
      </c>
      <c r="D12" s="37">
        <f>COUNTIF('FF - Test Design'!D:D,C12)</f>
        <v>14</v>
      </c>
      <c r="E12" s="9" t="s">
        <v>57</v>
      </c>
      <c r="F12" t="str">
        <f>Table1[[#This Row],[Krav '#]]&amp;" - "&amp;Table1[[#This Row],[Beskrivelse]]</f>
        <v>2.1 - Fordringstyperne skal listes i en drop-down menu bestående af alle tilgængelige fordringstyper</v>
      </c>
    </row>
    <row r="13" spans="1:6" x14ac:dyDescent="0.25">
      <c r="A13" s="9" t="s">
        <v>50</v>
      </c>
      <c r="B13" s="10">
        <v>2</v>
      </c>
      <c r="C13" s="10" t="s">
        <v>58</v>
      </c>
      <c r="D13" s="37">
        <f>COUNTIF('FF - Test Design'!D:D,C13)</f>
        <v>0</v>
      </c>
      <c r="E13" s="9" t="s">
        <v>59</v>
      </c>
      <c r="F13" t="str">
        <f>Table1[[#This Row],[Krav '#]]&amp;" - "&amp;Table1[[#This Row],[Beskrivelse]]</f>
        <v>2.2 - Den valgte fordringstype skal gemmes i populationen</v>
      </c>
    </row>
    <row r="14" spans="1:6" x14ac:dyDescent="0.25">
      <c r="A14" s="9" t="s">
        <v>50</v>
      </c>
      <c r="B14" s="10">
        <v>3</v>
      </c>
      <c r="C14" s="10" t="s">
        <v>60</v>
      </c>
      <c r="D14" s="37">
        <f>COUNTIF('FF - Test Design'!D:D,C14)</f>
        <v>2</v>
      </c>
      <c r="E14" s="9" t="s">
        <v>61</v>
      </c>
      <c r="F14" t="str">
        <f>Table1[[#This Row],[Krav '#]]&amp;" - "&amp;Table1[[#This Row],[Beskrivelse]]</f>
        <v>3.1 - Såfremt den valgte modtagelsesdato ligger før d. 1 september 2013 skal der komme en advarsel</v>
      </c>
    </row>
    <row r="15" spans="1:6" x14ac:dyDescent="0.25">
      <c r="A15" s="9" t="s">
        <v>50</v>
      </c>
      <c r="B15" s="10">
        <v>3</v>
      </c>
      <c r="C15" s="10" t="s">
        <v>62</v>
      </c>
      <c r="D15" s="37">
        <f>COUNTIF('FF - Test Design'!D:D,C15)</f>
        <v>0</v>
      </c>
      <c r="E15" s="9" t="s">
        <v>63</v>
      </c>
      <c r="F15" t="str">
        <f>Table1[[#This Row],[Krav '#]]&amp;" - "&amp;Table1[[#This Row],[Beskrivelse]]</f>
        <v>3.2 - Det skal være muligt for brugeren at afgrænse en periode via to datofelter (fra og til)</v>
      </c>
    </row>
    <row r="16" spans="1:6" x14ac:dyDescent="0.25">
      <c r="A16" s="9" t="s">
        <v>50</v>
      </c>
      <c r="B16" s="10">
        <v>3</v>
      </c>
      <c r="C16" s="10" t="s">
        <v>64</v>
      </c>
      <c r="D16" s="37">
        <f>COUNTIF('FF - Test Design'!D:D,C16)</f>
        <v>8</v>
      </c>
      <c r="E16" s="9" t="s">
        <v>65</v>
      </c>
      <c r="F16" t="str">
        <f>Table1[[#This Row],[Krav '#]]&amp;" - "&amp;Table1[[#This Row],[Beskrivelse]]</f>
        <v>3.3 - Den valgte afgrænsningsperiode skal gemmes i populationen</v>
      </c>
    </row>
    <row r="17" spans="1:6" s="80" customFormat="1" x14ac:dyDescent="0.25">
      <c r="A17" s="80" t="s">
        <v>50</v>
      </c>
      <c r="B17" s="10" t="s">
        <v>1293</v>
      </c>
      <c r="C17" s="10" t="s">
        <v>1294</v>
      </c>
      <c r="D17" s="37">
        <f>COUNTIF('FF - Test Design'!D:D,C17)</f>
        <v>0</v>
      </c>
      <c r="E17" s="11" t="s">
        <v>1295</v>
      </c>
      <c r="F17" s="80" t="str">
        <f>Table1[[#This Row],[Krav '#]]&amp;" - "&amp;Table1[[#This Row],[Beskrivelse]]</f>
        <v>3.4 - Hvis der angives en afgræsningsperiode før d. 1/9-2013, skal der komme en advarselsboks op med to muligheder: 1) "Afgræns ny periode" eller 2) "Fortsæt med den valgte afgræsning".</v>
      </c>
    </row>
    <row r="18" spans="1:6" x14ac:dyDescent="0.25">
      <c r="A18" s="9" t="s">
        <v>50</v>
      </c>
      <c r="B18" s="10">
        <v>4</v>
      </c>
      <c r="C18" s="10" t="s">
        <v>66</v>
      </c>
      <c r="D18" s="37">
        <f>COUNTIF('FF - Test Design'!D:D,C18)</f>
        <v>5</v>
      </c>
      <c r="E18" s="9" t="s">
        <v>67</v>
      </c>
      <c r="F18" t="str">
        <f>Table1[[#This Row],[Krav '#]]&amp;" - "&amp;Table1[[#This Row],[Beskrivelse]]</f>
        <v xml:space="preserve">4.1 - Det skal være muligt for brugeren at markere hvorvidt en fordringshavers registreringspraksis har været det samme i hele den afgrænsede modtagelsesperiode. </v>
      </c>
    </row>
    <row r="19" spans="1:6" x14ac:dyDescent="0.25">
      <c r="A19" s="9" t="s">
        <v>50</v>
      </c>
      <c r="B19" s="10" t="s">
        <v>68</v>
      </c>
      <c r="C19" s="10" t="s">
        <v>69</v>
      </c>
      <c r="D19" s="37">
        <f>COUNTIF('FF - Test Design'!D:D,C19)</f>
        <v>1</v>
      </c>
      <c r="E19" s="9" t="s">
        <v>70</v>
      </c>
      <c r="F19" t="str">
        <f>Table1[[#This Row],[Krav '#]]&amp;" - "&amp;Table1[[#This Row],[Beskrivelse]]</f>
        <v>4.2 - Såfremt brugeren svarer nej til spørgsmålet skal brugeren ledes videre til spørgsmål 4.a</v>
      </c>
    </row>
    <row r="20" spans="1:6" x14ac:dyDescent="0.25">
      <c r="A20" s="9" t="s">
        <v>50</v>
      </c>
      <c r="B20" s="10" t="s">
        <v>68</v>
      </c>
      <c r="C20" s="10" t="s">
        <v>71</v>
      </c>
      <c r="D20" s="37">
        <f>COUNTIF('FF - Test Design'!D:D,C20)</f>
        <v>2</v>
      </c>
      <c r="E20" s="9" t="s">
        <v>72</v>
      </c>
      <c r="F20" t="str">
        <f>Table1[[#This Row],[Krav '#]]&amp;" - "&amp;Table1[[#This Row],[Beskrivelse]]</f>
        <v>4.3 - Såfremt brugeren svarer ja til spørgsmålet skal brugeren ledes videre til spørgsmål 5</v>
      </c>
    </row>
    <row r="21" spans="1:6" x14ac:dyDescent="0.25">
      <c r="A21" s="9" t="s">
        <v>73</v>
      </c>
      <c r="B21" s="10" t="s">
        <v>74</v>
      </c>
      <c r="C21" s="10" t="s">
        <v>75</v>
      </c>
      <c r="D21" s="37">
        <f>COUNTIF('FF - Test Design'!D:D,C21)</f>
        <v>0</v>
      </c>
      <c r="E21" s="9" t="s">
        <v>76</v>
      </c>
      <c r="F21" t="str">
        <f>Table1[[#This Row],[Krav '#]]&amp;" - "&amp;Table1[[#This Row],[Beskrivelse]]</f>
        <v>4.a.1 - Det skal være muligt for RIM at afgrænse en periode, hvor fordringshavers registreringspraksis har været den samme i hele den afgrænsede periode</v>
      </c>
    </row>
    <row r="22" spans="1:6" x14ac:dyDescent="0.25">
      <c r="A22" s="9" t="s">
        <v>73</v>
      </c>
      <c r="B22" s="10" t="s">
        <v>74</v>
      </c>
      <c r="C22" s="10" t="s">
        <v>77</v>
      </c>
      <c r="D22" s="37">
        <f>COUNTIF('FF - Test Design'!D:D,C22)</f>
        <v>3</v>
      </c>
      <c r="E22" s="11" t="s">
        <v>78</v>
      </c>
      <c r="F22" t="str">
        <f>Table1[[#This Row],[Krav '#]]&amp;" - "&amp;Table1[[#This Row],[Beskrivelse]]</f>
        <v>4.a.2 - Der skal være checkbokse med svarmulighederne:
1. ”at der enten foretages en tilpasning af den allerede afgrænsede modtagelses-periode”
2. ”at der foretages en perio-demæssig afgrænsning af den allerede afgrænsede modtagelsesperiode via ét eller flere af stamdatafel-terne”
3. ”NEJ/VED IKKE”</v>
      </c>
    </row>
    <row r="23" spans="1:6" x14ac:dyDescent="0.25">
      <c r="A23" s="9" t="s">
        <v>73</v>
      </c>
      <c r="B23" s="10" t="s">
        <v>74</v>
      </c>
      <c r="C23" s="10" t="s">
        <v>79</v>
      </c>
      <c r="D23" s="37">
        <f>COUNTIF('FF - Test Design'!D:D,C23)</f>
        <v>1</v>
      </c>
      <c r="E23" s="11" t="s">
        <v>80</v>
      </c>
      <c r="F23" t="str">
        <f>Table1[[#This Row],[Krav '#]]&amp;" - "&amp;Table1[[#This Row],[Beskrivelse]]</f>
        <v>4.a.3 - Såfremt brugeren vælger ”at der enten foretages en tilpasning af den allerede afgrænsede modtagelses-periode” skal brugeren ledes videre til spørgsmål 4.a.1</v>
      </c>
    </row>
    <row r="24" spans="1:6" x14ac:dyDescent="0.25">
      <c r="A24" s="9" t="s">
        <v>73</v>
      </c>
      <c r="B24" s="10" t="s">
        <v>74</v>
      </c>
      <c r="C24" s="10" t="s">
        <v>81</v>
      </c>
      <c r="D24" s="37">
        <f>COUNTIF('FF - Test Design'!D:D,C24)</f>
        <v>1</v>
      </c>
      <c r="E24" s="11" t="s">
        <v>197</v>
      </c>
      <c r="F24" t="str">
        <f>Table1[[#This Row],[Krav '#]]&amp;" - "&amp;Table1[[#This Row],[Beskrivelse]]</f>
        <v>4.a.4 - Såfremt brugeren vælger ”at der foretages en perio-demæssig afgrænsning af den allerede afgrænsede modtagelsesperiode via ét eller flere af stamdatafelterne” skal brugeren ledes videre til spørgsmål 4.a.2</v>
      </c>
    </row>
    <row r="25" spans="1:6" x14ac:dyDescent="0.25">
      <c r="A25" s="9" t="s">
        <v>73</v>
      </c>
      <c r="B25" s="10" t="s">
        <v>74</v>
      </c>
      <c r="C25" s="10" t="s">
        <v>82</v>
      </c>
      <c r="D25" s="37">
        <f>COUNTIF('FF - Test Design'!D:D,C25)</f>
        <v>1</v>
      </c>
      <c r="E25" s="11" t="s">
        <v>83</v>
      </c>
      <c r="F25" t="str">
        <f>Table1[[#This Row],[Krav '#]]&amp;" - "&amp;Table1[[#This Row],[Beskrivelse]]</f>
        <v>4.a.5 - Såfremt brugeren vælger ”NEJ/VED IKKE” skal brugeren ledes videre til spørgsmål 4.a.3</v>
      </c>
    </row>
    <row r="26" spans="1:6" s="80" customFormat="1" x14ac:dyDescent="0.25">
      <c r="A26" s="80" t="s">
        <v>73</v>
      </c>
      <c r="B26" s="10" t="s">
        <v>74</v>
      </c>
      <c r="C26" s="10" t="s">
        <v>1290</v>
      </c>
      <c r="D26" s="37">
        <f>COUNTIF('FF - Test Design'!D:D,C26)</f>
        <v>0</v>
      </c>
      <c r="E26" s="11" t="s">
        <v>1289</v>
      </c>
      <c r="F26" s="80" t="str">
        <f>Table1[[#This Row],[Krav '#]]&amp;" - "&amp;Table1[[#This Row],[Beskrivelse]]</f>
        <v>4.a.6 - Såfremt brugeren vælger ”at der enten foretages en tilpasning af den allerede afgrænsede modtagelses-periode” skal modtagelsesstart datoen pr. default være sat til 1. september 2013.</v>
      </c>
    </row>
    <row r="27" spans="1:6" s="80" customFormat="1" x14ac:dyDescent="0.25">
      <c r="A27" s="80" t="s">
        <v>73</v>
      </c>
      <c r="B27" s="10" t="s">
        <v>74</v>
      </c>
      <c r="C27" s="10" t="s">
        <v>1291</v>
      </c>
      <c r="D27" s="37">
        <f>COUNTIF('FF - Test Design'!D:D,C27)</f>
        <v>0</v>
      </c>
      <c r="E27" s="11" t="s">
        <v>1292</v>
      </c>
      <c r="F27" s="80" t="str">
        <f>Table1[[#This Row],[Krav '#]]&amp;" - "&amp;Table1[[#This Row],[Beskrivelse]]</f>
        <v xml:space="preserve">4.a.7 - Der skal være en infoboks med teksten: ”Hvis du vælger at afgrænse modtagelsesperioden via et eller flere af stamdatafelterne, da vil modtagelsesdato pr. default være sat til 1. september 2013. Formålet hermed er at undgå, at der utilsigtet medtages konverterede fordringer. Du har mulighed for at ændre default-datoen i det underliggende Excel ark.” </v>
      </c>
    </row>
    <row r="28" spans="1:6" x14ac:dyDescent="0.25">
      <c r="A28" s="9" t="s">
        <v>84</v>
      </c>
      <c r="B28" s="10" t="s">
        <v>75</v>
      </c>
      <c r="C28" s="10" t="s">
        <v>85</v>
      </c>
      <c r="D28" s="37">
        <f>COUNTIF('FF - Test Design'!D:D,C28)</f>
        <v>9</v>
      </c>
      <c r="E28" s="11" t="s">
        <v>86</v>
      </c>
      <c r="F28" t="str">
        <f>Table1[[#This Row],[Krav '#]]&amp;" - "&amp;Table1[[#This Row],[Beskrivelse]]</f>
        <v xml:space="preserve">4.a.1.1 - Det skal være muligt for brugeren at justere den allerede afgrænsede modtagelsesperiode </v>
      </c>
    </row>
    <row r="29" spans="1:6" x14ac:dyDescent="0.25">
      <c r="A29" s="9" t="s">
        <v>84</v>
      </c>
      <c r="B29" s="10" t="s">
        <v>75</v>
      </c>
      <c r="C29" s="10" t="s">
        <v>87</v>
      </c>
      <c r="D29" s="37">
        <f>COUNTIF('FF - Test Design'!D:D,C29)</f>
        <v>9</v>
      </c>
      <c r="E29" s="11" t="s">
        <v>88</v>
      </c>
      <c r="F29" t="str">
        <f>Table1[[#This Row],[Krav '#]]&amp;" - "&amp;Table1[[#This Row],[Beskrivelse]]</f>
        <v>4.a.1.2 - Den nye afgrænsede modtagelsesperiode skal gemmes i populationen</v>
      </c>
    </row>
    <row r="30" spans="1:6" x14ac:dyDescent="0.25">
      <c r="A30" s="9" t="s">
        <v>84</v>
      </c>
      <c r="B30" s="10" t="s">
        <v>75</v>
      </c>
      <c r="C30" s="10" t="s">
        <v>89</v>
      </c>
      <c r="D30" s="37">
        <f>COUNTIF('FF - Test Design'!D:D,C30)</f>
        <v>0</v>
      </c>
      <c r="E30" s="11" t="s">
        <v>90</v>
      </c>
      <c r="F30" t="str">
        <f>Table1[[#This Row],[Krav '#]]&amp;" - "&amp;Table1[[#This Row],[Beskrivelse]]</f>
        <v>4.a.1.3 - Brugeren ledes videre til spørgsmål 5</v>
      </c>
    </row>
    <row r="31" spans="1:6" x14ac:dyDescent="0.25">
      <c r="A31" s="9" t="s">
        <v>91</v>
      </c>
      <c r="B31" s="10" t="s">
        <v>92</v>
      </c>
      <c r="C31" s="10" t="s">
        <v>93</v>
      </c>
      <c r="D31" s="37">
        <f>COUNTIF('FF - Test Design'!D:D,C31)</f>
        <v>0</v>
      </c>
      <c r="E31" s="11" t="s">
        <v>94</v>
      </c>
      <c r="F31" t="str">
        <f>Table1[[#This Row],[Krav '#]]&amp;" - "&amp;Table1[[#This Row],[Beskrivelse]]</f>
        <v>5.1 - Brugeren skal kunne bekræfte, hvorvidt stamdata for inddrivelses- og modregningsfordringer i den afgrænsede population til hver tid er registreret efter samme praksis</v>
      </c>
    </row>
    <row r="32" spans="1:6" x14ac:dyDescent="0.25">
      <c r="A32" s="9" t="s">
        <v>91</v>
      </c>
      <c r="B32" s="10" t="s">
        <v>92</v>
      </c>
      <c r="C32" s="10" t="s">
        <v>95</v>
      </c>
      <c r="D32" s="37">
        <f>COUNTIF('FF - Test Design'!D:D,C32)</f>
        <v>0</v>
      </c>
      <c r="E32" s="11" t="s">
        <v>96</v>
      </c>
      <c r="F32" t="str">
        <f>Table1[[#This Row],[Krav '#]]&amp;" - "&amp;Table1[[#This Row],[Beskrivelse]]</f>
        <v>5.2 - Brugeren skal have mulighed for at bekræfte dette via Ja / Nej knapper</v>
      </c>
    </row>
    <row r="33" spans="1:6" x14ac:dyDescent="0.25">
      <c r="A33" s="9" t="s">
        <v>91</v>
      </c>
      <c r="B33" s="10" t="s">
        <v>92</v>
      </c>
      <c r="C33" s="10" t="s">
        <v>97</v>
      </c>
      <c r="D33" s="37">
        <f>COUNTIF('FF - Test Design'!D:D,C33)</f>
        <v>3</v>
      </c>
      <c r="E33" s="11" t="s">
        <v>98</v>
      </c>
      <c r="F33" t="str">
        <f>Table1[[#This Row],[Krav '#]]&amp;" - "&amp;Table1[[#This Row],[Beskrivelse]]</f>
        <v>5.3 - Såfremt brugeren vælger "Ja" skal brugeren ledes videre til spørgsmål 5.a</v>
      </c>
    </row>
    <row r="34" spans="1:6" x14ac:dyDescent="0.25">
      <c r="A34" s="9" t="s">
        <v>91</v>
      </c>
      <c r="B34" s="10" t="s">
        <v>92</v>
      </c>
      <c r="C34" s="10" t="s">
        <v>99</v>
      </c>
      <c r="D34" s="37">
        <f>COUNTIF('FF - Test Design'!D:D,C34)</f>
        <v>1</v>
      </c>
      <c r="E34" s="11" t="s">
        <v>1296</v>
      </c>
      <c r="F34" t="str">
        <f>Table1[[#This Row],[Krav '#]]&amp;" - "&amp;Table1[[#This Row],[Beskrivelse]]</f>
        <v>5.4 - Såfremt brugeren vælger "Nej" skal spørgeskemaet ikke fortsætte.</v>
      </c>
    </row>
    <row r="35" spans="1:6" x14ac:dyDescent="0.25">
      <c r="A35" s="80" t="s">
        <v>307</v>
      </c>
      <c r="B35" s="10" t="s">
        <v>308</v>
      </c>
      <c r="C35" s="10" t="s">
        <v>309</v>
      </c>
      <c r="D35" s="37">
        <f>COUNTIF('FF - Test Design'!D:D,C35)</f>
        <v>0</v>
      </c>
      <c r="E35" s="98" t="s">
        <v>310</v>
      </c>
      <c r="F35" t="str">
        <f>Table1[[#This Row],[Krav '#]]&amp;" - "&amp;Table1[[#This Row],[Beskrivelse]]</f>
        <v xml:space="preserve">5.b.1 - Det skal være muligt for brugeren at vælge hvilken fordringsart der ønskes at lave en konfiguration for (inddrivelses eller modregningsfordring) </v>
      </c>
    </row>
    <row r="36" spans="1:6" x14ac:dyDescent="0.25">
      <c r="A36" s="80" t="s">
        <v>307</v>
      </c>
      <c r="B36" s="10" t="s">
        <v>308</v>
      </c>
      <c r="C36" s="10" t="s">
        <v>311</v>
      </c>
      <c r="D36" s="37">
        <f>COUNTIF('FF - Test Design'!D:D,C36)</f>
        <v>0</v>
      </c>
      <c r="E36" s="98" t="s">
        <v>312</v>
      </c>
      <c r="F36" t="str">
        <f>Table1[[#This Row],[Krav '#]]&amp;" - "&amp;Table1[[#This Row],[Beskrivelse]]</f>
        <v xml:space="preserve">5.b.2 - Såfremt brugeren vælger "inddrivelsesfordringer" skal brugeren ledes videre til spørgsmål 5.b.1 </v>
      </c>
    </row>
    <row r="37" spans="1:6" x14ac:dyDescent="0.25">
      <c r="A37" s="80" t="s">
        <v>307</v>
      </c>
      <c r="B37" s="10" t="s">
        <v>308</v>
      </c>
      <c r="C37" s="10" t="s">
        <v>313</v>
      </c>
      <c r="D37" s="37">
        <f>COUNTIF('FF - Test Design'!D:D,C37)</f>
        <v>0</v>
      </c>
      <c r="E37" s="98" t="s">
        <v>314</v>
      </c>
      <c r="F37" t="str">
        <f>Table1[[#This Row],[Krav '#]]&amp;" - "&amp;Table1[[#This Row],[Beskrivelse]]</f>
        <v xml:space="preserve">5.b.3 - Såfremt brugeren vælger "modregningsfordringer" skal brugeren ledes videre til spørgsmål 5.b.2 </v>
      </c>
    </row>
    <row r="38" spans="1:6" x14ac:dyDescent="0.25">
      <c r="A38" s="80" t="s">
        <v>307</v>
      </c>
      <c r="B38" s="10" t="s">
        <v>315</v>
      </c>
      <c r="C38" s="10" t="s">
        <v>316</v>
      </c>
      <c r="D38" s="37">
        <f>COUNTIF('FF - Test Design'!D:D,C38)</f>
        <v>0</v>
      </c>
      <c r="E38" s="98" t="s">
        <v>317</v>
      </c>
      <c r="F38" t="str">
        <f>Table1[[#This Row],[Krav '#]]&amp;" - "&amp;Table1[[#This Row],[Beskrivelse]]</f>
        <v>5.b.1.1 - R0006 skal aktiveres</v>
      </c>
    </row>
    <row r="39" spans="1:6" x14ac:dyDescent="0.25">
      <c r="A39" s="80" t="s">
        <v>307</v>
      </c>
      <c r="B39" s="10" t="s">
        <v>315</v>
      </c>
      <c r="C39" s="10" t="s">
        <v>318</v>
      </c>
      <c r="D39" s="37">
        <f>COUNTIF('FF - Test Design'!D:D,C39)</f>
        <v>0</v>
      </c>
      <c r="E39" s="98" t="s">
        <v>319</v>
      </c>
      <c r="F39" t="str">
        <f>Table1[[#This Row],[Krav '#]]&amp;" - "&amp;Table1[[#This Row],[Beskrivelse]]</f>
        <v>5.b.1.2 - R0007 skal aktiveres</v>
      </c>
    </row>
    <row r="40" spans="1:6" x14ac:dyDescent="0.25">
      <c r="A40" s="80" t="s">
        <v>307</v>
      </c>
      <c r="B40" s="10" t="s">
        <v>315</v>
      </c>
      <c r="C40" s="10" t="s">
        <v>320</v>
      </c>
      <c r="D40" s="37">
        <f>COUNTIF('FF - Test Design'!D:D,C40)</f>
        <v>0</v>
      </c>
      <c r="E40" s="98" t="s">
        <v>321</v>
      </c>
      <c r="F40" t="str">
        <f>Table1[[#This Row],[Krav '#]]&amp;" - "&amp;Table1[[#This Row],[Beskrivelse]]</f>
        <v>5.b.1.3 - R0008 skal deaktiveres</v>
      </c>
    </row>
    <row r="41" spans="1:6" x14ac:dyDescent="0.25">
      <c r="A41" s="80" t="s">
        <v>307</v>
      </c>
      <c r="B41" s="10" t="s">
        <v>315</v>
      </c>
      <c r="C41" s="10" t="s">
        <v>322</v>
      </c>
      <c r="D41" s="37">
        <f>COUNTIF('FF - Test Design'!D:D,C41)</f>
        <v>0</v>
      </c>
      <c r="E41" s="98" t="s">
        <v>323</v>
      </c>
      <c r="F41" t="str">
        <f>Table1[[#This Row],[Krav '#]]&amp;" - "&amp;Table1[[#This Row],[Beskrivelse]]</f>
        <v xml:space="preserve">5.b.1.4 - Såfremt 5.b.1 ruten tages skal spørgsmål 15 ikke stilles for denne konfiguration. </v>
      </c>
    </row>
    <row r="42" spans="1:6" x14ac:dyDescent="0.25">
      <c r="A42" s="80" t="s">
        <v>307</v>
      </c>
      <c r="B42" s="10" t="s">
        <v>315</v>
      </c>
      <c r="C42" s="10" t="s">
        <v>324</v>
      </c>
      <c r="D42" s="37">
        <f>COUNTIF('FF - Test Design'!D:D,C42)</f>
        <v>0</v>
      </c>
      <c r="E42" s="98" t="s">
        <v>325</v>
      </c>
      <c r="F42" t="str">
        <f>Table1[[#This Row],[Krav '#]]&amp;" - "&amp;Table1[[#This Row],[Beskrivelse]]</f>
        <v>5.b.1.5 - Brugeren skal ledes videre til spørgsmål 6</v>
      </c>
    </row>
    <row r="43" spans="1:6" x14ac:dyDescent="0.25">
      <c r="A43" s="80" t="s">
        <v>307</v>
      </c>
      <c r="B43" s="10" t="s">
        <v>311</v>
      </c>
      <c r="C43" s="10" t="s">
        <v>326</v>
      </c>
      <c r="D43" s="37">
        <f>COUNTIF('FF - Test Design'!D:D,C43)</f>
        <v>0</v>
      </c>
      <c r="E43" s="98" t="s">
        <v>317</v>
      </c>
      <c r="F43" t="str">
        <f>Table1[[#This Row],[Krav '#]]&amp;" - "&amp;Table1[[#This Row],[Beskrivelse]]</f>
        <v>5.b.2.1 - R0006 skal aktiveres</v>
      </c>
    </row>
    <row r="44" spans="1:6" x14ac:dyDescent="0.25">
      <c r="A44" s="80" t="s">
        <v>307</v>
      </c>
      <c r="B44" s="10" t="s">
        <v>311</v>
      </c>
      <c r="C44" s="10" t="s">
        <v>327</v>
      </c>
      <c r="D44" s="37">
        <f>COUNTIF('FF - Test Design'!D:D,C44)</f>
        <v>0</v>
      </c>
      <c r="E44" s="98" t="s">
        <v>328</v>
      </c>
      <c r="F44" t="str">
        <f>Table1[[#This Row],[Krav '#]]&amp;" - "&amp;Table1[[#This Row],[Beskrivelse]]</f>
        <v>5.b.2.2 - R0007 skal deaktiveres</v>
      </c>
    </row>
    <row r="45" spans="1:6" x14ac:dyDescent="0.25">
      <c r="A45" s="80" t="s">
        <v>307</v>
      </c>
      <c r="B45" s="10" t="s">
        <v>311</v>
      </c>
      <c r="C45" s="10" t="s">
        <v>329</v>
      </c>
      <c r="D45" s="37">
        <f>COUNTIF('FF - Test Design'!D:D,C45)</f>
        <v>0</v>
      </c>
      <c r="E45" s="98" t="s">
        <v>330</v>
      </c>
      <c r="F45" t="str">
        <f>Table1[[#This Row],[Krav '#]]&amp;" - "&amp;Table1[[#This Row],[Beskrivelse]]</f>
        <v>5.b.2.3 - R0008 skal aktiveres</v>
      </c>
    </row>
    <row r="46" spans="1:6" x14ac:dyDescent="0.25">
      <c r="A46" s="80" t="s">
        <v>307</v>
      </c>
      <c r="B46" s="10" t="s">
        <v>311</v>
      </c>
      <c r="C46" s="10" t="s">
        <v>331</v>
      </c>
      <c r="D46" s="37">
        <f>COUNTIF('FF - Test Design'!D:D,C46)</f>
        <v>0</v>
      </c>
      <c r="E46" s="98" t="s">
        <v>332</v>
      </c>
      <c r="F46" t="str">
        <f>Table1[[#This Row],[Krav '#]]&amp;" - "&amp;Table1[[#This Row],[Beskrivelse]]</f>
        <v xml:space="preserve">5.b.2.4 - Såfremt 5.b.2 ruten tages skal spørgsmål 14 ikke stilles for denne konfiguration. </v>
      </c>
    </row>
    <row r="47" spans="1:6" x14ac:dyDescent="0.25">
      <c r="A47" s="80" t="s">
        <v>307</v>
      </c>
      <c r="B47" s="10" t="s">
        <v>311</v>
      </c>
      <c r="C47" s="10" t="s">
        <v>333</v>
      </c>
      <c r="D47" s="37">
        <f>COUNTIF('FF - Test Design'!D:D,C47)</f>
        <v>0</v>
      </c>
      <c r="E47" s="98" t="s">
        <v>325</v>
      </c>
      <c r="F47" t="str">
        <f>Table1[[#This Row],[Krav '#]]&amp;" - "&amp;Table1[[#This Row],[Beskrivelse]]</f>
        <v>5.b.2.5 - Brugeren skal ledes videre til spørgsmål 6</v>
      </c>
    </row>
    <row r="48" spans="1:6" x14ac:dyDescent="0.25">
      <c r="A48" s="80" t="s">
        <v>334</v>
      </c>
      <c r="B48" s="10" t="s">
        <v>335</v>
      </c>
      <c r="C48" s="10" t="s">
        <v>336</v>
      </c>
      <c r="D48" s="37">
        <f>COUNTIF('FF - Test Design'!D:D,C48)</f>
        <v>1</v>
      </c>
      <c r="E48" s="98" t="s">
        <v>337</v>
      </c>
      <c r="F48" t="str">
        <f>Table1[[#This Row],[Krav '#]]&amp;" - "&amp;Table1[[#This Row],[Beskrivelse]]</f>
        <v>6.1 - Det skal være muligt for brugeren at bekræfte via Ja/Nej, hvorvidt et eller flere krav i den afgrænsede population er underlagt udenlandske forældelsesregler</v>
      </c>
    </row>
    <row r="49" spans="1:6" x14ac:dyDescent="0.25">
      <c r="A49" s="80" t="s">
        <v>334</v>
      </c>
      <c r="B49" s="10" t="s">
        <v>335</v>
      </c>
      <c r="C49" s="10" t="s">
        <v>338</v>
      </c>
      <c r="D49" s="37">
        <f>COUNTIF('FF - Test Design'!D:D,C49)</f>
        <v>3</v>
      </c>
      <c r="E49" s="98" t="s">
        <v>339</v>
      </c>
      <c r="F49" t="str">
        <f>Table1[[#This Row],[Krav '#]]&amp;" - "&amp;Table1[[#This Row],[Beskrivelse]]</f>
        <v>6.2 - Såfremt brugeren vælger "Ja" skal brugeres ledes til spørgsmål 6.a</v>
      </c>
    </row>
    <row r="50" spans="1:6" x14ac:dyDescent="0.25">
      <c r="A50" s="80" t="s">
        <v>334</v>
      </c>
      <c r="B50" s="10" t="s">
        <v>335</v>
      </c>
      <c r="C50" s="10" t="s">
        <v>340</v>
      </c>
      <c r="D50" s="37">
        <f>COUNTIF('FF - Test Design'!D:D,C50)</f>
        <v>1</v>
      </c>
      <c r="E50" s="98" t="s">
        <v>341</v>
      </c>
      <c r="F50" t="str">
        <f>Table1[[#This Row],[Krav '#]]&amp;" - "&amp;Table1[[#This Row],[Beskrivelse]]</f>
        <v>6.3 - Såfremt brugeren vælger "Nej" skal brugeres ledes til spørgsmål 7</v>
      </c>
    </row>
    <row r="51" spans="1:6" x14ac:dyDescent="0.25">
      <c r="A51" s="80" t="s">
        <v>334</v>
      </c>
      <c r="B51" s="10" t="s">
        <v>342</v>
      </c>
      <c r="C51" s="10" t="s">
        <v>343</v>
      </c>
      <c r="D51" s="37">
        <f>COUNTIF('FF - Test Design'!D:D,C51)</f>
        <v>4</v>
      </c>
      <c r="E51" s="98" t="s">
        <v>344</v>
      </c>
      <c r="F51" t="str">
        <f>Table1[[#This Row],[Krav '#]]&amp;" - "&amp;Table1[[#This Row],[Beskrivelse]]</f>
        <v xml:space="preserve">6.a.1 - Spørgeskemaet skal afsluttes da den valgte konfiguration ikke understøttes af spørgeskemaet. </v>
      </c>
    </row>
    <row r="52" spans="1:6" x14ac:dyDescent="0.25">
      <c r="A52" s="80" t="s">
        <v>334</v>
      </c>
      <c r="B52" s="10" t="s">
        <v>345</v>
      </c>
      <c r="C52" s="10" t="s">
        <v>346</v>
      </c>
      <c r="D52" s="37">
        <f>COUNTIF('FF - Test Design'!D:D,C52)</f>
        <v>2</v>
      </c>
      <c r="E52" s="98" t="s">
        <v>347</v>
      </c>
      <c r="F52" t="str">
        <f>Table1[[#This Row],[Krav '#]]&amp;" - "&amp;Table1[[#This Row],[Beskrivelse]]</f>
        <v>7.1 - Det skal være muligt for brugeren, via Ja/Nej, at svare på om der er registreret et eller flere krav id en afgrænsede population der er udtryk for rente eller lignende ydelse</v>
      </c>
    </row>
    <row r="53" spans="1:6" x14ac:dyDescent="0.25">
      <c r="A53" s="80" t="s">
        <v>334</v>
      </c>
      <c r="B53" s="10" t="s">
        <v>345</v>
      </c>
      <c r="C53" s="10" t="s">
        <v>348</v>
      </c>
      <c r="D53" s="37">
        <f>COUNTIF('FF - Test Design'!D:D,C53)</f>
        <v>1</v>
      </c>
      <c r="E53" s="98" t="s">
        <v>349</v>
      </c>
      <c r="F53" t="str">
        <f>Table1[[#This Row],[Krav '#]]&amp;" - "&amp;Table1[[#This Row],[Beskrivelse]]</f>
        <v>7.2 - Såfremt brugeren vælger "Ja" skal brugeres ledes til spørgsmål 7.a</v>
      </c>
    </row>
    <row r="54" spans="1:6" x14ac:dyDescent="0.25">
      <c r="A54" s="80" t="s">
        <v>334</v>
      </c>
      <c r="B54" s="10" t="s">
        <v>345</v>
      </c>
      <c r="C54" s="10" t="s">
        <v>350</v>
      </c>
      <c r="D54" s="37">
        <f>COUNTIF('FF - Test Design'!D:D,C54)</f>
        <v>1</v>
      </c>
      <c r="E54" s="98" t="s">
        <v>351</v>
      </c>
      <c r="F54" t="str">
        <f>Table1[[#This Row],[Krav '#]]&amp;" - "&amp;Table1[[#This Row],[Beskrivelse]]</f>
        <v>7.3 - Såfremt brugeren vælger "Nej" skal brugeres ledes til spørgsmål 8</v>
      </c>
    </row>
    <row r="55" spans="1:6" x14ac:dyDescent="0.25">
      <c r="A55" s="80" t="s">
        <v>334</v>
      </c>
      <c r="B55" s="10" t="s">
        <v>352</v>
      </c>
      <c r="C55" s="10" t="s">
        <v>353</v>
      </c>
      <c r="D55" s="37">
        <f>COUNTIF('FF - Test Design'!D:D,C55)</f>
        <v>1</v>
      </c>
      <c r="E55" s="98" t="s">
        <v>344</v>
      </c>
      <c r="F55" t="str">
        <f>Table1[[#This Row],[Krav '#]]&amp;" - "&amp;Table1[[#This Row],[Beskrivelse]]</f>
        <v xml:space="preserve">7.a.1 - Spørgeskemaet skal afsluttes da den valgte konfiguration ikke understøttes af spørgeskemaet. </v>
      </c>
    </row>
    <row r="56" spans="1:6" x14ac:dyDescent="0.25">
      <c r="A56" s="80" t="s">
        <v>334</v>
      </c>
      <c r="B56" s="10" t="s">
        <v>354</v>
      </c>
      <c r="C56" s="10" t="s">
        <v>355</v>
      </c>
      <c r="D56" s="37">
        <f>COUNTIF('FF - Test Design'!D:D,C56)</f>
        <v>1</v>
      </c>
      <c r="E56" s="98" t="s">
        <v>356</v>
      </c>
      <c r="F56" t="str">
        <f>Table1[[#This Row],[Krav '#]]&amp;" - "&amp;Table1[[#This Row],[Beskrivelse]]</f>
        <v>8.1 - Det skal være muligt for brugeren, via Ja/Nej, at svare på om der er registreret et eller flere krav i  den afgrænsede population der er udtryk for flere krav, men som er registeret som et samlet krav</v>
      </c>
    </row>
    <row r="57" spans="1:6" x14ac:dyDescent="0.25">
      <c r="A57" s="80" t="s">
        <v>334</v>
      </c>
      <c r="B57" s="10" t="s">
        <v>354</v>
      </c>
      <c r="C57" s="10" t="s">
        <v>357</v>
      </c>
      <c r="D57" s="37">
        <f>COUNTIF('FF - Test Design'!D:D,C57)</f>
        <v>1</v>
      </c>
      <c r="E57" s="98" t="s">
        <v>358</v>
      </c>
      <c r="F57" t="str">
        <f>Table1[[#This Row],[Krav '#]]&amp;" - "&amp;Table1[[#This Row],[Beskrivelse]]</f>
        <v>8.2 - Såfremt brugeren vælger "Ja" skal brugeres ledes til spørgsmål 8.a</v>
      </c>
    </row>
    <row r="58" spans="1:6" x14ac:dyDescent="0.25">
      <c r="A58" s="80" t="s">
        <v>334</v>
      </c>
      <c r="B58" s="10" t="s">
        <v>354</v>
      </c>
      <c r="C58" s="10" t="s">
        <v>359</v>
      </c>
      <c r="D58" s="37">
        <f>COUNTIF('FF - Test Design'!D:D,C58)</f>
        <v>5</v>
      </c>
      <c r="E58" s="98" t="s">
        <v>360</v>
      </c>
      <c r="F58" t="str">
        <f>Table1[[#This Row],[Krav '#]]&amp;" - "&amp;Table1[[#This Row],[Beskrivelse]]</f>
        <v>8.3 - Såfremt brugeren vælger "Nej" skal brugeres ledes til spørgsmål 9</v>
      </c>
    </row>
    <row r="59" spans="1:6" x14ac:dyDescent="0.25">
      <c r="A59" s="80" t="s">
        <v>334</v>
      </c>
      <c r="B59" s="10" t="s">
        <v>361</v>
      </c>
      <c r="C59" s="10" t="s">
        <v>362</v>
      </c>
      <c r="D59" s="37">
        <f>COUNTIF('FF - Test Design'!D:D,C59)</f>
        <v>10</v>
      </c>
      <c r="E59" s="98" t="s">
        <v>344</v>
      </c>
      <c r="F59" t="str">
        <f>Table1[[#This Row],[Krav '#]]&amp;" - "&amp;Table1[[#This Row],[Beskrivelse]]</f>
        <v xml:space="preserve">8.a.1 - Spørgeskemaet skal afsluttes da den valgte konfiguration ikke understøttes af spørgeskemaet. </v>
      </c>
    </row>
    <row r="60" spans="1:6" x14ac:dyDescent="0.25">
      <c r="A60" s="80" t="s">
        <v>363</v>
      </c>
      <c r="B60" s="10" t="s">
        <v>364</v>
      </c>
      <c r="C60" s="10" t="s">
        <v>365</v>
      </c>
      <c r="D60" s="37">
        <f>COUNTIF('FF - Test Design'!D:D,C60)</f>
        <v>0</v>
      </c>
      <c r="E60" s="98" t="s">
        <v>366</v>
      </c>
      <c r="F60" t="str">
        <f>Table1[[#This Row],[Krav '#]]&amp;" - "&amp;Table1[[#This Row],[Beskrivelse]]</f>
        <v>9.1 - Det skal være muligt for brugeren, via checkbokse, at svare på om der altid, i visse tilfælde eller aldrig er indsendt en FOKO for de fordringer, der er afsendt af den afgrænsede population</v>
      </c>
    </row>
    <row r="61" spans="1:6" x14ac:dyDescent="0.25">
      <c r="A61" s="80" t="s">
        <v>363</v>
      </c>
      <c r="B61" s="10" t="s">
        <v>364</v>
      </c>
      <c r="C61" s="10" t="s">
        <v>367</v>
      </c>
      <c r="D61" s="37">
        <f>COUNTIF('FF - Test Design'!D:D,C61)</f>
        <v>2</v>
      </c>
      <c r="E61" s="98" t="s">
        <v>368</v>
      </c>
      <c r="F61" t="str">
        <f>Table1[[#This Row],[Krav '#]]&amp;" - "&amp;Table1[[#This Row],[Beskrivelse]]</f>
        <v>9.2 - Såfremt brugeren vælger "Altid" skal brugeren ledes til spørgsmål 9.a</v>
      </c>
    </row>
    <row r="62" spans="1:6" x14ac:dyDescent="0.25">
      <c r="A62" s="80" t="s">
        <v>363</v>
      </c>
      <c r="B62" s="10" t="s">
        <v>364</v>
      </c>
      <c r="C62" s="10" t="s">
        <v>369</v>
      </c>
      <c r="D62" s="37">
        <f>COUNTIF('FF - Test Design'!D:D,C62)</f>
        <v>2</v>
      </c>
      <c r="E62" s="98" t="s">
        <v>370</v>
      </c>
      <c r="F62" t="str">
        <f>Table1[[#This Row],[Krav '#]]&amp;" - "&amp;Table1[[#This Row],[Beskrivelse]]</f>
        <v>9.3 - Såfremt brugeren vælger "I visse tilfælde" skal brugeren ledes til spørgsmål 9.b</v>
      </c>
    </row>
    <row r="63" spans="1:6" x14ac:dyDescent="0.25">
      <c r="A63" s="80" t="s">
        <v>363</v>
      </c>
      <c r="B63" s="10" t="s">
        <v>364</v>
      </c>
      <c r="C63" s="10" t="s">
        <v>371</v>
      </c>
      <c r="D63" s="37">
        <f>COUNTIF('FF - Test Design'!D:D,C63)</f>
        <v>2</v>
      </c>
      <c r="E63" s="98" t="s">
        <v>372</v>
      </c>
      <c r="F63" t="str">
        <f>Table1[[#This Row],[Krav '#]]&amp;" - "&amp;Table1[[#This Row],[Beskrivelse]]</f>
        <v>9.4 - Såfremt brugeren vælger "Aldrig" skal brugeren ledes til spørgsmål 9.c</v>
      </c>
    </row>
    <row r="64" spans="1:6" s="80" customFormat="1" x14ac:dyDescent="0.25">
      <c r="A64" s="80" t="s">
        <v>363</v>
      </c>
      <c r="B64" s="10" t="s">
        <v>599</v>
      </c>
      <c r="C64" s="10" t="s">
        <v>600</v>
      </c>
      <c r="D64" s="37">
        <f>COUNTIF('FF - Test Design'!D:D,C64)</f>
        <v>3</v>
      </c>
      <c r="E64" s="98" t="s">
        <v>611</v>
      </c>
      <c r="F64" s="80" t="str">
        <f>Table1[[#This Row],[Krav '#]]&amp;" - "&amp;Table1[[#This Row],[Beskrivelse]]</f>
        <v xml:space="preserve">9.c.1 - Der angives et ”NEJ” i populationen under ”Stoler RIM på fordringshavers forældelsesdato” </v>
      </c>
    </row>
    <row r="65" spans="1:6" s="80" customFormat="1" x14ac:dyDescent="0.25">
      <c r="A65" s="80" t="s">
        <v>363</v>
      </c>
      <c r="B65" s="10" t="s">
        <v>599</v>
      </c>
      <c r="C65" s="10" t="s">
        <v>601</v>
      </c>
      <c r="D65" s="37">
        <f>COUNTIF('FF - Test Design'!D:D,C65)</f>
        <v>1</v>
      </c>
      <c r="E65" s="98" t="s">
        <v>426</v>
      </c>
      <c r="F65" s="80" t="str">
        <f>Table1[[#This Row],[Krav '#]]&amp;" - "&amp;Table1[[#This Row],[Beskrivelse]]</f>
        <v>9.c.2 - Regel R0042 skal aktiveres</v>
      </c>
    </row>
    <row r="66" spans="1:6" s="80" customFormat="1" x14ac:dyDescent="0.25">
      <c r="A66" s="80" t="s">
        <v>363</v>
      </c>
      <c r="B66" s="10" t="s">
        <v>599</v>
      </c>
      <c r="C66" s="10" t="s">
        <v>602</v>
      </c>
      <c r="D66" s="37">
        <f>COUNTIF('FF - Test Design'!D:D,C66)</f>
        <v>1</v>
      </c>
      <c r="E66" s="98" t="s">
        <v>428</v>
      </c>
      <c r="F66" s="80" t="str">
        <f>Table1[[#This Row],[Krav '#]]&amp;" - "&amp;Table1[[#This Row],[Beskrivelse]]</f>
        <v>9.c.3 - Regel R0042's Varighed X skal sættes til blank</v>
      </c>
    </row>
    <row r="67" spans="1:6" s="80" customFormat="1" x14ac:dyDescent="0.25">
      <c r="A67" s="80" t="s">
        <v>363</v>
      </c>
      <c r="B67" s="10" t="s">
        <v>599</v>
      </c>
      <c r="C67" s="10" t="s">
        <v>603</v>
      </c>
      <c r="D67" s="37">
        <f>COUNTIF('FF - Test Design'!D:D,C67)</f>
        <v>1</v>
      </c>
      <c r="E67" s="98" t="s">
        <v>430</v>
      </c>
      <c r="F67" s="80" t="str">
        <f>Table1[[#This Row],[Krav '#]]&amp;" - "&amp;Table1[[#This Row],[Beskrivelse]]</f>
        <v>9.c.4 - Regel R0043 skal aktiveres</v>
      </c>
    </row>
    <row r="68" spans="1:6" s="80" customFormat="1" x14ac:dyDescent="0.25">
      <c r="A68" s="80" t="s">
        <v>363</v>
      </c>
      <c r="B68" s="10" t="s">
        <v>599</v>
      </c>
      <c r="C68" s="10" t="s">
        <v>604</v>
      </c>
      <c r="D68" s="37">
        <f>COUNTIF('FF - Test Design'!D:D,C68)</f>
        <v>1</v>
      </c>
      <c r="E68" s="98" t="s">
        <v>432</v>
      </c>
      <c r="F68" s="80" t="str">
        <f>Table1[[#This Row],[Krav '#]]&amp;" - "&amp;Table1[[#This Row],[Beskrivelse]]</f>
        <v>9.c.5 - Regel R0043's Varighed X skal sættes til blank</v>
      </c>
    </row>
    <row r="69" spans="1:6" s="80" customFormat="1" x14ac:dyDescent="0.25">
      <c r="A69" s="80" t="s">
        <v>363</v>
      </c>
      <c r="B69" s="10" t="s">
        <v>599</v>
      </c>
      <c r="C69" s="10" t="s">
        <v>605</v>
      </c>
      <c r="D69" s="37">
        <f>COUNTIF('FF - Test Design'!D:D,C69)</f>
        <v>1</v>
      </c>
      <c r="E69" s="98" t="s">
        <v>434</v>
      </c>
      <c r="F69" s="80" t="str">
        <f>Table1[[#This Row],[Krav '#]]&amp;" - "&amp;Table1[[#This Row],[Beskrivelse]]</f>
        <v>9.c.6 - Regel R0044 skal aktiveres</v>
      </c>
    </row>
    <row r="70" spans="1:6" s="80" customFormat="1" x14ac:dyDescent="0.25">
      <c r="A70" s="80" t="s">
        <v>363</v>
      </c>
      <c r="B70" s="10" t="s">
        <v>599</v>
      </c>
      <c r="C70" s="10" t="s">
        <v>606</v>
      </c>
      <c r="D70" s="37">
        <f>COUNTIF('FF - Test Design'!D:D,C70)</f>
        <v>1</v>
      </c>
      <c r="E70" s="98" t="s">
        <v>436</v>
      </c>
      <c r="F70" s="80" t="str">
        <f>Table1[[#This Row],[Krav '#]]&amp;" - "&amp;Table1[[#This Row],[Beskrivelse]]</f>
        <v>9.c.7 - Regel R0044's Varighed X skal sættes til blank</v>
      </c>
    </row>
    <row r="71" spans="1:6" s="80" customFormat="1" x14ac:dyDescent="0.25">
      <c r="A71" s="80" t="s">
        <v>363</v>
      </c>
      <c r="B71" s="10" t="s">
        <v>599</v>
      </c>
      <c r="C71" s="10" t="s">
        <v>607</v>
      </c>
      <c r="D71" s="37">
        <f>COUNTIF('FF - Test Design'!D:D,C71)</f>
        <v>1</v>
      </c>
      <c r="E71" s="98" t="s">
        <v>438</v>
      </c>
      <c r="F71" s="80" t="str">
        <f>Table1[[#This Row],[Krav '#]]&amp;" - "&amp;Table1[[#This Row],[Beskrivelse]]</f>
        <v>9.c.8 - Regel R0045 skal aktiveres</v>
      </c>
    </row>
    <row r="72" spans="1:6" s="80" customFormat="1" x14ac:dyDescent="0.25">
      <c r="A72" s="80" t="s">
        <v>363</v>
      </c>
      <c r="B72" s="10" t="s">
        <v>599</v>
      </c>
      <c r="C72" s="10" t="s">
        <v>608</v>
      </c>
      <c r="D72" s="37">
        <f>COUNTIF('FF - Test Design'!D:D,C72)</f>
        <v>1</v>
      </c>
      <c r="E72" s="98" t="s">
        <v>440</v>
      </c>
      <c r="F72" s="80" t="str">
        <f>Table1[[#This Row],[Krav '#]]&amp;" - "&amp;Table1[[#This Row],[Beskrivelse]]</f>
        <v>9.c.9 - Regel R0045's Varighed X skal sættes til blank</v>
      </c>
    </row>
    <row r="73" spans="1:6" s="80" customFormat="1" x14ac:dyDescent="0.25">
      <c r="A73" s="80" t="s">
        <v>363</v>
      </c>
      <c r="B73" s="10" t="s">
        <v>599</v>
      </c>
      <c r="C73" s="10" t="s">
        <v>609</v>
      </c>
      <c r="D73" s="37">
        <f>COUNTIF('FF - Test Design'!D:D,C73)</f>
        <v>1</v>
      </c>
      <c r="E73" s="98" t="s">
        <v>442</v>
      </c>
      <c r="F73" s="80" t="str">
        <f>Table1[[#This Row],[Krav '#]]&amp;" - "&amp;Table1[[#This Row],[Beskrivelse]]</f>
        <v>9.c.10 - Regel R0046 skal aktiveres</v>
      </c>
    </row>
    <row r="74" spans="1:6" s="80" customFormat="1" x14ac:dyDescent="0.25">
      <c r="A74" s="80" t="s">
        <v>363</v>
      </c>
      <c r="B74" s="10" t="s">
        <v>599</v>
      </c>
      <c r="C74" s="10" t="s">
        <v>610</v>
      </c>
      <c r="D74" s="37">
        <f>COUNTIF('FF - Test Design'!D:D,C74)</f>
        <v>1</v>
      </c>
      <c r="E74" s="98" t="s">
        <v>444</v>
      </c>
      <c r="F74" s="80" t="str">
        <f>Table1[[#This Row],[Krav '#]]&amp;" - "&amp;Table1[[#This Row],[Beskrivelse]]</f>
        <v>9.c.11 - Regel R0046's Varighed X skal sættes til blank</v>
      </c>
    </row>
    <row r="75" spans="1:6" x14ac:dyDescent="0.25">
      <c r="A75" s="80" t="s">
        <v>373</v>
      </c>
      <c r="B75" s="10" t="s">
        <v>374</v>
      </c>
      <c r="C75" s="10" t="s">
        <v>375</v>
      </c>
      <c r="D75" s="37">
        <f>COUNTIF('FF - Test Design'!D:D,C75)</f>
        <v>0</v>
      </c>
      <c r="E75" s="98" t="s">
        <v>356</v>
      </c>
      <c r="F75" t="str">
        <f>Table1[[#This Row],[Krav '#]]&amp;" - "&amp;Table1[[#This Row],[Beskrivelse]]</f>
        <v>9.a.1 - Det skal være muligt for brugeren, via Ja/Nej, at svare på om der er registreret et eller flere krav i  den afgrænsede population der er udtryk for flere krav, men som er registeret som et samlet krav</v>
      </c>
    </row>
    <row r="76" spans="1:6" x14ac:dyDescent="0.25">
      <c r="A76" s="80" t="s">
        <v>373</v>
      </c>
      <c r="B76" s="10" t="s">
        <v>374</v>
      </c>
      <c r="C76" s="10" t="s">
        <v>376</v>
      </c>
      <c r="D76" s="37">
        <f>COUNTIF('FF - Test Design'!D:D,C76)</f>
        <v>1</v>
      </c>
      <c r="E76" s="98" t="s">
        <v>377</v>
      </c>
      <c r="F76" t="str">
        <f>Table1[[#This Row],[Krav '#]]&amp;" - "&amp;Table1[[#This Row],[Beskrivelse]]</f>
        <v>9.a.2 - Såfremt brugeren vælger "Ja" skal brugeres ledes til spørgsmål 9.a.1</v>
      </c>
    </row>
    <row r="77" spans="1:6" x14ac:dyDescent="0.25">
      <c r="A77" s="80" t="s">
        <v>373</v>
      </c>
      <c r="B77" s="10" t="s">
        <v>374</v>
      </c>
      <c r="C77" s="10" t="s">
        <v>378</v>
      </c>
      <c r="D77" s="37">
        <f>COUNTIF('FF - Test Design'!D:D,C77)</f>
        <v>2</v>
      </c>
      <c r="E77" s="98" t="s">
        <v>379</v>
      </c>
      <c r="F77" t="str">
        <f>Table1[[#This Row],[Krav '#]]&amp;" - "&amp;Table1[[#This Row],[Beskrivelse]]</f>
        <v>9.a.3 - Såfremt brugeren vælger "Nej" skal brugeres ledes til spørgsmål 9.a.2</v>
      </c>
    </row>
    <row r="78" spans="1:6" x14ac:dyDescent="0.25">
      <c r="A78" s="80" t="s">
        <v>380</v>
      </c>
      <c r="B78" s="10" t="s">
        <v>375</v>
      </c>
      <c r="C78" s="10" t="s">
        <v>381</v>
      </c>
      <c r="D78" s="37">
        <f>COUNTIF('FF - Test Design'!D:D,C78)</f>
        <v>1</v>
      </c>
      <c r="E78" s="98" t="s">
        <v>382</v>
      </c>
      <c r="F78" t="str">
        <f>Table1[[#This Row],[Krav '#]]&amp;" - "&amp;Table1[[#This Row],[Beskrivelse]]</f>
        <v>9.a.1.1 - Gruppe 1 deaktiveres</v>
      </c>
    </row>
    <row r="79" spans="1:6" x14ac:dyDescent="0.25">
      <c r="A79" s="80" t="s">
        <v>380</v>
      </c>
      <c r="B79" s="10" t="s">
        <v>375</v>
      </c>
      <c r="C79" s="10" t="s">
        <v>383</v>
      </c>
      <c r="D79" s="37">
        <f>COUNTIF('FF - Test Design'!D:D,C79)</f>
        <v>1</v>
      </c>
      <c r="E79" s="98" t="s">
        <v>384</v>
      </c>
      <c r="F79" t="str">
        <f>Table1[[#This Row],[Krav '#]]&amp;" - "&amp;Table1[[#This Row],[Beskrivelse]]</f>
        <v>9.a.1.2 - Gruppe 2 aktiveres</v>
      </c>
    </row>
    <row r="80" spans="1:6" x14ac:dyDescent="0.25">
      <c r="A80" s="80" t="s">
        <v>380</v>
      </c>
      <c r="B80" s="10" t="s">
        <v>375</v>
      </c>
      <c r="C80" s="10" t="s">
        <v>385</v>
      </c>
      <c r="D80" s="37">
        <f>COUNTIF('FF - Test Design'!D:D,C80)</f>
        <v>1</v>
      </c>
      <c r="E80" s="98" t="s">
        <v>386</v>
      </c>
      <c r="F80" t="str">
        <f>Table1[[#This Row],[Krav '#]]&amp;" - "&amp;Table1[[#This Row],[Beskrivelse]]</f>
        <v>9.a.1.3 - Der angives et ”JA” i populationen under ”Stoler RIM på fordringshaveres forældel-sesdato?”</v>
      </c>
    </row>
    <row r="81" spans="1:6" x14ac:dyDescent="0.25">
      <c r="A81" s="80" t="s">
        <v>380</v>
      </c>
      <c r="B81" s="10" t="s">
        <v>375</v>
      </c>
      <c r="C81" s="10" t="s">
        <v>387</v>
      </c>
      <c r="D81" s="37">
        <f>COUNTIF('FF - Test Design'!D:D,C81)</f>
        <v>1</v>
      </c>
      <c r="E81" s="98" t="s">
        <v>388</v>
      </c>
      <c r="F81" t="str">
        <f>Table1[[#This Row],[Krav '#]]&amp;" - "&amp;Table1[[#This Row],[Beskrivelse]]</f>
        <v>9.a.1.4 - Der angives et ”NEJ” i populationen under ”Vil RIM beregne en tidligst mulig forældel-sesdato?”</v>
      </c>
    </row>
    <row r="82" spans="1:6" s="80" customFormat="1" x14ac:dyDescent="0.25">
      <c r="A82" s="80" t="s">
        <v>380</v>
      </c>
      <c r="B82" s="10" t="s">
        <v>375</v>
      </c>
      <c r="C82" s="10" t="s">
        <v>633</v>
      </c>
      <c r="D82" s="37">
        <f>COUNTIF('FF - Test Design'!D:D,C82)</f>
        <v>0</v>
      </c>
      <c r="E82" s="98" t="s">
        <v>634</v>
      </c>
      <c r="F82" s="80" t="str">
        <f>Table1[[#This Row],[Krav '#]]&amp;" - "&amp;Table1[[#This Row],[Beskrivelse]]</f>
        <v>9.a.1.5 - Videre til spørgsmål vedrørende frasortering (Spørgsmål 11)</v>
      </c>
    </row>
    <row r="83" spans="1:6" x14ac:dyDescent="0.25">
      <c r="A83" s="80" t="s">
        <v>389</v>
      </c>
      <c r="B83" s="10" t="s">
        <v>376</v>
      </c>
      <c r="C83" s="10" t="s">
        <v>390</v>
      </c>
      <c r="D83" s="37">
        <f>COUNTIF('FF - Test Design'!D:D,C83)</f>
        <v>0</v>
      </c>
      <c r="E83" s="98" t="s">
        <v>391</v>
      </c>
      <c r="F83" t="str">
        <f>Table1[[#This Row],[Krav '#]]&amp;" - "&amp;Table1[[#This Row],[Beskrivelse]]</f>
        <v xml:space="preserve">9.a.2.1 - Det skal være muligt for brugeren, via Ja/Nej, at svare på om fordringshavers forældelsesdato til en hver tid er registreret tidligere end den faktisk forældelsesdato? </v>
      </c>
    </row>
    <row r="84" spans="1:6" x14ac:dyDescent="0.25">
      <c r="A84" s="80" t="s">
        <v>389</v>
      </c>
      <c r="B84" s="10" t="s">
        <v>376</v>
      </c>
      <c r="C84" s="10" t="s">
        <v>392</v>
      </c>
      <c r="D84" s="37">
        <f>COUNTIF('FF - Test Design'!D:D,C84)</f>
        <v>1</v>
      </c>
      <c r="E84" s="98" t="s">
        <v>393</v>
      </c>
      <c r="F84" t="str">
        <f>Table1[[#This Row],[Krav '#]]&amp;" - "&amp;Table1[[#This Row],[Beskrivelse]]</f>
        <v>9.a.2.2 - Såfremt brugeren vælger "Ja" skal brugeres ledes til spørgsmål 9.a.2.1</v>
      </c>
    </row>
    <row r="85" spans="1:6" x14ac:dyDescent="0.25">
      <c r="A85" s="80" t="s">
        <v>389</v>
      </c>
      <c r="B85" s="10" t="s">
        <v>376</v>
      </c>
      <c r="C85" s="10" t="s">
        <v>394</v>
      </c>
      <c r="D85" s="37">
        <f>COUNTIF('FF - Test Design'!D:D,C85)</f>
        <v>2</v>
      </c>
      <c r="E85" s="98" t="s">
        <v>395</v>
      </c>
      <c r="F85" t="str">
        <f>Table1[[#This Row],[Krav '#]]&amp;" - "&amp;Table1[[#This Row],[Beskrivelse]]</f>
        <v>9.a.2.3 - Såfremt brugeren vælger "Nej" skal brugeres ledes til spørgsmål 9.a.2.2</v>
      </c>
    </row>
    <row r="86" spans="1:6" x14ac:dyDescent="0.25">
      <c r="A86" s="80" t="s">
        <v>389</v>
      </c>
      <c r="B86" s="10" t="s">
        <v>390</v>
      </c>
      <c r="C86" s="10" t="s">
        <v>396</v>
      </c>
      <c r="D86" s="37">
        <f>COUNTIF('FF - Test Design'!D:D,C86)</f>
        <v>1</v>
      </c>
      <c r="E86" s="98" t="s">
        <v>382</v>
      </c>
      <c r="F86" t="str">
        <f>Table1[[#This Row],[Krav '#]]&amp;" - "&amp;Table1[[#This Row],[Beskrivelse]]</f>
        <v>9.a.2.1.1 - Gruppe 1 deaktiveres</v>
      </c>
    </row>
    <row r="87" spans="1:6" x14ac:dyDescent="0.25">
      <c r="A87" s="80" t="s">
        <v>389</v>
      </c>
      <c r="B87" s="10" t="s">
        <v>390</v>
      </c>
      <c r="C87" s="10" t="s">
        <v>397</v>
      </c>
      <c r="D87" s="37">
        <f>COUNTIF('FF - Test Design'!D:D,C87)</f>
        <v>1</v>
      </c>
      <c r="E87" s="98" t="s">
        <v>384</v>
      </c>
      <c r="F87" t="str">
        <f>Table1[[#This Row],[Krav '#]]&amp;" - "&amp;Table1[[#This Row],[Beskrivelse]]</f>
        <v>9.a.2.1.2 - Gruppe 2 aktiveres</v>
      </c>
    </row>
    <row r="88" spans="1:6" x14ac:dyDescent="0.25">
      <c r="A88" s="80" t="s">
        <v>389</v>
      </c>
      <c r="B88" s="10" t="s">
        <v>390</v>
      </c>
      <c r="C88" s="10" t="s">
        <v>398</v>
      </c>
      <c r="D88" s="37">
        <f>COUNTIF('FF - Test Design'!D:D,C88)</f>
        <v>1</v>
      </c>
      <c r="E88" s="98" t="s">
        <v>399</v>
      </c>
      <c r="F88" t="str">
        <f>Table1[[#This Row],[Krav '#]]&amp;" - "&amp;Table1[[#This Row],[Beskrivelse]]</f>
        <v>9.a.2.1.3 - Der angives et ”JA” i populationen under ”Stoler RIM på fordringshaveres forældelsesdato?”</v>
      </c>
    </row>
    <row r="89" spans="1:6" x14ac:dyDescent="0.25">
      <c r="A89" s="80" t="s">
        <v>389</v>
      </c>
      <c r="B89" s="10" t="s">
        <v>390</v>
      </c>
      <c r="C89" s="10" t="s">
        <v>400</v>
      </c>
      <c r="D89" s="37">
        <f>COUNTIF('FF - Test Design'!D:D,C89)</f>
        <v>1</v>
      </c>
      <c r="E89" s="98" t="s">
        <v>388</v>
      </c>
      <c r="F89" t="str">
        <f>Table1[[#This Row],[Krav '#]]&amp;" - "&amp;Table1[[#This Row],[Beskrivelse]]</f>
        <v>9.a.2.1.4 - Der angives et ”NEJ” i populationen under ”Vil RIM beregne en tidligst mulig forældel-sesdato?”</v>
      </c>
    </row>
    <row r="90" spans="1:6" ht="16.5" customHeight="1" x14ac:dyDescent="0.25">
      <c r="A90" s="80" t="s">
        <v>401</v>
      </c>
      <c r="B90" s="10" t="s">
        <v>392</v>
      </c>
      <c r="C90" s="10" t="s">
        <v>402</v>
      </c>
      <c r="D90" s="37">
        <f>COUNTIF('FF - Test Design'!D:D,C90)</f>
        <v>0</v>
      </c>
      <c r="E90" s="98" t="s">
        <v>403</v>
      </c>
      <c r="F90" t="str">
        <f>Table1[[#This Row],[Krav '#]]&amp;" - "&amp;Table1[[#This Row],[Beskrivelse]]</f>
        <v>9.a.2.2.1 - Det skal være muligt for brugeren, via et tekstfelt med "Hvis antal dage kan angives" og mulighed for at svare "Ved ikke", på hvor mange dage efter den faktiske forældelsesdato foko senest vil være registreret?</v>
      </c>
    </row>
    <row r="91" spans="1:6" x14ac:dyDescent="0.25">
      <c r="A91" s="80" t="s">
        <v>401</v>
      </c>
      <c r="B91" s="10" t="s">
        <v>392</v>
      </c>
      <c r="C91" s="10" t="s">
        <v>404</v>
      </c>
      <c r="D91" s="37">
        <f>COUNTIF('FF - Test Design'!D:D,C91)</f>
        <v>1</v>
      </c>
      <c r="E91" s="98" t="s">
        <v>405</v>
      </c>
      <c r="F91" t="str">
        <f>Table1[[#This Row],[Krav '#]]&amp;" - "&amp;Table1[[#This Row],[Beskrivelse]]</f>
        <v>9.a.2.2.2 - Såfremt brugeren vælger "Hvis antal dage kan angives" skal brugeres ledes til spørgsmål 9.a.2.2.1</v>
      </c>
    </row>
    <row r="92" spans="1:6" x14ac:dyDescent="0.25">
      <c r="A92" s="80" t="s">
        <v>401</v>
      </c>
      <c r="B92" s="10" t="s">
        <v>392</v>
      </c>
      <c r="C92" s="10" t="s">
        <v>406</v>
      </c>
      <c r="D92" s="37">
        <f>COUNTIF('FF - Test Design'!D:D,C92)</f>
        <v>1</v>
      </c>
      <c r="E92" s="98" t="s">
        <v>407</v>
      </c>
      <c r="F92" t="str">
        <f>Table1[[#This Row],[Krav '#]]&amp;" - "&amp;Table1[[#This Row],[Beskrivelse]]</f>
        <v>9.a.2.2.3 - Såfremt brugeren vælger "Ved ikke" skal brugeres ledes til spørgsmål 9.a.2.2.2</v>
      </c>
    </row>
    <row r="93" spans="1:6" x14ac:dyDescent="0.25">
      <c r="A93" s="80" t="s">
        <v>401</v>
      </c>
      <c r="B93" s="10" t="s">
        <v>402</v>
      </c>
      <c r="C93" s="10" t="s">
        <v>408</v>
      </c>
      <c r="D93" s="37">
        <f>COUNTIF('FF - Test Design'!D:D,C93)</f>
        <v>1</v>
      </c>
      <c r="E93" s="98" t="s">
        <v>382</v>
      </c>
      <c r="F93" t="str">
        <f>Table1[[#This Row],[Krav '#]]&amp;" - "&amp;Table1[[#This Row],[Beskrivelse]]</f>
        <v>9.a.2.2.1.1 - Gruppe 1 deaktiveres</v>
      </c>
    </row>
    <row r="94" spans="1:6" x14ac:dyDescent="0.25">
      <c r="A94" s="80" t="s">
        <v>401</v>
      </c>
      <c r="B94" s="10" t="s">
        <v>402</v>
      </c>
      <c r="C94" s="10" t="s">
        <v>409</v>
      </c>
      <c r="D94" s="37">
        <f>COUNTIF('FF - Test Design'!D:D,C94)</f>
        <v>1</v>
      </c>
      <c r="E94" s="98" t="s">
        <v>410</v>
      </c>
      <c r="F94" t="str">
        <f>Table1[[#This Row],[Krav '#]]&amp;" - "&amp;Table1[[#This Row],[Beskrivelse]]</f>
        <v>9.a.2.2.1.2 - Antallet af dage indsættes i [Varighed_X] i R0042</v>
      </c>
    </row>
    <row r="95" spans="1:6" x14ac:dyDescent="0.25">
      <c r="A95" s="80" t="s">
        <v>401</v>
      </c>
      <c r="B95" s="10" t="s">
        <v>402</v>
      </c>
      <c r="C95" s="10" t="s">
        <v>411</v>
      </c>
      <c r="D95" s="37">
        <f>COUNTIF('FF - Test Design'!D:D,C95)</f>
        <v>1</v>
      </c>
      <c r="E95" s="98" t="s">
        <v>412</v>
      </c>
      <c r="F95" t="str">
        <f>Table1[[#This Row],[Krav '#]]&amp;" - "&amp;Table1[[#This Row],[Beskrivelse]]</f>
        <v>9.a.2.2.1.3 - Antallet af dage indsættes i [Varighed_X] i R0043</v>
      </c>
    </row>
    <row r="96" spans="1:6" x14ac:dyDescent="0.25">
      <c r="A96" s="80" t="s">
        <v>401</v>
      </c>
      <c r="B96" s="10" t="s">
        <v>402</v>
      </c>
      <c r="C96" s="10" t="s">
        <v>413</v>
      </c>
      <c r="D96" s="37">
        <f>COUNTIF('FF - Test Design'!D:D,C96)</f>
        <v>1</v>
      </c>
      <c r="E96" s="98" t="s">
        <v>414</v>
      </c>
      <c r="F96" t="str">
        <f>Table1[[#This Row],[Krav '#]]&amp;" - "&amp;Table1[[#This Row],[Beskrivelse]]</f>
        <v>9.a.2.2.1.4 - Antallet af dage indsættes i [Varighed_X] i R0044</v>
      </c>
    </row>
    <row r="97" spans="1:6" x14ac:dyDescent="0.25">
      <c r="A97" s="80" t="s">
        <v>401</v>
      </c>
      <c r="B97" s="10" t="s">
        <v>402</v>
      </c>
      <c r="C97" s="10" t="s">
        <v>415</v>
      </c>
      <c r="D97" s="37">
        <f>COUNTIF('FF - Test Design'!D:D,C97)</f>
        <v>1</v>
      </c>
      <c r="E97" s="98" t="s">
        <v>416</v>
      </c>
      <c r="F97" t="str">
        <f>Table1[[#This Row],[Krav '#]]&amp;" - "&amp;Table1[[#This Row],[Beskrivelse]]</f>
        <v>9.a.2.2.1.5 - Antallet af dage indsættes i [Varighed_X] i R0045</v>
      </c>
    </row>
    <row r="98" spans="1:6" x14ac:dyDescent="0.25">
      <c r="A98" s="80" t="s">
        <v>401</v>
      </c>
      <c r="B98" s="10" t="s">
        <v>402</v>
      </c>
      <c r="C98" s="10" t="s">
        <v>417</v>
      </c>
      <c r="D98" s="37">
        <f>COUNTIF('FF - Test Design'!D:D,C98)</f>
        <v>1</v>
      </c>
      <c r="E98" s="98" t="s">
        <v>418</v>
      </c>
      <c r="F98" t="str">
        <f>Table1[[#This Row],[Krav '#]]&amp;" - "&amp;Table1[[#This Row],[Beskrivelse]]</f>
        <v>9.a.2.2.1.6 - Antallet af dage indsættes i [Varighed_X] i R0046</v>
      </c>
    </row>
    <row r="99" spans="1:6" x14ac:dyDescent="0.25">
      <c r="A99" s="80" t="s">
        <v>401</v>
      </c>
      <c r="B99" s="10" t="s">
        <v>402</v>
      </c>
      <c r="C99" s="10" t="s">
        <v>419</v>
      </c>
      <c r="D99" s="37">
        <f>COUNTIF('FF - Test Design'!D:D,C99)</f>
        <v>1</v>
      </c>
      <c r="E99" s="98" t="s">
        <v>384</v>
      </c>
      <c r="F99" t="str">
        <f>Table1[[#This Row],[Krav '#]]&amp;" - "&amp;Table1[[#This Row],[Beskrivelse]]</f>
        <v>9.a.2.2.1.7 - Gruppe 2 aktiveres</v>
      </c>
    </row>
    <row r="100" spans="1:6" x14ac:dyDescent="0.25">
      <c r="A100" s="80" t="s">
        <v>401</v>
      </c>
      <c r="B100" s="10" t="s">
        <v>402</v>
      </c>
      <c r="C100" s="10" t="s">
        <v>420</v>
      </c>
      <c r="D100" s="37">
        <f>COUNTIF('FF - Test Design'!D:D,C100)</f>
        <v>1</v>
      </c>
      <c r="E100" s="98" t="s">
        <v>386</v>
      </c>
      <c r="F100" t="str">
        <f>Table1[[#This Row],[Krav '#]]&amp;" - "&amp;Table1[[#This Row],[Beskrivelse]]</f>
        <v>9.a.2.2.1.8 - Der angives et ”JA” i populationen under ”Stoler RIM på fordringshaveres forældel-sesdato?”</v>
      </c>
    </row>
    <row r="101" spans="1:6" x14ac:dyDescent="0.25">
      <c r="A101" s="80" t="s">
        <v>401</v>
      </c>
      <c r="B101" s="10" t="s">
        <v>402</v>
      </c>
      <c r="C101" s="10" t="s">
        <v>421</v>
      </c>
      <c r="D101" s="37">
        <f>COUNTIF('FF - Test Design'!D:D,C101)</f>
        <v>1</v>
      </c>
      <c r="E101" s="37" t="s">
        <v>422</v>
      </c>
      <c r="F101" t="str">
        <f>Table1[[#This Row],[Krav '#]]&amp;" - "&amp;Table1[[#This Row],[Beskrivelse]]</f>
        <v>9.a.2.2.1.9 - Der angives et ”NEJ” i populationen under ”Vil RIM beregne en tidligst mulig forældelsesdato?”</v>
      </c>
    </row>
    <row r="102" spans="1:6" x14ac:dyDescent="0.25">
      <c r="A102" s="80" t="s">
        <v>401</v>
      </c>
      <c r="B102" s="10" t="s">
        <v>404</v>
      </c>
      <c r="C102" s="10" t="s">
        <v>423</v>
      </c>
      <c r="D102" s="37">
        <f>COUNTIF('FF - Test Design'!D:D,C102)</f>
        <v>1</v>
      </c>
      <c r="E102" s="37" t="s">
        <v>424</v>
      </c>
      <c r="F102" t="str">
        <f>Table1[[#This Row],[Krav '#]]&amp;" - "&amp;Table1[[#This Row],[Beskrivelse]]</f>
        <v>9.a.2.2.2.1 - Der skal angives et ”NEJ” i ”Stoler RIM på fordringshavers forældelsesdato”  i regel arket</v>
      </c>
    </row>
    <row r="103" spans="1:6" x14ac:dyDescent="0.25">
      <c r="A103" s="80" t="s">
        <v>401</v>
      </c>
      <c r="B103" s="10" t="s">
        <v>404</v>
      </c>
      <c r="C103" s="10" t="s">
        <v>425</v>
      </c>
      <c r="D103" s="37">
        <f>COUNTIF('FF - Test Design'!D:D,C103)</f>
        <v>1</v>
      </c>
      <c r="E103" s="37" t="s">
        <v>426</v>
      </c>
      <c r="F103" t="str">
        <f>Table1[[#This Row],[Krav '#]]&amp;" - "&amp;Table1[[#This Row],[Beskrivelse]]</f>
        <v>9.a.2.2.2.2 - Regel R0042 skal aktiveres</v>
      </c>
    </row>
    <row r="104" spans="1:6" x14ac:dyDescent="0.25">
      <c r="A104" s="80" t="s">
        <v>401</v>
      </c>
      <c r="B104" s="10" t="s">
        <v>404</v>
      </c>
      <c r="C104" s="10" t="s">
        <v>427</v>
      </c>
      <c r="D104" s="37">
        <f>COUNTIF('FF - Test Design'!D:D,C104)</f>
        <v>1</v>
      </c>
      <c r="E104" s="37" t="s">
        <v>428</v>
      </c>
      <c r="F104" t="str">
        <f>Table1[[#This Row],[Krav '#]]&amp;" - "&amp;Table1[[#This Row],[Beskrivelse]]</f>
        <v>9.a.2.2.2.3 - Regel R0042's Varighed X skal sættes til blank</v>
      </c>
    </row>
    <row r="105" spans="1:6" x14ac:dyDescent="0.25">
      <c r="A105" s="80" t="s">
        <v>401</v>
      </c>
      <c r="B105" s="10" t="s">
        <v>404</v>
      </c>
      <c r="C105" s="10" t="s">
        <v>429</v>
      </c>
      <c r="D105" s="37">
        <f>COUNTIF('FF - Test Design'!D:D,C105)</f>
        <v>1</v>
      </c>
      <c r="E105" s="37" t="s">
        <v>430</v>
      </c>
      <c r="F105" t="str">
        <f>Table1[[#This Row],[Krav '#]]&amp;" - "&amp;Table1[[#This Row],[Beskrivelse]]</f>
        <v>9.a.2.2.2.4 - Regel R0043 skal aktiveres</v>
      </c>
    </row>
    <row r="106" spans="1:6" x14ac:dyDescent="0.25">
      <c r="A106" s="80" t="s">
        <v>401</v>
      </c>
      <c r="B106" s="10" t="s">
        <v>404</v>
      </c>
      <c r="C106" s="10" t="s">
        <v>431</v>
      </c>
      <c r="D106" s="37">
        <f>COUNTIF('FF - Test Design'!D:D,C106)</f>
        <v>1</v>
      </c>
      <c r="E106" s="37" t="s">
        <v>432</v>
      </c>
      <c r="F106" t="str">
        <f>Table1[[#This Row],[Krav '#]]&amp;" - "&amp;Table1[[#This Row],[Beskrivelse]]</f>
        <v>9.a.2.2.2.5 - Regel R0043's Varighed X skal sættes til blank</v>
      </c>
    </row>
    <row r="107" spans="1:6" x14ac:dyDescent="0.25">
      <c r="A107" s="80" t="s">
        <v>401</v>
      </c>
      <c r="B107" s="10" t="s">
        <v>404</v>
      </c>
      <c r="C107" s="10" t="s">
        <v>433</v>
      </c>
      <c r="D107" s="37">
        <f>COUNTIF('FF - Test Design'!D:D,C107)</f>
        <v>1</v>
      </c>
      <c r="E107" s="37" t="s">
        <v>434</v>
      </c>
      <c r="F107" t="str">
        <f>Table1[[#This Row],[Krav '#]]&amp;" - "&amp;Table1[[#This Row],[Beskrivelse]]</f>
        <v>9.a.2.2.2.6 - Regel R0044 skal aktiveres</v>
      </c>
    </row>
    <row r="108" spans="1:6" x14ac:dyDescent="0.25">
      <c r="A108" s="80" t="s">
        <v>401</v>
      </c>
      <c r="B108" s="10" t="s">
        <v>404</v>
      </c>
      <c r="C108" s="10" t="s">
        <v>435</v>
      </c>
      <c r="D108" s="37">
        <f>COUNTIF('FF - Test Design'!D:D,C108)</f>
        <v>1</v>
      </c>
      <c r="E108" s="37" t="s">
        <v>436</v>
      </c>
      <c r="F108" t="str">
        <f>Table1[[#This Row],[Krav '#]]&amp;" - "&amp;Table1[[#This Row],[Beskrivelse]]</f>
        <v>9.a.2.2.2.7 - Regel R0044's Varighed X skal sættes til blank</v>
      </c>
    </row>
    <row r="109" spans="1:6" x14ac:dyDescent="0.25">
      <c r="A109" s="80" t="s">
        <v>401</v>
      </c>
      <c r="B109" s="10" t="s">
        <v>404</v>
      </c>
      <c r="C109" s="10" t="s">
        <v>437</v>
      </c>
      <c r="D109" s="37">
        <f>COUNTIF('FF - Test Design'!D:D,C109)</f>
        <v>1</v>
      </c>
      <c r="E109" s="37" t="s">
        <v>438</v>
      </c>
      <c r="F109" t="str">
        <f>Table1[[#This Row],[Krav '#]]&amp;" - "&amp;Table1[[#This Row],[Beskrivelse]]</f>
        <v>9.a.2.2.2.8 - Regel R0045 skal aktiveres</v>
      </c>
    </row>
    <row r="110" spans="1:6" x14ac:dyDescent="0.25">
      <c r="A110" s="80" t="s">
        <v>401</v>
      </c>
      <c r="B110" s="10" t="s">
        <v>404</v>
      </c>
      <c r="C110" s="10" t="s">
        <v>439</v>
      </c>
      <c r="D110" s="37">
        <f>COUNTIF('FF - Test Design'!D:D,C110)</f>
        <v>1</v>
      </c>
      <c r="E110" s="37" t="s">
        <v>440</v>
      </c>
      <c r="F110" t="str">
        <f>Table1[[#This Row],[Krav '#]]&amp;" - "&amp;Table1[[#This Row],[Beskrivelse]]</f>
        <v>9.a.2.2.2.9 - Regel R0045's Varighed X skal sættes til blank</v>
      </c>
    </row>
    <row r="111" spans="1:6" x14ac:dyDescent="0.25">
      <c r="A111" s="80" t="s">
        <v>401</v>
      </c>
      <c r="B111" s="10" t="s">
        <v>404</v>
      </c>
      <c r="C111" s="10" t="s">
        <v>441</v>
      </c>
      <c r="D111" s="37">
        <f>COUNTIF('FF - Test Design'!D:D,C111)</f>
        <v>1</v>
      </c>
      <c r="E111" s="37" t="s">
        <v>442</v>
      </c>
      <c r="F111" t="str">
        <f>Table1[[#This Row],[Krav '#]]&amp;" - "&amp;Table1[[#This Row],[Beskrivelse]]</f>
        <v>9.a.2.2.2.10 - Regel R0046 skal aktiveres</v>
      </c>
    </row>
    <row r="112" spans="1:6" x14ac:dyDescent="0.25">
      <c r="A112" s="80" t="s">
        <v>401</v>
      </c>
      <c r="B112" s="10" t="s">
        <v>404</v>
      </c>
      <c r="C112" s="10" t="s">
        <v>443</v>
      </c>
      <c r="D112" s="37">
        <f>COUNTIF('FF - Test Design'!D:D,C112)</f>
        <v>1</v>
      </c>
      <c r="E112" s="37" t="s">
        <v>444</v>
      </c>
      <c r="F112" t="str">
        <f>Table1[[#This Row],[Krav '#]]&amp;" - "&amp;Table1[[#This Row],[Beskrivelse]]</f>
        <v>9.a.2.2.2.11 - Regel R0046's Varighed X skal sættes til blank</v>
      </c>
    </row>
    <row r="113" spans="1:6" x14ac:dyDescent="0.25">
      <c r="A113" t="s">
        <v>679</v>
      </c>
      <c r="B113" s="10" t="s">
        <v>680</v>
      </c>
      <c r="C113" s="10" t="s">
        <v>681</v>
      </c>
      <c r="D113" s="37">
        <f>COUNTIF('FF - Test Design'!D:D,C113)</f>
        <v>0</v>
      </c>
      <c r="E113" s="98" t="s">
        <v>682</v>
      </c>
      <c r="F113" t="str">
        <f>Table1[[#This Row],[Krav '#]]&amp;" - "&amp;Table1[[#This Row],[Beskrivelse]]</f>
        <v>9.b.1 - Det skal være muligt for brugeren, via Ja/Nej, at bekræfte om fordringhavers forældelsesdato til en hver tid er registreret korrekt.</v>
      </c>
    </row>
    <row r="114" spans="1:6" x14ac:dyDescent="0.25">
      <c r="A114" s="80" t="s">
        <v>679</v>
      </c>
      <c r="B114" s="10" t="s">
        <v>680</v>
      </c>
      <c r="C114" s="10" t="s">
        <v>683</v>
      </c>
      <c r="D114" s="37">
        <f>COUNTIF('FF - Test Design'!D:D,C114)</f>
        <v>0</v>
      </c>
      <c r="E114" s="98" t="s">
        <v>685</v>
      </c>
      <c r="F114" t="str">
        <f>Table1[[#This Row],[Krav '#]]&amp;" - "&amp;Table1[[#This Row],[Beskrivelse]]</f>
        <v>9.b.2 - Såfremt brugeren vælger "Ja" skal brugeren ledes til spørgsmål 9.b.1</v>
      </c>
    </row>
    <row r="115" spans="1:6" x14ac:dyDescent="0.25">
      <c r="A115" s="80" t="s">
        <v>679</v>
      </c>
      <c r="B115" s="10" t="s">
        <v>680</v>
      </c>
      <c r="C115" s="10" t="s">
        <v>684</v>
      </c>
      <c r="D115" s="37">
        <f>COUNTIF('FF - Test Design'!D:D,C115)</f>
        <v>0</v>
      </c>
      <c r="E115" s="98" t="s">
        <v>686</v>
      </c>
      <c r="F115" t="str">
        <f>Table1[[#This Row],[Krav '#]]&amp;" - "&amp;Table1[[#This Row],[Beskrivelse]]</f>
        <v>9.b.3 - Såfremt brugeren vælger "Nej" skal brugeren ledes til spørgsmål 9.b.2</v>
      </c>
    </row>
    <row r="116" spans="1:6" x14ac:dyDescent="0.25">
      <c r="A116" s="80" t="s">
        <v>679</v>
      </c>
      <c r="B116" s="10" t="s">
        <v>681</v>
      </c>
      <c r="C116" s="10" t="s">
        <v>687</v>
      </c>
      <c r="D116" s="37">
        <f>COUNTIF('FF - Test Design'!D:D,C116)</f>
        <v>0</v>
      </c>
      <c r="E116" s="98" t="s">
        <v>384</v>
      </c>
      <c r="F116" t="str">
        <f>Table1[[#This Row],[Krav '#]]&amp;" - "&amp;Table1[[#This Row],[Beskrivelse]]</f>
        <v>9.b.1.1 - Gruppe 2 aktiveres</v>
      </c>
    </row>
    <row r="117" spans="1:6" x14ac:dyDescent="0.25">
      <c r="A117" s="80" t="s">
        <v>679</v>
      </c>
      <c r="B117" s="10" t="s">
        <v>681</v>
      </c>
      <c r="C117" s="10" t="s">
        <v>688</v>
      </c>
      <c r="D117" s="37">
        <f>COUNTIF('FF - Test Design'!D:D,C117)</f>
        <v>0</v>
      </c>
      <c r="E117" s="98" t="s">
        <v>689</v>
      </c>
      <c r="F117" t="str">
        <f>Table1[[#This Row],[Krav '#]]&amp;" - "&amp;Table1[[#This Row],[Beskrivelse]]</f>
        <v>9.b.1.2 - Der angives et ”JA” i populationen under ”Stoler RIM på fordringshavers forældelsesdato?”</v>
      </c>
    </row>
    <row r="118" spans="1:6" x14ac:dyDescent="0.25">
      <c r="A118" s="80" t="s">
        <v>690</v>
      </c>
      <c r="B118" s="10" t="s">
        <v>683</v>
      </c>
      <c r="C118" s="10" t="s">
        <v>691</v>
      </c>
      <c r="D118" s="37">
        <f>COUNTIF('FF - Test Design'!D:D,C118)</f>
        <v>0</v>
      </c>
      <c r="E118" s="98" t="s">
        <v>692</v>
      </c>
      <c r="F118" t="str">
        <f>Table1[[#This Row],[Krav '#]]&amp;" - "&amp;Table1[[#This Row],[Beskrivelse]]</f>
        <v>9.b.2.1 - Det skal være muligt for brugeren, via Ja/Nej, at bekræfte om fordringhavers forældelsesdatotil til en hver tid er registreret tidligere end den faktiske forældelsesdato.</v>
      </c>
    </row>
    <row r="119" spans="1:6" x14ac:dyDescent="0.25">
      <c r="A119" s="80" t="s">
        <v>690</v>
      </c>
      <c r="B119" s="10" t="s">
        <v>683</v>
      </c>
      <c r="C119" s="10" t="s">
        <v>693</v>
      </c>
      <c r="D119" s="37">
        <f>COUNTIF('FF - Test Design'!D:D,C119)</f>
        <v>0</v>
      </c>
      <c r="E119" s="98" t="s">
        <v>695</v>
      </c>
      <c r="F119" t="str">
        <f>Table1[[#This Row],[Krav '#]]&amp;" - "&amp;Table1[[#This Row],[Beskrivelse]]</f>
        <v>9.b.2.2 - Såfremt brugeren vælger "Ja" skal brugeren ledes til spørgsmål 9.b.2.1</v>
      </c>
    </row>
    <row r="120" spans="1:6" x14ac:dyDescent="0.25">
      <c r="A120" s="80" t="s">
        <v>690</v>
      </c>
      <c r="B120" s="10" t="s">
        <v>683</v>
      </c>
      <c r="C120" s="10" t="s">
        <v>694</v>
      </c>
      <c r="D120" s="37">
        <f>COUNTIF('FF - Test Design'!D:D,C120)</f>
        <v>0</v>
      </c>
      <c r="E120" s="98" t="s">
        <v>696</v>
      </c>
      <c r="F120" t="str">
        <f>Table1[[#This Row],[Krav '#]]&amp;" - "&amp;Table1[[#This Row],[Beskrivelse]]</f>
        <v>9.b.2.3 - Såfremt brugeren vælger "Nej" skal brugeren ledes til spørgsmål 9.b.2.2</v>
      </c>
    </row>
    <row r="121" spans="1:6" x14ac:dyDescent="0.25">
      <c r="A121" s="80" t="s">
        <v>690</v>
      </c>
      <c r="B121" s="10" t="s">
        <v>691</v>
      </c>
      <c r="C121" s="10" t="s">
        <v>697</v>
      </c>
      <c r="D121" s="37">
        <f>COUNTIF('FF - Test Design'!D:D,C121)</f>
        <v>0</v>
      </c>
      <c r="E121" s="98" t="s">
        <v>384</v>
      </c>
      <c r="F121" t="str">
        <f>Table1[[#This Row],[Krav '#]]&amp;" - "&amp;Table1[[#This Row],[Beskrivelse]]</f>
        <v>9.b.2.1.1 - Gruppe 2 aktiveres</v>
      </c>
    </row>
    <row r="122" spans="1:6" x14ac:dyDescent="0.25">
      <c r="A122" s="80" t="s">
        <v>690</v>
      </c>
      <c r="B122" s="10" t="s">
        <v>691</v>
      </c>
      <c r="C122" s="10" t="s">
        <v>698</v>
      </c>
      <c r="D122" s="37">
        <f>COUNTIF('FF - Test Design'!D:D,C122)</f>
        <v>0</v>
      </c>
      <c r="E122" s="98" t="s">
        <v>689</v>
      </c>
      <c r="F122" t="str">
        <f>Table1[[#This Row],[Krav '#]]&amp;" - "&amp;Table1[[#This Row],[Beskrivelse]]</f>
        <v>9.b.2.1.2 - Der angives et ”JA” i populationen under ”Stoler RIM på fordringshavers forældelsesdato?”</v>
      </c>
    </row>
    <row r="123" spans="1:6" s="80" customFormat="1" ht="16.5" customHeight="1" x14ac:dyDescent="0.25">
      <c r="A123" s="80" t="s">
        <v>699</v>
      </c>
      <c r="B123" s="10" t="s">
        <v>693</v>
      </c>
      <c r="C123" s="10" t="s">
        <v>700</v>
      </c>
      <c r="D123" s="37">
        <f>COUNTIF('FF - Test Design'!D:D,C123)</f>
        <v>0</v>
      </c>
      <c r="E123" s="98" t="s">
        <v>403</v>
      </c>
      <c r="F123" s="80" t="str">
        <f>Table1[[#This Row],[Krav '#]]&amp;" - "&amp;Table1[[#This Row],[Beskrivelse]]</f>
        <v>9.b.2.2.1 - Det skal være muligt for brugeren, via et tekstfelt med "Hvis antal dage kan angives" og mulighed for at svare "Ved ikke", på hvor mange dage efter den faktiske forældelsesdato foko senest vil være registreret?</v>
      </c>
    </row>
    <row r="124" spans="1:6" s="80" customFormat="1" x14ac:dyDescent="0.25">
      <c r="A124" s="80" t="s">
        <v>699</v>
      </c>
      <c r="B124" s="10" t="s">
        <v>693</v>
      </c>
      <c r="C124" s="10" t="s">
        <v>701</v>
      </c>
      <c r="D124" s="37">
        <f>COUNTIF('FF - Test Design'!D:D,C124)</f>
        <v>0</v>
      </c>
      <c r="E124" s="98" t="s">
        <v>1297</v>
      </c>
      <c r="F124" s="80" t="str">
        <f>Table1[[#This Row],[Krav '#]]&amp;" - "&amp;Table1[[#This Row],[Beskrivelse]]</f>
        <v>9.b.2.2.2 - Såfremt brugeren vælger "Hvis antal dage kan angives" skal brugeres ledes til spørgsmål 9.b.2.2.1</v>
      </c>
    </row>
    <row r="125" spans="1:6" s="80" customFormat="1" x14ac:dyDescent="0.25">
      <c r="A125" s="80" t="s">
        <v>699</v>
      </c>
      <c r="B125" s="10" t="s">
        <v>693</v>
      </c>
      <c r="C125" s="10" t="s">
        <v>702</v>
      </c>
      <c r="D125" s="37">
        <f>COUNTIF('FF - Test Design'!D:D,C125)</f>
        <v>0</v>
      </c>
      <c r="E125" s="98" t="s">
        <v>1298</v>
      </c>
      <c r="F125" s="80" t="str">
        <f>Table1[[#This Row],[Krav '#]]&amp;" - "&amp;Table1[[#This Row],[Beskrivelse]]</f>
        <v>9.b.2.2.3 - Såfremt brugeren vælger "Ved ikke" skal brugeres ledes til spørgsmål 9.b.2.2.2</v>
      </c>
    </row>
    <row r="126" spans="1:6" s="80" customFormat="1" x14ac:dyDescent="0.25">
      <c r="A126" s="80" t="s">
        <v>699</v>
      </c>
      <c r="B126" s="10" t="s">
        <v>700</v>
      </c>
      <c r="C126" s="10" t="s">
        <v>700</v>
      </c>
      <c r="D126" s="37">
        <f>COUNTIF('FF - Test Design'!D:D,C126)</f>
        <v>0</v>
      </c>
      <c r="E126" s="98" t="s">
        <v>1310</v>
      </c>
      <c r="F126" s="80" t="str">
        <f>Table1[[#This Row],[Krav '#]]&amp;" - "&amp;Table1[[#This Row],[Beskrivelse]]</f>
        <v>9.b.2.2.1 - Regel R0042's Varighed X skal sættes til det angivne fra 9.b.2.2</v>
      </c>
    </row>
    <row r="127" spans="1:6" s="80" customFormat="1" x14ac:dyDescent="0.25">
      <c r="A127" s="80" t="s">
        <v>699</v>
      </c>
      <c r="B127" s="10" t="s">
        <v>700</v>
      </c>
      <c r="C127" s="10" t="s">
        <v>701</v>
      </c>
      <c r="D127" s="37">
        <f>COUNTIF('FF - Test Design'!D:D,C127)</f>
        <v>0</v>
      </c>
      <c r="E127" s="98" t="s">
        <v>1311</v>
      </c>
      <c r="F127" s="80" t="str">
        <f>Table1[[#This Row],[Krav '#]]&amp;" - "&amp;Table1[[#This Row],[Beskrivelse]]</f>
        <v>9.b.2.2.2 - Regel R0043's Varighed X skal sættes til det angivne fra 9.b.2.2</v>
      </c>
    </row>
    <row r="128" spans="1:6" s="80" customFormat="1" x14ac:dyDescent="0.25">
      <c r="A128" s="80" t="s">
        <v>699</v>
      </c>
      <c r="B128" s="10" t="s">
        <v>700</v>
      </c>
      <c r="C128" s="10" t="s">
        <v>702</v>
      </c>
      <c r="D128" s="37">
        <f>COUNTIF('FF - Test Design'!D:D,C128)</f>
        <v>0</v>
      </c>
      <c r="E128" s="98" t="s">
        <v>1312</v>
      </c>
      <c r="F128" s="80" t="str">
        <f>Table1[[#This Row],[Krav '#]]&amp;" - "&amp;Table1[[#This Row],[Beskrivelse]]</f>
        <v>9.b.2.2.3 - Regel R0044's Varighed X skal sættes til det angivne fra 9.b.2.2</v>
      </c>
    </row>
    <row r="129" spans="1:6" s="80" customFormat="1" x14ac:dyDescent="0.25">
      <c r="A129" s="80" t="s">
        <v>699</v>
      </c>
      <c r="B129" s="10" t="s">
        <v>700</v>
      </c>
      <c r="C129" s="10" t="s">
        <v>703</v>
      </c>
      <c r="D129" s="37">
        <f>COUNTIF('FF - Test Design'!D:D,C129)</f>
        <v>0</v>
      </c>
      <c r="E129" s="98" t="s">
        <v>1313</v>
      </c>
      <c r="F129" s="80" t="str">
        <f>Table1[[#This Row],[Krav '#]]&amp;" - "&amp;Table1[[#This Row],[Beskrivelse]]</f>
        <v>9.b.2.2.4 - Regel R0045's Varighed X skal sættes til det angivne fra 9.b.2.2</v>
      </c>
    </row>
    <row r="130" spans="1:6" s="80" customFormat="1" x14ac:dyDescent="0.25">
      <c r="A130" s="80" t="s">
        <v>699</v>
      </c>
      <c r="B130" s="10" t="s">
        <v>700</v>
      </c>
      <c r="C130" s="10" t="s">
        <v>704</v>
      </c>
      <c r="D130" s="37">
        <f>COUNTIF('FF - Test Design'!D:D,C130)</f>
        <v>0</v>
      </c>
      <c r="E130" s="98" t="s">
        <v>1314</v>
      </c>
      <c r="F130" s="80" t="str">
        <f>Table1[[#This Row],[Krav '#]]&amp;" - "&amp;Table1[[#This Row],[Beskrivelse]]</f>
        <v>9.b.2.2.5 - Regel R0046's Varighed X skal sættes til det angivne fra 9.b.2.2</v>
      </c>
    </row>
    <row r="131" spans="1:6" s="80" customFormat="1" x14ac:dyDescent="0.25">
      <c r="A131" s="80" t="s">
        <v>699</v>
      </c>
      <c r="B131" s="10" t="s">
        <v>700</v>
      </c>
      <c r="C131" s="10" t="s">
        <v>705</v>
      </c>
      <c r="D131" s="37">
        <f>COUNTIF('FF - Test Design'!D:D,C131)</f>
        <v>0</v>
      </c>
      <c r="E131" s="98" t="s">
        <v>689</v>
      </c>
      <c r="F131" s="80" t="str">
        <f>Table1[[#This Row],[Krav '#]]&amp;" - "&amp;Table1[[#This Row],[Beskrivelse]]</f>
        <v>9.b.2.2.6 - Der angives et ”JA” i populationen under ”Stoler RIM på fordringshavers forældelsesdato?”</v>
      </c>
    </row>
    <row r="132" spans="1:6" x14ac:dyDescent="0.25">
      <c r="A132" s="80" t="s">
        <v>699</v>
      </c>
      <c r="B132" s="10" t="s">
        <v>701</v>
      </c>
      <c r="C132" s="10" t="s">
        <v>1299</v>
      </c>
      <c r="D132" s="37">
        <f>COUNTIF('FF - Test Design'!D:D,C132)</f>
        <v>0</v>
      </c>
      <c r="E132" s="98" t="s">
        <v>611</v>
      </c>
      <c r="F132" t="str">
        <f>Table1[[#This Row],[Krav '#]]&amp;" - "&amp;Table1[[#This Row],[Beskrivelse]]</f>
        <v xml:space="preserve">9.b.2.2.2.1 - Der angives et ”NEJ” i populationen under ”Stoler RIM på fordringshavers forældelsesdato” </v>
      </c>
    </row>
    <row r="133" spans="1:6" x14ac:dyDescent="0.25">
      <c r="A133" s="80" t="s">
        <v>699</v>
      </c>
      <c r="B133" s="10" t="s">
        <v>701</v>
      </c>
      <c r="C133" s="10" t="s">
        <v>1300</v>
      </c>
      <c r="D133" s="37">
        <f>COUNTIF('FF - Test Design'!D:D,C133)</f>
        <v>0</v>
      </c>
      <c r="E133" s="11" t="s">
        <v>426</v>
      </c>
      <c r="F133" t="str">
        <f>Table1[[#This Row],[Krav '#]]&amp;" - "&amp;Table1[[#This Row],[Beskrivelse]]</f>
        <v>9.b.2.2.2.2 - Regel R0042 skal aktiveres</v>
      </c>
    </row>
    <row r="134" spans="1:6" x14ac:dyDescent="0.25">
      <c r="A134" s="80" t="s">
        <v>699</v>
      </c>
      <c r="B134" s="10" t="s">
        <v>701</v>
      </c>
      <c r="C134" s="10" t="s">
        <v>1301</v>
      </c>
      <c r="D134" s="37">
        <f>COUNTIF('FF - Test Design'!D:D,C134)</f>
        <v>0</v>
      </c>
      <c r="E134" s="11" t="s">
        <v>428</v>
      </c>
      <c r="F134" t="str">
        <f>Table1[[#This Row],[Krav '#]]&amp;" - "&amp;Table1[[#This Row],[Beskrivelse]]</f>
        <v>9.b.2.2.2.3 - Regel R0042's Varighed X skal sættes til blank</v>
      </c>
    </row>
    <row r="135" spans="1:6" x14ac:dyDescent="0.25">
      <c r="A135" s="80" t="s">
        <v>699</v>
      </c>
      <c r="B135" s="10" t="s">
        <v>701</v>
      </c>
      <c r="C135" s="10" t="s">
        <v>1302</v>
      </c>
      <c r="D135" s="37">
        <f>COUNTIF('FF - Test Design'!D:D,C135)</f>
        <v>0</v>
      </c>
      <c r="E135" s="11" t="s">
        <v>430</v>
      </c>
      <c r="F135" t="str">
        <f>Table1[[#This Row],[Krav '#]]&amp;" - "&amp;Table1[[#This Row],[Beskrivelse]]</f>
        <v>9.b.2.2.2.4 - Regel R0043 skal aktiveres</v>
      </c>
    </row>
    <row r="136" spans="1:6" x14ac:dyDescent="0.25">
      <c r="A136" s="80" t="s">
        <v>699</v>
      </c>
      <c r="B136" s="10" t="s">
        <v>701</v>
      </c>
      <c r="C136" s="10" t="s">
        <v>1303</v>
      </c>
      <c r="D136" s="37">
        <f>COUNTIF('FF - Test Design'!D:D,C136)</f>
        <v>0</v>
      </c>
      <c r="E136" s="11" t="s">
        <v>432</v>
      </c>
      <c r="F136" t="str">
        <f>Table1[[#This Row],[Krav '#]]&amp;" - "&amp;Table1[[#This Row],[Beskrivelse]]</f>
        <v>9.b.2.2.2.5 - Regel R0043's Varighed X skal sættes til blank</v>
      </c>
    </row>
    <row r="137" spans="1:6" x14ac:dyDescent="0.25">
      <c r="A137" s="80" t="s">
        <v>699</v>
      </c>
      <c r="B137" s="10" t="s">
        <v>701</v>
      </c>
      <c r="C137" s="10" t="s">
        <v>1304</v>
      </c>
      <c r="D137" s="37">
        <f>COUNTIF('FF - Test Design'!D:D,C137)</f>
        <v>0</v>
      </c>
      <c r="E137" s="11" t="s">
        <v>434</v>
      </c>
      <c r="F137" t="str">
        <f>Table1[[#This Row],[Krav '#]]&amp;" - "&amp;Table1[[#This Row],[Beskrivelse]]</f>
        <v>9.b.2.2.2.6 - Regel R0044 skal aktiveres</v>
      </c>
    </row>
    <row r="138" spans="1:6" x14ac:dyDescent="0.25">
      <c r="A138" s="80" t="s">
        <v>699</v>
      </c>
      <c r="B138" s="10" t="s">
        <v>701</v>
      </c>
      <c r="C138" s="10" t="s">
        <v>1305</v>
      </c>
      <c r="D138" s="37">
        <f>COUNTIF('FF - Test Design'!D:D,C138)</f>
        <v>0</v>
      </c>
      <c r="E138" s="11" t="s">
        <v>436</v>
      </c>
      <c r="F138" t="str">
        <f>Table1[[#This Row],[Krav '#]]&amp;" - "&amp;Table1[[#This Row],[Beskrivelse]]</f>
        <v>9.b.2.2.2.7 - Regel R0044's Varighed X skal sættes til blank</v>
      </c>
    </row>
    <row r="139" spans="1:6" x14ac:dyDescent="0.25">
      <c r="A139" s="80" t="s">
        <v>699</v>
      </c>
      <c r="B139" s="10" t="s">
        <v>701</v>
      </c>
      <c r="C139" s="10" t="s">
        <v>1306</v>
      </c>
      <c r="D139" s="37">
        <f>COUNTIF('FF - Test Design'!D:D,C139)</f>
        <v>0</v>
      </c>
      <c r="E139" s="11" t="s">
        <v>438</v>
      </c>
      <c r="F139" t="str">
        <f>Table1[[#This Row],[Krav '#]]&amp;" - "&amp;Table1[[#This Row],[Beskrivelse]]</f>
        <v>9.b.2.2.2.8 - Regel R0045 skal aktiveres</v>
      </c>
    </row>
    <row r="140" spans="1:6" x14ac:dyDescent="0.25">
      <c r="A140" s="80" t="s">
        <v>699</v>
      </c>
      <c r="B140" s="10" t="s">
        <v>701</v>
      </c>
      <c r="C140" s="10" t="s">
        <v>1307</v>
      </c>
      <c r="D140" s="37">
        <f>COUNTIF('FF - Test Design'!D:D,C140)</f>
        <v>0</v>
      </c>
      <c r="E140" s="11" t="s">
        <v>440</v>
      </c>
      <c r="F140" t="str">
        <f>Table1[[#This Row],[Krav '#]]&amp;" - "&amp;Table1[[#This Row],[Beskrivelse]]</f>
        <v>9.b.2.2.2.9 - Regel R0045's Varighed X skal sættes til blank</v>
      </c>
    </row>
    <row r="141" spans="1:6" x14ac:dyDescent="0.25">
      <c r="A141" s="80" t="s">
        <v>699</v>
      </c>
      <c r="B141" s="10" t="s">
        <v>701</v>
      </c>
      <c r="C141" s="10" t="s">
        <v>1308</v>
      </c>
      <c r="D141" s="37">
        <f>COUNTIF('FF - Test Design'!D:D,C141)</f>
        <v>0</v>
      </c>
      <c r="E141" s="11" t="s">
        <v>442</v>
      </c>
      <c r="F141" t="str">
        <f>Table1[[#This Row],[Krav '#]]&amp;" - "&amp;Table1[[#This Row],[Beskrivelse]]</f>
        <v>9.b.2.2.2.10 - Regel R0046 skal aktiveres</v>
      </c>
    </row>
    <row r="142" spans="1:6" x14ac:dyDescent="0.25">
      <c r="A142" s="80" t="s">
        <v>699</v>
      </c>
      <c r="B142" s="10" t="s">
        <v>701</v>
      </c>
      <c r="C142" s="10" t="s">
        <v>1309</v>
      </c>
      <c r="D142" s="37">
        <f>COUNTIF('FF - Test Design'!D:D,C142)</f>
        <v>0</v>
      </c>
      <c r="E142" s="11" t="s">
        <v>444</v>
      </c>
      <c r="F142" t="str">
        <f>Table1[[#This Row],[Krav '#]]&amp;" - "&amp;Table1[[#This Row],[Beskrivelse]]</f>
        <v>9.b.2.2.2.11 - Regel R0046's Varighed X skal sættes til blank</v>
      </c>
    </row>
    <row r="143" spans="1:6" x14ac:dyDescent="0.25">
      <c r="A143" t="s">
        <v>706</v>
      </c>
      <c r="B143" s="10" t="s">
        <v>656</v>
      </c>
      <c r="C143" s="10" t="s">
        <v>711</v>
      </c>
      <c r="D143" s="37">
        <f>COUNTIF('FF - Test Design'!D:D,C143)</f>
        <v>0</v>
      </c>
      <c r="E143" s="11" t="s">
        <v>712</v>
      </c>
      <c r="F143" t="str">
        <f>Table1[[#This Row],[Krav '#]]&amp;" - "&amp;Table1[[#This Row],[Beskrivelse]]</f>
        <v>10.1 - Det skal være muligt for brugeren at vælge minimum et stamdatafelt, før RIM kan beregne en tidligst mulig f orædelsesdato</v>
      </c>
    </row>
    <row r="144" spans="1:6" x14ac:dyDescent="0.25">
      <c r="A144" s="80" t="s">
        <v>706</v>
      </c>
      <c r="B144" s="10" t="s">
        <v>656</v>
      </c>
      <c r="C144" s="10" t="s">
        <v>713</v>
      </c>
      <c r="D144" s="37">
        <f>COUNTIF('FF - Test Design'!D:D,C144)</f>
        <v>0</v>
      </c>
      <c r="E144" s="11" t="s">
        <v>714</v>
      </c>
      <c r="F144" t="str">
        <f>Table1[[#This Row],[Krav '#]]&amp;" - "&amp;Table1[[#This Row],[Beskrivelse]]</f>
        <v>10.2 - Formen skal bestå af checkbokse med følgende muligheder : "Stiftelsesdato", "Forfaldsdato", "Sidste rettidige betalingsdato", "Periode start", Periode slut" og "Ingen".</v>
      </c>
    </row>
    <row r="145" spans="1:6" x14ac:dyDescent="0.25">
      <c r="A145" s="80" t="s">
        <v>706</v>
      </c>
      <c r="B145" s="10" t="s">
        <v>656</v>
      </c>
      <c r="C145" s="10" t="s">
        <v>715</v>
      </c>
      <c r="D145" s="37">
        <f>COUNTIF('FF - Test Design'!D:D,C145)</f>
        <v>0</v>
      </c>
      <c r="E145" s="11" t="s">
        <v>716</v>
      </c>
      <c r="F145" t="str">
        <f>Table1[[#This Row],[Krav '#]]&amp;" - "&amp;Table1[[#This Row],[Beskrivelse]]</f>
        <v>10.3 - Brugeren skal præsenteres for spørgsmålene fra 10.a, for hvert valgt stamdatafelt.</v>
      </c>
    </row>
    <row r="146" spans="1:6" x14ac:dyDescent="0.25">
      <c r="A146" s="80" t="s">
        <v>706</v>
      </c>
      <c r="B146" s="10" t="s">
        <v>656</v>
      </c>
      <c r="C146" s="10" t="s">
        <v>717</v>
      </c>
      <c r="D146" s="37">
        <f>COUNTIF('FF - Test Design'!D:D,C146)</f>
        <v>0</v>
      </c>
      <c r="E146" s="11" t="s">
        <v>723</v>
      </c>
      <c r="F146" t="str">
        <f>Table1[[#This Row],[Krav '#]]&amp;" - "&amp;Table1[[#This Row],[Beskrivelse]]</f>
        <v>10.4 - Såfremt brugeren vælger et eller flere af stamdatafelterne, hvor stiftelsesdato er i blandt, skal brugeren ledes til spørgsmål 10.a via form 29</v>
      </c>
    </row>
    <row r="147" spans="1:6" s="80" customFormat="1" x14ac:dyDescent="0.25">
      <c r="A147" s="80" t="s">
        <v>706</v>
      </c>
      <c r="B147" s="10" t="s">
        <v>656</v>
      </c>
      <c r="C147" s="10" t="s">
        <v>718</v>
      </c>
      <c r="D147" s="37">
        <f>COUNTIF('FF - Test Design'!D:D,C147)</f>
        <v>0</v>
      </c>
      <c r="E147" s="11" t="s">
        <v>724</v>
      </c>
      <c r="F147" s="80" t="str">
        <f>Table1[[#This Row],[Krav '#]]&amp;" - "&amp;Table1[[#This Row],[Beskrivelse]]</f>
        <v>10.5 - Såfremt brugeren vælger et eller flere af stamdatafelterne, hvor forfaldsdato er i blandt, skal brugeren ledes til spørgsmål 10.a via form 28</v>
      </c>
    </row>
    <row r="148" spans="1:6" s="80" customFormat="1" x14ac:dyDescent="0.25">
      <c r="A148" s="80" t="s">
        <v>706</v>
      </c>
      <c r="B148" s="10" t="s">
        <v>656</v>
      </c>
      <c r="C148" s="10" t="s">
        <v>720</v>
      </c>
      <c r="D148" s="37">
        <f>COUNTIF('FF - Test Design'!D:D,C148)</f>
        <v>0</v>
      </c>
      <c r="E148" s="11" t="s">
        <v>727</v>
      </c>
      <c r="F148" s="80" t="str">
        <f>Table1[[#This Row],[Krav '#]]&amp;" - "&amp;Table1[[#This Row],[Beskrivelse]]</f>
        <v>10.6 - Såfremt brugeren vælger et eller flere af stamdatafelterne, hvor sidste rettidige betalingsdato er i blandt, skal brugeren ledes til spørgsmål 10.a via form 32</v>
      </c>
    </row>
    <row r="149" spans="1:6" s="80" customFormat="1" x14ac:dyDescent="0.25">
      <c r="A149" s="80" t="s">
        <v>706</v>
      </c>
      <c r="B149" s="10" t="s">
        <v>656</v>
      </c>
      <c r="C149" s="10" t="s">
        <v>728</v>
      </c>
      <c r="D149" s="37">
        <f>COUNTIF('FF - Test Design'!D:D,C149)</f>
        <v>0</v>
      </c>
      <c r="E149" s="11" t="s">
        <v>725</v>
      </c>
      <c r="F149" s="80" t="str">
        <f>Table1[[#This Row],[Krav '#]]&amp;" - "&amp;Table1[[#This Row],[Beskrivelse]]</f>
        <v>10.7 - Såfremt brugeren vælger et eller flere af stamdatafelterne, hvor periode start er i blandt, skal brugeren ledes til spørgsmål 10.a via form 30</v>
      </c>
    </row>
    <row r="150" spans="1:6" s="80" customFormat="1" x14ac:dyDescent="0.25">
      <c r="A150" s="80" t="s">
        <v>706</v>
      </c>
      <c r="B150" s="10" t="s">
        <v>656</v>
      </c>
      <c r="C150" s="10" t="s">
        <v>729</v>
      </c>
      <c r="D150" s="37">
        <f>COUNTIF('FF - Test Design'!D:D,C150)</f>
        <v>0</v>
      </c>
      <c r="E150" s="11" t="s">
        <v>726</v>
      </c>
      <c r="F150" s="80" t="str">
        <f>Table1[[#This Row],[Krav '#]]&amp;" - "&amp;Table1[[#This Row],[Beskrivelse]]</f>
        <v>10.8 - Såfremt brugeren vælger et eller flere af stamdatafelterne, hvor periode slut er i blandt, skal brugeren ledes til spørgsmål 10.a via form 31</v>
      </c>
    </row>
    <row r="151" spans="1:6" x14ac:dyDescent="0.25">
      <c r="A151" s="80" t="s">
        <v>706</v>
      </c>
      <c r="B151" s="10" t="s">
        <v>656</v>
      </c>
      <c r="C151" s="10" t="s">
        <v>730</v>
      </c>
      <c r="D151" s="37">
        <f>COUNTIF('FF - Test Design'!D:D,C151)</f>
        <v>0</v>
      </c>
      <c r="E151" s="11" t="s">
        <v>719</v>
      </c>
      <c r="F151" t="str">
        <f>Table1[[#This Row],[Krav '#]]&amp;" - "&amp;Table1[[#This Row],[Beskrivelse]]</f>
        <v>10.9 - Såfremt brugeren vælger "Ingen" skal brugeren ledes til spørgsmål 10.b</v>
      </c>
    </row>
    <row r="152" spans="1:6" x14ac:dyDescent="0.25">
      <c r="A152" s="80" t="s">
        <v>731</v>
      </c>
      <c r="B152" s="10" t="s">
        <v>721</v>
      </c>
      <c r="C152" s="10" t="s">
        <v>722</v>
      </c>
      <c r="D152" s="37">
        <f>COUNTIF('FF - Test Design'!D:D,C152)</f>
        <v>0</v>
      </c>
      <c r="E152" s="11" t="s">
        <v>732</v>
      </c>
      <c r="F152" t="str">
        <f>Table1[[#This Row],[Krav '#]]&amp;" - "&amp;Table1[[#This Row],[Beskrivelse]]</f>
        <v xml:space="preserve">10.a.1 - Det skal være muligt for brugeren, med checkbokse, at vælge om begyndelsestidspunktet for forældelsesfristen altid beregnes "Før" eller "Samme dag eller senere" </v>
      </c>
    </row>
    <row r="153" spans="1:6" x14ac:dyDescent="0.25">
      <c r="A153" s="80" t="s">
        <v>731</v>
      </c>
      <c r="B153" s="10" t="s">
        <v>721</v>
      </c>
      <c r="C153" s="10" t="s">
        <v>733</v>
      </c>
      <c r="D153" s="37">
        <f>COUNTIF('FF - Test Design'!D:D,C153)</f>
        <v>0</v>
      </c>
      <c r="E153" s="11" t="s">
        <v>734</v>
      </c>
      <c r="F153" t="str">
        <f>Table1[[#This Row],[Krav '#]]&amp;" - "&amp;Table1[[#This Row],[Beskrivelse]]</f>
        <v xml:space="preserve">10.a.2 - Såfremt brugeren vælger "før", skal felterne fra spørgsmål 10.a.1 vises </v>
      </c>
    </row>
    <row r="154" spans="1:6" x14ac:dyDescent="0.25">
      <c r="A154" s="80" t="s">
        <v>731</v>
      </c>
      <c r="B154" s="10" t="s">
        <v>721</v>
      </c>
      <c r="C154" s="10" t="s">
        <v>735</v>
      </c>
      <c r="D154" s="37">
        <f>COUNTIF('FF - Test Design'!D:D,C154)</f>
        <v>0</v>
      </c>
      <c r="E154" s="11" t="s">
        <v>736</v>
      </c>
      <c r="F154" t="str">
        <f>Table1[[#This Row],[Krav '#]]&amp;" - "&amp;Table1[[#This Row],[Beskrivelse]]</f>
        <v>10.a.3 - Såfremt brugeren vælger "Samme dag eller senere", skal felterne fra spørgsmål 10.a.2</v>
      </c>
    </row>
    <row r="155" spans="1:6" x14ac:dyDescent="0.25">
      <c r="A155" s="80" t="s">
        <v>731</v>
      </c>
      <c r="B155" s="10" t="s">
        <v>722</v>
      </c>
      <c r="C155" s="10" t="s">
        <v>739</v>
      </c>
      <c r="D155" s="37">
        <f>COUNTIF('FF - Test Design'!D:D,C155)</f>
        <v>0</v>
      </c>
      <c r="E155" s="11" t="s">
        <v>737</v>
      </c>
      <c r="F155" t="str">
        <f>Table1[[#This Row],[Krav '#]]&amp;" - "&amp;Table1[[#This Row],[Beskrivelse]]</f>
        <v>10.a.1.1 - Det skal være muligt for brugeren, via tekstfelt, at udfylde det antal dage, for hvor lang tid før det [valgte stamdatafelt] kan begyndelsestidspunktet for forældelsesfristens beregning tidligst ligge for den afgrænsede population.</v>
      </c>
    </row>
    <row r="156" spans="1:6" x14ac:dyDescent="0.25">
      <c r="A156" s="80" t="s">
        <v>731</v>
      </c>
      <c r="B156" s="10" t="s">
        <v>722</v>
      </c>
      <c r="C156" s="10" t="s">
        <v>740</v>
      </c>
      <c r="D156" s="37">
        <f>COUNTIF('FF - Test Design'!D:D,C156)</f>
        <v>0</v>
      </c>
      <c r="E156" s="11" t="s">
        <v>738</v>
      </c>
      <c r="F156" t="str">
        <f>Table1[[#This Row],[Krav '#]]&amp;" - "&amp;Table1[[#This Row],[Beskrivelse]]</f>
        <v>10.a.1.2 - Det skal være muligt for brugeren at svare "ved ikke", såfremt at der ikke vides, hvor lang tid før det [valgte stamdatafelt] kan begyndelsestidspunktet for forældelsesfristens beregning tidligst ligge for den afgrænsede population.</v>
      </c>
    </row>
    <row r="157" spans="1:6" x14ac:dyDescent="0.25">
      <c r="A157" s="80" t="s">
        <v>731</v>
      </c>
      <c r="B157" s="10" t="s">
        <v>722</v>
      </c>
      <c r="C157" s="10" t="s">
        <v>741</v>
      </c>
      <c r="D157" s="37">
        <f>COUNTIF('FF - Test Design'!D:D,C157)</f>
        <v>0</v>
      </c>
      <c r="E157" s="11" t="s">
        <v>743</v>
      </c>
      <c r="F157" t="str">
        <f>Table1[[#This Row],[Krav '#]]&amp;" - "&amp;Table1[[#This Row],[Beskrivelse]]</f>
        <v>10.a.1.3 - Såfremt brugeren angiver antal dage skal brugeren ledes til spørgsmål 10.a.1.1</v>
      </c>
    </row>
    <row r="158" spans="1:6" x14ac:dyDescent="0.25">
      <c r="A158" s="80" t="s">
        <v>731</v>
      </c>
      <c r="B158" s="10" t="s">
        <v>722</v>
      </c>
      <c r="C158" s="10" t="s">
        <v>742</v>
      </c>
      <c r="D158" s="37">
        <f>COUNTIF('FF - Test Design'!D:D,C158)</f>
        <v>0</v>
      </c>
      <c r="E158" s="11" t="s">
        <v>744</v>
      </c>
      <c r="F158" t="str">
        <f>Table1[[#This Row],[Krav '#]]&amp;" - "&amp;Table1[[#This Row],[Beskrivelse]]</f>
        <v xml:space="preserve">10.a.1.4 - Såfremt brugeren angiver "ved ikke" skal brugeren ledes til 10.a.1.2 </v>
      </c>
    </row>
    <row r="159" spans="1:6" s="80" customFormat="1" x14ac:dyDescent="0.25">
      <c r="A159" s="80" t="s">
        <v>918</v>
      </c>
      <c r="B159" s="10" t="s">
        <v>722</v>
      </c>
      <c r="C159" s="10" t="s">
        <v>1029</v>
      </c>
      <c r="D159" s="37">
        <f>COUNTIF('FF - Test Design'!D:D,C159)</f>
        <v>0</v>
      </c>
      <c r="E159" s="11" t="s">
        <v>737</v>
      </c>
      <c r="F159" s="80" t="str">
        <f>Table1[[#This Row],[Krav '#]]&amp;" - "&amp;Table1[[#This Row],[Beskrivelse]]</f>
        <v>10.a.1.5 - Det skal være muligt for brugeren, via tekstfelt, at udfylde det antal dage, for hvor lang tid før det [valgte stamdatafelt] kan begyndelsestidspunktet for forældelsesfristens beregning tidligst ligge for den afgrænsede population.</v>
      </c>
    </row>
    <row r="160" spans="1:6" s="80" customFormat="1" x14ac:dyDescent="0.25">
      <c r="A160" s="80" t="s">
        <v>918</v>
      </c>
      <c r="B160" s="10" t="s">
        <v>722</v>
      </c>
      <c r="C160" s="10" t="s">
        <v>1030</v>
      </c>
      <c r="D160" s="37">
        <f>COUNTIF('FF - Test Design'!D:D,C160)</f>
        <v>0</v>
      </c>
      <c r="E160" s="11" t="s">
        <v>738</v>
      </c>
      <c r="F160" s="80" t="str">
        <f>Table1[[#This Row],[Krav '#]]&amp;" - "&amp;Table1[[#This Row],[Beskrivelse]]</f>
        <v>10.a.1.6 - Det skal være muligt for brugeren at svare "ved ikke", såfremt at der ikke vides, hvor lang tid før det [valgte stamdatafelt] kan begyndelsestidspunktet for forældelsesfristens beregning tidligst ligge for den afgrænsede population.</v>
      </c>
    </row>
    <row r="161" spans="1:6" s="80" customFormat="1" x14ac:dyDescent="0.25">
      <c r="A161" s="80" t="s">
        <v>918</v>
      </c>
      <c r="B161" s="10" t="s">
        <v>722</v>
      </c>
      <c r="C161" s="10" t="s">
        <v>1031</v>
      </c>
      <c r="D161" s="37">
        <f>COUNTIF('FF - Test Design'!D:D,C161)</f>
        <v>0</v>
      </c>
      <c r="E161" s="11" t="s">
        <v>743</v>
      </c>
      <c r="F161" s="80" t="str">
        <f>Table1[[#This Row],[Krav '#]]&amp;" - "&amp;Table1[[#This Row],[Beskrivelse]]</f>
        <v>10.a.1.7 - Såfremt brugeren angiver antal dage skal brugeren ledes til spørgsmål 10.a.1.1</v>
      </c>
    </row>
    <row r="162" spans="1:6" s="80" customFormat="1" x14ac:dyDescent="0.25">
      <c r="A162" s="80" t="s">
        <v>918</v>
      </c>
      <c r="B162" s="10" t="s">
        <v>722</v>
      </c>
      <c r="C162" s="10" t="s">
        <v>1032</v>
      </c>
      <c r="D162" s="37">
        <f>COUNTIF('FF - Test Design'!D:D,C162)</f>
        <v>0</v>
      </c>
      <c r="E162" s="11" t="s">
        <v>744</v>
      </c>
      <c r="F162" s="80" t="str">
        <f>Table1[[#This Row],[Krav '#]]&amp;" - "&amp;Table1[[#This Row],[Beskrivelse]]</f>
        <v xml:space="preserve">10.a.1.8 - Såfremt brugeren angiver "ved ikke" skal brugeren ledes til 10.a.1.2 </v>
      </c>
    </row>
    <row r="163" spans="1:6" s="80" customFormat="1" x14ac:dyDescent="0.25">
      <c r="A163" s="80" t="s">
        <v>919</v>
      </c>
      <c r="B163" s="10" t="s">
        <v>722</v>
      </c>
      <c r="C163" s="10" t="s">
        <v>1033</v>
      </c>
      <c r="D163" s="37">
        <f>COUNTIF('FF - Test Design'!D:D,C163)</f>
        <v>0</v>
      </c>
      <c r="E163" s="11" t="s">
        <v>737</v>
      </c>
      <c r="F163" s="80" t="str">
        <f>Table1[[#This Row],[Krav '#]]&amp;" - "&amp;Table1[[#This Row],[Beskrivelse]]</f>
        <v>10.a.1.9 - Det skal være muligt for brugeren, via tekstfelt, at udfylde det antal dage, for hvor lang tid før det [valgte stamdatafelt] kan begyndelsestidspunktet for forældelsesfristens beregning tidligst ligge for den afgrænsede population.</v>
      </c>
    </row>
    <row r="164" spans="1:6" s="80" customFormat="1" x14ac:dyDescent="0.25">
      <c r="A164" s="80" t="s">
        <v>919</v>
      </c>
      <c r="B164" s="10" t="s">
        <v>722</v>
      </c>
      <c r="C164" s="10" t="s">
        <v>1034</v>
      </c>
      <c r="D164" s="37">
        <f>COUNTIF('FF - Test Design'!D:D,C164)</f>
        <v>0</v>
      </c>
      <c r="E164" s="11" t="s">
        <v>738</v>
      </c>
      <c r="F164" s="80" t="str">
        <f>Table1[[#This Row],[Krav '#]]&amp;" - "&amp;Table1[[#This Row],[Beskrivelse]]</f>
        <v>10.a.1.10 - Det skal være muligt for brugeren at svare "ved ikke", såfremt at der ikke vides, hvor lang tid før det [valgte stamdatafelt] kan begyndelsestidspunktet for forældelsesfristens beregning tidligst ligge for den afgrænsede population.</v>
      </c>
    </row>
    <row r="165" spans="1:6" s="80" customFormat="1" x14ac:dyDescent="0.25">
      <c r="A165" s="80" t="s">
        <v>919</v>
      </c>
      <c r="B165" s="10" t="s">
        <v>722</v>
      </c>
      <c r="C165" s="10" t="s">
        <v>1035</v>
      </c>
      <c r="D165" s="37">
        <f>COUNTIF('FF - Test Design'!D:D,C165)</f>
        <v>0</v>
      </c>
      <c r="E165" s="11" t="s">
        <v>743</v>
      </c>
      <c r="F165" s="80" t="str">
        <f>Table1[[#This Row],[Krav '#]]&amp;" - "&amp;Table1[[#This Row],[Beskrivelse]]</f>
        <v>10.a.1.11 - Såfremt brugeren angiver antal dage skal brugeren ledes til spørgsmål 10.a.1.1</v>
      </c>
    </row>
    <row r="166" spans="1:6" s="80" customFormat="1" x14ac:dyDescent="0.25">
      <c r="A166" s="80" t="s">
        <v>919</v>
      </c>
      <c r="B166" s="10" t="s">
        <v>722</v>
      </c>
      <c r="C166" s="10" t="s">
        <v>1036</v>
      </c>
      <c r="D166" s="37">
        <f>COUNTIF('FF - Test Design'!D:D,C166)</f>
        <v>0</v>
      </c>
      <c r="E166" s="11" t="s">
        <v>744</v>
      </c>
      <c r="F166" s="80" t="str">
        <f>Table1[[#This Row],[Krav '#]]&amp;" - "&amp;Table1[[#This Row],[Beskrivelse]]</f>
        <v xml:space="preserve">10.a.1.12 - Såfremt brugeren angiver "ved ikke" skal brugeren ledes til 10.a.1.2 </v>
      </c>
    </row>
    <row r="167" spans="1:6" s="80" customFormat="1" x14ac:dyDescent="0.25">
      <c r="A167" s="80" t="s">
        <v>924</v>
      </c>
      <c r="B167" s="10" t="s">
        <v>722</v>
      </c>
      <c r="C167" s="10" t="s">
        <v>1037</v>
      </c>
      <c r="D167" s="37">
        <f>COUNTIF('FF - Test Design'!D:D,C167)</f>
        <v>0</v>
      </c>
      <c r="E167" s="11" t="s">
        <v>737</v>
      </c>
      <c r="F167" s="80" t="str">
        <f>Table1[[#This Row],[Krav '#]]&amp;" - "&amp;Table1[[#This Row],[Beskrivelse]]</f>
        <v>10.a.1.13 - Det skal være muligt for brugeren, via tekstfelt, at udfylde det antal dage, for hvor lang tid før det [valgte stamdatafelt] kan begyndelsestidspunktet for forældelsesfristens beregning tidligst ligge for den afgrænsede population.</v>
      </c>
    </row>
    <row r="168" spans="1:6" s="80" customFormat="1" x14ac:dyDescent="0.25">
      <c r="A168" s="80" t="s">
        <v>924</v>
      </c>
      <c r="B168" s="10" t="s">
        <v>722</v>
      </c>
      <c r="C168" s="10" t="s">
        <v>1038</v>
      </c>
      <c r="D168" s="37">
        <f>COUNTIF('FF - Test Design'!D:D,C168)</f>
        <v>0</v>
      </c>
      <c r="E168" s="11" t="s">
        <v>738</v>
      </c>
      <c r="F168" s="80" t="str">
        <f>Table1[[#This Row],[Krav '#]]&amp;" - "&amp;Table1[[#This Row],[Beskrivelse]]</f>
        <v>10.a.1.14 - Det skal være muligt for brugeren at svare "ved ikke", såfremt at der ikke vides, hvor lang tid før det [valgte stamdatafelt] kan begyndelsestidspunktet for forældelsesfristens beregning tidligst ligge for den afgrænsede population.</v>
      </c>
    </row>
    <row r="169" spans="1:6" s="80" customFormat="1" x14ac:dyDescent="0.25">
      <c r="A169" s="80" t="s">
        <v>924</v>
      </c>
      <c r="B169" s="10" t="s">
        <v>722</v>
      </c>
      <c r="C169" s="10" t="s">
        <v>1039</v>
      </c>
      <c r="D169" s="37">
        <f>COUNTIF('FF - Test Design'!D:D,C169)</f>
        <v>0</v>
      </c>
      <c r="E169" s="11" t="s">
        <v>743</v>
      </c>
      <c r="F169" s="80" t="str">
        <f>Table1[[#This Row],[Krav '#]]&amp;" - "&amp;Table1[[#This Row],[Beskrivelse]]</f>
        <v>10.a.1.15 - Såfremt brugeren angiver antal dage skal brugeren ledes til spørgsmål 10.a.1.1</v>
      </c>
    </row>
    <row r="170" spans="1:6" s="80" customFormat="1" x14ac:dyDescent="0.25">
      <c r="A170" s="80" t="s">
        <v>924</v>
      </c>
      <c r="B170" s="10" t="s">
        <v>722</v>
      </c>
      <c r="C170" s="10" t="s">
        <v>1040</v>
      </c>
      <c r="D170" s="37">
        <f>COUNTIF('FF - Test Design'!D:D,C170)</f>
        <v>0</v>
      </c>
      <c r="E170" s="11" t="s">
        <v>744</v>
      </c>
      <c r="F170" s="80" t="str">
        <f>Table1[[#This Row],[Krav '#]]&amp;" - "&amp;Table1[[#This Row],[Beskrivelse]]</f>
        <v xml:space="preserve">10.a.1.16 - Såfremt brugeren angiver "ved ikke" skal brugeren ledes til 10.a.1.2 </v>
      </c>
    </row>
    <row r="171" spans="1:6" s="80" customFormat="1" x14ac:dyDescent="0.25">
      <c r="A171" s="80" t="s">
        <v>934</v>
      </c>
      <c r="B171" s="10" t="s">
        <v>722</v>
      </c>
      <c r="C171" s="10" t="s">
        <v>1041</v>
      </c>
      <c r="D171" s="37">
        <f>COUNTIF('FF - Test Design'!D:D,C171)</f>
        <v>0</v>
      </c>
      <c r="E171" s="11" t="s">
        <v>737</v>
      </c>
      <c r="F171" s="80" t="str">
        <f>Table1[[#This Row],[Krav '#]]&amp;" - "&amp;Table1[[#This Row],[Beskrivelse]]</f>
        <v>10.a.1.17 - Det skal være muligt for brugeren, via tekstfelt, at udfylde det antal dage, for hvor lang tid før det [valgte stamdatafelt] kan begyndelsestidspunktet for forældelsesfristens beregning tidligst ligge for den afgrænsede population.</v>
      </c>
    </row>
    <row r="172" spans="1:6" s="80" customFormat="1" x14ac:dyDescent="0.25">
      <c r="A172" s="80" t="s">
        <v>934</v>
      </c>
      <c r="B172" s="10" t="s">
        <v>722</v>
      </c>
      <c r="C172" s="10" t="s">
        <v>1042</v>
      </c>
      <c r="D172" s="37">
        <f>COUNTIF('FF - Test Design'!D:D,C172)</f>
        <v>0</v>
      </c>
      <c r="E172" s="11" t="s">
        <v>738</v>
      </c>
      <c r="F172" s="80" t="str">
        <f>Table1[[#This Row],[Krav '#]]&amp;" - "&amp;Table1[[#This Row],[Beskrivelse]]</f>
        <v>10.a.1.18 - Det skal være muligt for brugeren at svare "ved ikke", såfremt at der ikke vides, hvor lang tid før det [valgte stamdatafelt] kan begyndelsestidspunktet for forældelsesfristens beregning tidligst ligge for den afgrænsede population.</v>
      </c>
    </row>
    <row r="173" spans="1:6" s="80" customFormat="1" x14ac:dyDescent="0.25">
      <c r="A173" s="80" t="s">
        <v>934</v>
      </c>
      <c r="B173" s="10" t="s">
        <v>722</v>
      </c>
      <c r="C173" s="10" t="s">
        <v>1043</v>
      </c>
      <c r="D173" s="37">
        <f>COUNTIF('FF - Test Design'!D:D,C173)</f>
        <v>0</v>
      </c>
      <c r="E173" s="11" t="s">
        <v>743</v>
      </c>
      <c r="F173" s="80" t="str">
        <f>Table1[[#This Row],[Krav '#]]&amp;" - "&amp;Table1[[#This Row],[Beskrivelse]]</f>
        <v>10.a.1.19 - Såfremt brugeren angiver antal dage skal brugeren ledes til spørgsmål 10.a.1.1</v>
      </c>
    </row>
    <row r="174" spans="1:6" s="80" customFormat="1" x14ac:dyDescent="0.25">
      <c r="A174" s="80" t="s">
        <v>934</v>
      </c>
      <c r="B174" s="10" t="s">
        <v>722</v>
      </c>
      <c r="C174" s="10" t="s">
        <v>1044</v>
      </c>
      <c r="D174" s="37">
        <f>COUNTIF('FF - Test Design'!D:D,C174)</f>
        <v>0</v>
      </c>
      <c r="E174" s="11" t="s">
        <v>744</v>
      </c>
      <c r="F174" s="80" t="str">
        <f>Table1[[#This Row],[Krav '#]]&amp;" - "&amp;Table1[[#This Row],[Beskrivelse]]</f>
        <v xml:space="preserve">10.a.1.20 - Såfremt brugeren angiver "ved ikke" skal brugeren ledes til 10.a.1.2 </v>
      </c>
    </row>
    <row r="175" spans="1:6" x14ac:dyDescent="0.25">
      <c r="A175" s="80" t="s">
        <v>731</v>
      </c>
      <c r="B175" s="10" t="s">
        <v>739</v>
      </c>
      <c r="C175" s="10" t="s">
        <v>745</v>
      </c>
      <c r="D175" s="37">
        <f>COUNTIF('FF - Test Design'!D:D,C175)</f>
        <v>0</v>
      </c>
      <c r="E175" s="11" t="s">
        <v>746</v>
      </c>
      <c r="F175" t="str">
        <f>Table1[[#This Row],[Krav '#]]&amp;" - "&amp;Table1[[#This Row],[Beskrivelse]]</f>
        <v>10.a.1.1.1 - Der skal fremgå en infoboks med teksten: ”Normalt” er fordringer undergivet en 3 års forældelsesfrist”.</v>
      </c>
    </row>
    <row r="176" spans="1:6" x14ac:dyDescent="0.25">
      <c r="A176" s="80" t="s">
        <v>731</v>
      </c>
      <c r="B176" s="10" t="s">
        <v>739</v>
      </c>
      <c r="C176" s="10" t="s">
        <v>747</v>
      </c>
      <c r="D176" s="37">
        <f>COUNTIF('FF - Test Design'!D:D,C176)</f>
        <v>0</v>
      </c>
      <c r="E176" s="11" t="s">
        <v>751</v>
      </c>
      <c r="F176" t="str">
        <f>Table1[[#This Row],[Krav '#]]&amp;" - "&amp;Table1[[#This Row],[Beskrivelse]]</f>
        <v>10.a.1.1.2 - Det skal være muligt for brugeren, via tekstfelt, at definere den korteste mulige fristlængde for forældelsesfristens beregning for krav omfattet af den afgrænsede population.</v>
      </c>
    </row>
    <row r="177" spans="1:6" x14ac:dyDescent="0.25">
      <c r="A177" s="80" t="s">
        <v>731</v>
      </c>
      <c r="B177" s="10" t="s">
        <v>739</v>
      </c>
      <c r="C177" s="10" t="s">
        <v>748</v>
      </c>
      <c r="D177" s="37">
        <f>COUNTIF('FF - Test Design'!D:D,C177)</f>
        <v>0</v>
      </c>
      <c r="E177" s="11" t="s">
        <v>752</v>
      </c>
      <c r="F177" t="str">
        <f>Table1[[#This Row],[Krav '#]]&amp;" - "&amp;Table1[[#This Row],[Beskrivelse]]</f>
        <v>10.a.1.1.3 - Det skal være muligt for brugeren at svare "ved ikke", såfremt at den korteste mulige fristlængde for forældelsesfristens beregning for krav omfattet af den afgrænsede population ikke vides.</v>
      </c>
    </row>
    <row r="178" spans="1:6" s="80" customFormat="1" x14ac:dyDescent="0.25">
      <c r="A178" s="80" t="s">
        <v>731</v>
      </c>
      <c r="B178" s="10" t="s">
        <v>739</v>
      </c>
      <c r="C178" s="10" t="s">
        <v>749</v>
      </c>
      <c r="D178" s="37">
        <f>COUNTIF('FF - Test Design'!D:D,C178)</f>
        <v>0</v>
      </c>
      <c r="E178" s="11" t="s">
        <v>1283</v>
      </c>
      <c r="F178" s="80" t="str">
        <f>Table1[[#This Row],[Krav '#]]&amp;" - "&amp;Table1[[#This Row],[Beskrivelse]]</f>
        <v>10.a.1.1.4 - Der skal være en boks, hvor man kan vælge "3 år" som den korteste mulige fristlængde for forældelsesfristens beregning.</v>
      </c>
    </row>
    <row r="179" spans="1:6" x14ac:dyDescent="0.25">
      <c r="A179" s="80" t="s">
        <v>731</v>
      </c>
      <c r="B179" s="10" t="s">
        <v>739</v>
      </c>
      <c r="C179" s="10" t="s">
        <v>750</v>
      </c>
      <c r="D179" s="37">
        <f>COUNTIF('FF - Test Design'!D:D,C179)</f>
        <v>0</v>
      </c>
      <c r="E179" s="11" t="s">
        <v>753</v>
      </c>
      <c r="F179" t="str">
        <f>Table1[[#This Row],[Krav '#]]&amp;" - "&amp;Table1[[#This Row],[Beskrivelse]]</f>
        <v>10.a.1.1.5 - Såfremt brugeren angiver en frist skal brugeren ledes til spørgsmål 10.a.1.1.1</v>
      </c>
    </row>
    <row r="180" spans="1:6" x14ac:dyDescent="0.25">
      <c r="A180" s="80" t="s">
        <v>731</v>
      </c>
      <c r="B180" s="10" t="s">
        <v>739</v>
      </c>
      <c r="C180" s="10" t="s">
        <v>1045</v>
      </c>
      <c r="D180" s="37">
        <f>COUNTIF('FF - Test Design'!D:D,C180)</f>
        <v>0</v>
      </c>
      <c r="E180" s="11" t="s">
        <v>754</v>
      </c>
      <c r="F180" t="str">
        <f>Table1[[#This Row],[Krav '#]]&amp;" - "&amp;Table1[[#This Row],[Beskrivelse]]</f>
        <v>10.a.1.1.6 - Såfremt brugeren angiver "ved ikke" skal brugeren ledes til 10.a.1.1.2</v>
      </c>
    </row>
    <row r="181" spans="1:6" s="80" customFormat="1" x14ac:dyDescent="0.25">
      <c r="A181" s="80" t="s">
        <v>918</v>
      </c>
      <c r="B181" s="10" t="s">
        <v>739</v>
      </c>
      <c r="C181" s="10" t="s">
        <v>1046</v>
      </c>
      <c r="D181" s="37">
        <f>COUNTIF('FF - Test Design'!D:D,C181)</f>
        <v>0</v>
      </c>
      <c r="E181" s="11" t="s">
        <v>746</v>
      </c>
      <c r="F181" s="80" t="str">
        <f>Table1[[#This Row],[Krav '#]]&amp;" - "&amp;Table1[[#This Row],[Beskrivelse]]</f>
        <v>10.a.1.1.7 - Der skal fremgå en infoboks med teksten: ”Normalt” er fordringer undergivet en 3 års forældelsesfrist”.</v>
      </c>
    </row>
    <row r="182" spans="1:6" s="80" customFormat="1" x14ac:dyDescent="0.25">
      <c r="A182" s="80" t="s">
        <v>918</v>
      </c>
      <c r="B182" s="10" t="s">
        <v>739</v>
      </c>
      <c r="C182" s="10" t="s">
        <v>1047</v>
      </c>
      <c r="D182" s="37">
        <f>COUNTIF('FF - Test Design'!D:D,C182)</f>
        <v>0</v>
      </c>
      <c r="E182" s="11" t="s">
        <v>751</v>
      </c>
      <c r="F182" s="80" t="str">
        <f>Table1[[#This Row],[Krav '#]]&amp;" - "&amp;Table1[[#This Row],[Beskrivelse]]</f>
        <v>10.a.1.1.8 - Det skal være muligt for brugeren, via tekstfelt, at definere den korteste mulige fristlængde for forældelsesfristens beregning for krav omfattet af den afgrænsede population.</v>
      </c>
    </row>
    <row r="183" spans="1:6" s="80" customFormat="1" x14ac:dyDescent="0.25">
      <c r="A183" s="80" t="s">
        <v>918</v>
      </c>
      <c r="B183" s="10" t="s">
        <v>739</v>
      </c>
      <c r="C183" s="10" t="s">
        <v>1048</v>
      </c>
      <c r="D183" s="37">
        <f>COUNTIF('FF - Test Design'!D:D,C183)</f>
        <v>0</v>
      </c>
      <c r="E183" s="11" t="s">
        <v>752</v>
      </c>
      <c r="F183" s="80" t="str">
        <f>Table1[[#This Row],[Krav '#]]&amp;" - "&amp;Table1[[#This Row],[Beskrivelse]]</f>
        <v>10.a.1.1.9 - Det skal være muligt for brugeren at svare "ved ikke", såfremt at den korteste mulige fristlængde for forældelsesfristens beregning for krav omfattet af den afgrænsede population ikke vides.</v>
      </c>
    </row>
    <row r="184" spans="1:6" s="80" customFormat="1" x14ac:dyDescent="0.25">
      <c r="A184" s="80" t="s">
        <v>918</v>
      </c>
      <c r="B184" s="10" t="s">
        <v>739</v>
      </c>
      <c r="C184" s="10" t="s">
        <v>1049</v>
      </c>
      <c r="D184" s="37">
        <f>COUNTIF('FF - Test Design'!D:D,C184)</f>
        <v>0</v>
      </c>
      <c r="E184" s="11" t="s">
        <v>1283</v>
      </c>
      <c r="F184" s="80" t="str">
        <f>Table1[[#This Row],[Krav '#]]&amp;" - "&amp;Table1[[#This Row],[Beskrivelse]]</f>
        <v>10.a.1.1.10 - Der skal være en boks, hvor man kan vælge "3 år" som den korteste mulige fristlængde for forældelsesfristens beregning.</v>
      </c>
    </row>
    <row r="185" spans="1:6" s="80" customFormat="1" x14ac:dyDescent="0.25">
      <c r="A185" s="80" t="s">
        <v>918</v>
      </c>
      <c r="B185" s="10" t="s">
        <v>739</v>
      </c>
      <c r="C185" s="10" t="s">
        <v>1050</v>
      </c>
      <c r="D185" s="37">
        <f>COUNTIF('FF - Test Design'!D:D,C185)</f>
        <v>0</v>
      </c>
      <c r="E185" s="11" t="s">
        <v>753</v>
      </c>
      <c r="F185" s="80" t="str">
        <f>Table1[[#This Row],[Krav '#]]&amp;" - "&amp;Table1[[#This Row],[Beskrivelse]]</f>
        <v>10.a.1.1.11 - Såfremt brugeren angiver en frist skal brugeren ledes til spørgsmål 10.a.1.1.1</v>
      </c>
    </row>
    <row r="186" spans="1:6" s="80" customFormat="1" x14ac:dyDescent="0.25">
      <c r="A186" s="80" t="s">
        <v>918</v>
      </c>
      <c r="B186" s="10" t="s">
        <v>739</v>
      </c>
      <c r="C186" s="10" t="s">
        <v>1051</v>
      </c>
      <c r="D186" s="37">
        <f>COUNTIF('FF - Test Design'!D:D,C186)</f>
        <v>0</v>
      </c>
      <c r="E186" s="11" t="s">
        <v>754</v>
      </c>
      <c r="F186" s="80" t="str">
        <f>Table1[[#This Row],[Krav '#]]&amp;" - "&amp;Table1[[#This Row],[Beskrivelse]]</f>
        <v>10.a.1.1.12 - Såfremt brugeren angiver "ved ikke" skal brugeren ledes til 10.a.1.1.2</v>
      </c>
    </row>
    <row r="187" spans="1:6" s="80" customFormat="1" x14ac:dyDescent="0.25">
      <c r="A187" s="80" t="s">
        <v>919</v>
      </c>
      <c r="B187" s="10" t="s">
        <v>739</v>
      </c>
      <c r="C187" s="10" t="s">
        <v>1052</v>
      </c>
      <c r="D187" s="37">
        <f>COUNTIF('FF - Test Design'!D:D,C187)</f>
        <v>0</v>
      </c>
      <c r="E187" s="11" t="s">
        <v>746</v>
      </c>
      <c r="F187" s="80" t="str">
        <f>Table1[[#This Row],[Krav '#]]&amp;" - "&amp;Table1[[#This Row],[Beskrivelse]]</f>
        <v>10.a.1.1.13 - Der skal fremgå en infoboks med teksten: ”Normalt” er fordringer undergivet en 3 års forældelsesfrist”.</v>
      </c>
    </row>
    <row r="188" spans="1:6" s="80" customFormat="1" x14ac:dyDescent="0.25">
      <c r="A188" s="80" t="s">
        <v>919</v>
      </c>
      <c r="B188" s="10" t="s">
        <v>739</v>
      </c>
      <c r="C188" s="10" t="s">
        <v>1053</v>
      </c>
      <c r="D188" s="37">
        <f>COUNTIF('FF - Test Design'!D:D,C188)</f>
        <v>0</v>
      </c>
      <c r="E188" s="11" t="s">
        <v>751</v>
      </c>
      <c r="F188" s="80" t="str">
        <f>Table1[[#This Row],[Krav '#]]&amp;" - "&amp;Table1[[#This Row],[Beskrivelse]]</f>
        <v>10.a.1.1.14 - Det skal være muligt for brugeren, via tekstfelt, at definere den korteste mulige fristlængde for forældelsesfristens beregning for krav omfattet af den afgrænsede population.</v>
      </c>
    </row>
    <row r="189" spans="1:6" s="80" customFormat="1" x14ac:dyDescent="0.25">
      <c r="A189" s="80" t="s">
        <v>919</v>
      </c>
      <c r="B189" s="10" t="s">
        <v>739</v>
      </c>
      <c r="C189" s="10" t="s">
        <v>1054</v>
      </c>
      <c r="D189" s="37">
        <f>COUNTIF('FF - Test Design'!D:D,C189)</f>
        <v>0</v>
      </c>
      <c r="E189" s="11" t="s">
        <v>752</v>
      </c>
      <c r="F189" s="80" t="str">
        <f>Table1[[#This Row],[Krav '#]]&amp;" - "&amp;Table1[[#This Row],[Beskrivelse]]</f>
        <v>10.a.1.1.15 - Det skal være muligt for brugeren at svare "ved ikke", såfremt at den korteste mulige fristlængde for forældelsesfristens beregning for krav omfattet af den afgrænsede population ikke vides.</v>
      </c>
    </row>
    <row r="190" spans="1:6" s="80" customFormat="1" x14ac:dyDescent="0.25">
      <c r="A190" s="80" t="s">
        <v>919</v>
      </c>
      <c r="B190" s="10" t="s">
        <v>739</v>
      </c>
      <c r="C190" s="10" t="s">
        <v>1055</v>
      </c>
      <c r="D190" s="37">
        <f>COUNTIF('FF - Test Design'!D:D,C190)</f>
        <v>0</v>
      </c>
      <c r="E190" s="11" t="s">
        <v>1283</v>
      </c>
      <c r="F190" s="80" t="str">
        <f>Table1[[#This Row],[Krav '#]]&amp;" - "&amp;Table1[[#This Row],[Beskrivelse]]</f>
        <v>10.a.1.1.16 - Der skal være en boks, hvor man kan vælge "3 år" som den korteste mulige fristlængde for forældelsesfristens beregning.</v>
      </c>
    </row>
    <row r="191" spans="1:6" s="80" customFormat="1" x14ac:dyDescent="0.25">
      <c r="A191" s="80" t="s">
        <v>919</v>
      </c>
      <c r="B191" s="10" t="s">
        <v>739</v>
      </c>
      <c r="C191" s="10" t="s">
        <v>1056</v>
      </c>
      <c r="D191" s="37">
        <f>COUNTIF('FF - Test Design'!D:D,C191)</f>
        <v>0</v>
      </c>
      <c r="E191" s="11" t="s">
        <v>753</v>
      </c>
      <c r="F191" s="80" t="str">
        <f>Table1[[#This Row],[Krav '#]]&amp;" - "&amp;Table1[[#This Row],[Beskrivelse]]</f>
        <v>10.a.1.1.17 - Såfremt brugeren angiver en frist skal brugeren ledes til spørgsmål 10.a.1.1.1</v>
      </c>
    </row>
    <row r="192" spans="1:6" s="80" customFormat="1" x14ac:dyDescent="0.25">
      <c r="A192" s="80" t="s">
        <v>919</v>
      </c>
      <c r="B192" s="10" t="s">
        <v>739</v>
      </c>
      <c r="C192" s="10" t="s">
        <v>1057</v>
      </c>
      <c r="D192" s="37">
        <f>COUNTIF('FF - Test Design'!D:D,C192)</f>
        <v>0</v>
      </c>
      <c r="E192" s="11" t="s">
        <v>754</v>
      </c>
      <c r="F192" s="80" t="str">
        <f>Table1[[#This Row],[Krav '#]]&amp;" - "&amp;Table1[[#This Row],[Beskrivelse]]</f>
        <v>10.a.1.1.18 - Såfremt brugeren angiver "ved ikke" skal brugeren ledes til 10.a.1.1.2</v>
      </c>
    </row>
    <row r="193" spans="1:6" s="80" customFormat="1" x14ac:dyDescent="0.25">
      <c r="A193" s="80" t="s">
        <v>924</v>
      </c>
      <c r="B193" s="10" t="s">
        <v>739</v>
      </c>
      <c r="C193" s="10" t="s">
        <v>1058</v>
      </c>
      <c r="D193" s="37">
        <f>COUNTIF('FF - Test Design'!D:D,C193)</f>
        <v>0</v>
      </c>
      <c r="E193" s="11" t="s">
        <v>746</v>
      </c>
      <c r="F193" s="80" t="str">
        <f>Table1[[#This Row],[Krav '#]]&amp;" - "&amp;Table1[[#This Row],[Beskrivelse]]</f>
        <v>10.a.1.1.19 - Der skal fremgå en infoboks med teksten: ”Normalt” er fordringer undergivet en 3 års forældelsesfrist”.</v>
      </c>
    </row>
    <row r="194" spans="1:6" s="80" customFormat="1" x14ac:dyDescent="0.25">
      <c r="A194" s="80" t="s">
        <v>924</v>
      </c>
      <c r="B194" s="10" t="s">
        <v>739</v>
      </c>
      <c r="C194" s="10" t="s">
        <v>1059</v>
      </c>
      <c r="D194" s="37">
        <f>COUNTIF('FF - Test Design'!D:D,C194)</f>
        <v>0</v>
      </c>
      <c r="E194" s="11" t="s">
        <v>751</v>
      </c>
      <c r="F194" s="80" t="str">
        <f>Table1[[#This Row],[Krav '#]]&amp;" - "&amp;Table1[[#This Row],[Beskrivelse]]</f>
        <v>10.a.1.1.20 - Det skal være muligt for brugeren, via tekstfelt, at definere den korteste mulige fristlængde for forældelsesfristens beregning for krav omfattet af den afgrænsede population.</v>
      </c>
    </row>
    <row r="195" spans="1:6" s="80" customFormat="1" x14ac:dyDescent="0.25">
      <c r="A195" s="80" t="s">
        <v>924</v>
      </c>
      <c r="B195" s="10" t="s">
        <v>739</v>
      </c>
      <c r="C195" s="10" t="s">
        <v>1060</v>
      </c>
      <c r="D195" s="37">
        <f>COUNTIF('FF - Test Design'!D:D,C195)</f>
        <v>0</v>
      </c>
      <c r="E195" s="11" t="s">
        <v>752</v>
      </c>
      <c r="F195" s="80" t="str">
        <f>Table1[[#This Row],[Krav '#]]&amp;" - "&amp;Table1[[#This Row],[Beskrivelse]]</f>
        <v>10.a.1.1.21 - Det skal være muligt for brugeren at svare "ved ikke", såfremt at den korteste mulige fristlængde for forældelsesfristens beregning for krav omfattet af den afgrænsede population ikke vides.</v>
      </c>
    </row>
    <row r="196" spans="1:6" s="80" customFormat="1" x14ac:dyDescent="0.25">
      <c r="A196" s="80" t="s">
        <v>924</v>
      </c>
      <c r="B196" s="10" t="s">
        <v>739</v>
      </c>
      <c r="C196" s="10" t="s">
        <v>1061</v>
      </c>
      <c r="D196" s="37">
        <f>COUNTIF('FF - Test Design'!D:D,C196)</f>
        <v>0</v>
      </c>
      <c r="E196" s="11" t="s">
        <v>1283</v>
      </c>
      <c r="F196" s="80" t="str">
        <f>Table1[[#This Row],[Krav '#]]&amp;" - "&amp;Table1[[#This Row],[Beskrivelse]]</f>
        <v>10.a.1.1.22 - Der skal være en boks, hvor man kan vælge "3 år" som den korteste mulige fristlængde for forældelsesfristens beregning.</v>
      </c>
    </row>
    <row r="197" spans="1:6" s="80" customFormat="1" x14ac:dyDescent="0.25">
      <c r="A197" s="80" t="s">
        <v>924</v>
      </c>
      <c r="B197" s="10" t="s">
        <v>739</v>
      </c>
      <c r="C197" s="10" t="s">
        <v>1062</v>
      </c>
      <c r="D197" s="37">
        <f>COUNTIF('FF - Test Design'!D:D,C197)</f>
        <v>0</v>
      </c>
      <c r="E197" s="11" t="s">
        <v>753</v>
      </c>
      <c r="F197" s="80" t="str">
        <f>Table1[[#This Row],[Krav '#]]&amp;" - "&amp;Table1[[#This Row],[Beskrivelse]]</f>
        <v>10.a.1.1.23 - Såfremt brugeren angiver en frist skal brugeren ledes til spørgsmål 10.a.1.1.1</v>
      </c>
    </row>
    <row r="198" spans="1:6" s="80" customFormat="1" x14ac:dyDescent="0.25">
      <c r="A198" s="80" t="s">
        <v>924</v>
      </c>
      <c r="B198" s="10" t="s">
        <v>739</v>
      </c>
      <c r="C198" s="10" t="s">
        <v>1063</v>
      </c>
      <c r="D198" s="37">
        <f>COUNTIF('FF - Test Design'!D:D,C198)</f>
        <v>0</v>
      </c>
      <c r="E198" s="11" t="s">
        <v>754</v>
      </c>
      <c r="F198" s="80" t="str">
        <f>Table1[[#This Row],[Krav '#]]&amp;" - "&amp;Table1[[#This Row],[Beskrivelse]]</f>
        <v>10.a.1.1.24 - Såfremt brugeren angiver "ved ikke" skal brugeren ledes til 10.a.1.1.2</v>
      </c>
    </row>
    <row r="199" spans="1:6" s="80" customFormat="1" x14ac:dyDescent="0.25">
      <c r="A199" s="80" t="s">
        <v>934</v>
      </c>
      <c r="B199" s="10" t="s">
        <v>739</v>
      </c>
      <c r="C199" s="10" t="s">
        <v>1064</v>
      </c>
      <c r="D199" s="37">
        <f>COUNTIF('FF - Test Design'!D:D,C199)</f>
        <v>0</v>
      </c>
      <c r="E199" s="11" t="s">
        <v>746</v>
      </c>
      <c r="F199" s="80" t="str">
        <f>Table1[[#This Row],[Krav '#]]&amp;" - "&amp;Table1[[#This Row],[Beskrivelse]]</f>
        <v>10.a.1.1.25 - Der skal fremgå en infoboks med teksten: ”Normalt” er fordringer undergivet en 3 års forældelsesfrist”.</v>
      </c>
    </row>
    <row r="200" spans="1:6" s="80" customFormat="1" x14ac:dyDescent="0.25">
      <c r="A200" s="80" t="s">
        <v>934</v>
      </c>
      <c r="B200" s="10" t="s">
        <v>739</v>
      </c>
      <c r="C200" s="10" t="s">
        <v>1284</v>
      </c>
      <c r="D200" s="37">
        <f>COUNTIF('FF - Test Design'!D:D,C200)</f>
        <v>0</v>
      </c>
      <c r="E200" s="11" t="s">
        <v>751</v>
      </c>
      <c r="F200" s="80" t="str">
        <f>Table1[[#This Row],[Krav '#]]&amp;" - "&amp;Table1[[#This Row],[Beskrivelse]]</f>
        <v>10.a.1.1.26 - Det skal være muligt for brugeren, via tekstfelt, at definere den korteste mulige fristlængde for forældelsesfristens beregning for krav omfattet af den afgrænsede population.</v>
      </c>
    </row>
    <row r="201" spans="1:6" s="80" customFormat="1" x14ac:dyDescent="0.25">
      <c r="A201" s="80" t="s">
        <v>934</v>
      </c>
      <c r="B201" s="10" t="s">
        <v>739</v>
      </c>
      <c r="C201" s="10" t="s">
        <v>1285</v>
      </c>
      <c r="D201" s="37">
        <f>COUNTIF('FF - Test Design'!D:D,C201)</f>
        <v>0</v>
      </c>
      <c r="E201" s="11" t="s">
        <v>752</v>
      </c>
      <c r="F201" s="80" t="str">
        <f>Table1[[#This Row],[Krav '#]]&amp;" - "&amp;Table1[[#This Row],[Beskrivelse]]</f>
        <v>10.a.1.1.27 - Det skal være muligt for brugeren at svare "ved ikke", såfremt at den korteste mulige fristlængde for forældelsesfristens beregning for krav omfattet af den afgrænsede population ikke vides.</v>
      </c>
    </row>
    <row r="202" spans="1:6" s="80" customFormat="1" x14ac:dyDescent="0.25">
      <c r="A202" s="80" t="s">
        <v>934</v>
      </c>
      <c r="B202" s="10" t="s">
        <v>739</v>
      </c>
      <c r="C202" s="10" t="s">
        <v>1286</v>
      </c>
      <c r="D202" s="37">
        <f>COUNTIF('FF - Test Design'!D:D,C202)</f>
        <v>0</v>
      </c>
      <c r="E202" s="11" t="s">
        <v>1283</v>
      </c>
      <c r="F202" s="80" t="str">
        <f>Table1[[#This Row],[Krav '#]]&amp;" - "&amp;Table1[[#This Row],[Beskrivelse]]</f>
        <v>10.a.1.1.28 - Der skal være en boks, hvor man kan vælge "3 år" som den korteste mulige fristlængde for forældelsesfristens beregning.</v>
      </c>
    </row>
    <row r="203" spans="1:6" s="80" customFormat="1" x14ac:dyDescent="0.25">
      <c r="A203" s="80" t="s">
        <v>934</v>
      </c>
      <c r="B203" s="10" t="s">
        <v>739</v>
      </c>
      <c r="C203" s="10" t="s">
        <v>1287</v>
      </c>
      <c r="D203" s="37">
        <f>COUNTIF('FF - Test Design'!D:D,C203)</f>
        <v>0</v>
      </c>
      <c r="E203" s="11" t="s">
        <v>753</v>
      </c>
      <c r="F203" s="80" t="str">
        <f>Table1[[#This Row],[Krav '#]]&amp;" - "&amp;Table1[[#This Row],[Beskrivelse]]</f>
        <v>10.a.1.1.29 - Såfremt brugeren angiver en frist skal brugeren ledes til spørgsmål 10.a.1.1.1</v>
      </c>
    </row>
    <row r="204" spans="1:6" s="80" customFormat="1" x14ac:dyDescent="0.25">
      <c r="A204" s="80" t="s">
        <v>934</v>
      </c>
      <c r="B204" s="10" t="s">
        <v>739</v>
      </c>
      <c r="C204" s="10" t="s">
        <v>1288</v>
      </c>
      <c r="D204" s="37">
        <f>COUNTIF('FF - Test Design'!D:D,C204)</f>
        <v>0</v>
      </c>
      <c r="E204" s="11" t="s">
        <v>754</v>
      </c>
      <c r="F204" s="80" t="str">
        <f>Table1[[#This Row],[Krav '#]]&amp;" - "&amp;Table1[[#This Row],[Beskrivelse]]</f>
        <v>10.a.1.1.30 - Såfremt brugeren angiver "ved ikke" skal brugeren ledes til 10.a.1.1.2</v>
      </c>
    </row>
    <row r="205" spans="1:6" x14ac:dyDescent="0.25">
      <c r="A205" s="80" t="s">
        <v>731</v>
      </c>
      <c r="B205" s="10" t="s">
        <v>745</v>
      </c>
      <c r="C205" s="10" t="s">
        <v>755</v>
      </c>
      <c r="D205" s="37">
        <f>COUNTIF('FF - Test Design'!D:D,C205)</f>
        <v>0</v>
      </c>
      <c r="E205" s="11" t="s">
        <v>756</v>
      </c>
      <c r="F205" t="str">
        <f>Table1[[#This Row],[Krav '#]]&amp;" - "&amp;Table1[[#This Row],[Beskrivelse]]</f>
        <v>10.a.1.1.1.1 - Gruppe 1 aktiveres</v>
      </c>
    </row>
    <row r="206" spans="1:6" s="80" customFormat="1" x14ac:dyDescent="0.25">
      <c r="A206" s="80" t="s">
        <v>918</v>
      </c>
      <c r="B206" s="10" t="s">
        <v>745</v>
      </c>
      <c r="C206" s="10" t="s">
        <v>796</v>
      </c>
      <c r="D206" s="37">
        <f>COUNTIF('FF - Test Design'!D:D,C206)</f>
        <v>0</v>
      </c>
      <c r="E206" s="11" t="s">
        <v>756</v>
      </c>
      <c r="F206" s="80" t="str">
        <f>Table1[[#This Row],[Krav '#]]&amp;" - "&amp;Table1[[#This Row],[Beskrivelse]]</f>
        <v>10.a.1.1.1.2 - Gruppe 1 aktiveres</v>
      </c>
    </row>
    <row r="207" spans="1:6" s="80" customFormat="1" x14ac:dyDescent="0.25">
      <c r="A207" s="80" t="s">
        <v>919</v>
      </c>
      <c r="B207" s="10" t="s">
        <v>745</v>
      </c>
      <c r="C207" s="10" t="s">
        <v>797</v>
      </c>
      <c r="D207" s="37">
        <f>COUNTIF('FF - Test Design'!D:D,C207)</f>
        <v>0</v>
      </c>
      <c r="E207" s="11" t="s">
        <v>756</v>
      </c>
      <c r="F207" s="80" t="str">
        <f>Table1[[#This Row],[Krav '#]]&amp;" - "&amp;Table1[[#This Row],[Beskrivelse]]</f>
        <v>10.a.1.1.1.3 - Gruppe 1 aktiveres</v>
      </c>
    </row>
    <row r="208" spans="1:6" s="80" customFormat="1" x14ac:dyDescent="0.25">
      <c r="A208" s="80" t="s">
        <v>924</v>
      </c>
      <c r="B208" s="10" t="s">
        <v>745</v>
      </c>
      <c r="C208" s="10" t="s">
        <v>798</v>
      </c>
      <c r="D208" s="37">
        <f>COUNTIF('FF - Test Design'!D:D,C208)</f>
        <v>0</v>
      </c>
      <c r="E208" s="11" t="s">
        <v>756</v>
      </c>
      <c r="F208" s="80" t="str">
        <f>Table1[[#This Row],[Krav '#]]&amp;" - "&amp;Table1[[#This Row],[Beskrivelse]]</f>
        <v>10.a.1.1.1.4 - Gruppe 1 aktiveres</v>
      </c>
    </row>
    <row r="209" spans="1:6" s="80" customFormat="1" x14ac:dyDescent="0.25">
      <c r="A209" s="80" t="s">
        <v>934</v>
      </c>
      <c r="B209" s="10" t="s">
        <v>745</v>
      </c>
      <c r="C209" s="10" t="s">
        <v>799</v>
      </c>
      <c r="D209" s="37">
        <f>COUNTIF('FF - Test Design'!D:D,C209)</f>
        <v>0</v>
      </c>
      <c r="E209" s="11" t="s">
        <v>756</v>
      </c>
      <c r="F209" s="80" t="str">
        <f>Table1[[#This Row],[Krav '#]]&amp;" - "&amp;Table1[[#This Row],[Beskrivelse]]</f>
        <v>10.a.1.1.1.5 - Gruppe 1 aktiveres</v>
      </c>
    </row>
    <row r="210" spans="1:6" x14ac:dyDescent="0.25">
      <c r="A210" s="80" t="s">
        <v>731</v>
      </c>
      <c r="B210" s="10" t="s">
        <v>745</v>
      </c>
      <c r="C210" s="10" t="s">
        <v>800</v>
      </c>
      <c r="D210" s="37">
        <f>COUNTIF('FF - Test Design'!D:D,C210)</f>
        <v>0</v>
      </c>
      <c r="E210" s="11" t="s">
        <v>910</v>
      </c>
      <c r="F210" t="str">
        <f>Table1[[#This Row],[Krav '#]]&amp;" - "&amp;Table1[[#This Row],[Beskrivelse]]</f>
        <v>10.a.1.1.1.6 - Hvis forfaldsdato er valgt: Regel R0047 aktiveres</v>
      </c>
    </row>
    <row r="211" spans="1:6" x14ac:dyDescent="0.25">
      <c r="A211" s="80" t="s">
        <v>731</v>
      </c>
      <c r="B211" s="10" t="s">
        <v>745</v>
      </c>
      <c r="C211" s="10" t="s">
        <v>801</v>
      </c>
      <c r="D211" s="37">
        <f>COUNTIF('FF - Test Design'!D:D,C211)</f>
        <v>0</v>
      </c>
      <c r="E211" s="11" t="s">
        <v>911</v>
      </c>
      <c r="F211" t="str">
        <f>Table1[[#This Row],[Krav '#]]&amp;" - "&amp;Table1[[#This Row],[Beskrivelse]]</f>
        <v>10.a.1.1.1.7 - Hvis forfaldsdato er valgt: Regel R0048 aktiveres</v>
      </c>
    </row>
    <row r="212" spans="1:6" x14ac:dyDescent="0.25">
      <c r="A212" s="80" t="s">
        <v>731</v>
      </c>
      <c r="B212" s="10" t="s">
        <v>745</v>
      </c>
      <c r="C212" s="10" t="s">
        <v>802</v>
      </c>
      <c r="D212" s="37">
        <f>COUNTIF('FF - Test Design'!D:D,C212)</f>
        <v>0</v>
      </c>
      <c r="E212" s="11" t="s">
        <v>912</v>
      </c>
      <c r="F212" t="str">
        <f>Table1[[#This Row],[Krav '#]]&amp;" - "&amp;Table1[[#This Row],[Beskrivelse]]</f>
        <v>10.a.1.1.1.8 - Hvis forfaldsdato er valgt: Regel R0049 aktiveres</v>
      </c>
    </row>
    <row r="213" spans="1:6" x14ac:dyDescent="0.25">
      <c r="A213" s="80" t="s">
        <v>731</v>
      </c>
      <c r="B213" s="10" t="s">
        <v>745</v>
      </c>
      <c r="C213" s="10" t="s">
        <v>803</v>
      </c>
      <c r="D213" s="37">
        <f>COUNTIF('FF - Test Design'!D:D,C213)</f>
        <v>0</v>
      </c>
      <c r="E213" s="11" t="s">
        <v>913</v>
      </c>
      <c r="F213" t="str">
        <f>Table1[[#This Row],[Krav '#]]&amp;" - "&amp;Table1[[#This Row],[Beskrivelse]]</f>
        <v>10.a.1.1.1.9 - Hvis forfaldsdato er valgt: Regel R0050 aktiveres</v>
      </c>
    </row>
    <row r="214" spans="1:6" x14ac:dyDescent="0.25">
      <c r="A214" s="80" t="s">
        <v>918</v>
      </c>
      <c r="B214" s="10" t="s">
        <v>745</v>
      </c>
      <c r="C214" s="10" t="s">
        <v>804</v>
      </c>
      <c r="D214" s="37">
        <f>COUNTIF('FF - Test Design'!D:D,C214)</f>
        <v>0</v>
      </c>
      <c r="E214" s="11" t="s">
        <v>788</v>
      </c>
      <c r="F214" t="str">
        <f>Table1[[#This Row],[Krav '#]]&amp;" - "&amp;Table1[[#This Row],[Beskrivelse]]</f>
        <v>10.a.1.1.1.10 - Hvis stiftelsesdato er valgt: Regel R0051 aktiveres</v>
      </c>
    </row>
    <row r="215" spans="1:6" x14ac:dyDescent="0.25">
      <c r="A215" s="80" t="s">
        <v>918</v>
      </c>
      <c r="B215" s="10" t="s">
        <v>745</v>
      </c>
      <c r="C215" s="10" t="s">
        <v>805</v>
      </c>
      <c r="D215" s="37">
        <f>COUNTIF('FF - Test Design'!D:D,C215)</f>
        <v>0</v>
      </c>
      <c r="E215" s="11" t="s">
        <v>789</v>
      </c>
      <c r="F215" t="str">
        <f>Table1[[#This Row],[Krav '#]]&amp;" - "&amp;Table1[[#This Row],[Beskrivelse]]</f>
        <v>10.a.1.1.1.11 - Hvis stiftelsesdato er valgt: Regel R0052 aktiveres</v>
      </c>
    </row>
    <row r="216" spans="1:6" x14ac:dyDescent="0.25">
      <c r="A216" s="80" t="s">
        <v>918</v>
      </c>
      <c r="B216" s="10" t="s">
        <v>745</v>
      </c>
      <c r="C216" s="10" t="s">
        <v>806</v>
      </c>
      <c r="D216" s="37">
        <f>COUNTIF('FF - Test Design'!D:D,C216)</f>
        <v>0</v>
      </c>
      <c r="E216" s="11" t="s">
        <v>790</v>
      </c>
      <c r="F216" t="str">
        <f>Table1[[#This Row],[Krav '#]]&amp;" - "&amp;Table1[[#This Row],[Beskrivelse]]</f>
        <v>10.a.1.1.1.12 - Hvis stiftelsesdato er valgt: Regel R0053 aktiveres</v>
      </c>
    </row>
    <row r="217" spans="1:6" x14ac:dyDescent="0.25">
      <c r="A217" s="80" t="s">
        <v>918</v>
      </c>
      <c r="B217" s="10" t="s">
        <v>745</v>
      </c>
      <c r="C217" s="10" t="s">
        <v>807</v>
      </c>
      <c r="D217" s="37">
        <f>COUNTIF('FF - Test Design'!D:D,C217)</f>
        <v>0</v>
      </c>
      <c r="E217" s="11" t="s">
        <v>791</v>
      </c>
      <c r="F217" t="str">
        <f>Table1[[#This Row],[Krav '#]]&amp;" - "&amp;Table1[[#This Row],[Beskrivelse]]</f>
        <v>10.a.1.1.1.13 - Hvis stiftelsesdato er valgt: Regel R0054 aktiveres</v>
      </c>
    </row>
    <row r="218" spans="1:6" x14ac:dyDescent="0.25">
      <c r="A218" s="80" t="s">
        <v>919</v>
      </c>
      <c r="B218" s="10" t="s">
        <v>745</v>
      </c>
      <c r="C218" s="10" t="s">
        <v>808</v>
      </c>
      <c r="D218" s="37">
        <f>COUNTIF('FF - Test Design'!D:D,C218)</f>
        <v>0</v>
      </c>
      <c r="E218" s="11" t="s">
        <v>914</v>
      </c>
      <c r="F218" t="str">
        <f>Table1[[#This Row],[Krav '#]]&amp;" - "&amp;Table1[[#This Row],[Beskrivelse]]</f>
        <v>10.a.1.1.1.14 - Hvis FordringsStartDato er valgt: Regel R0055 aktiveres</v>
      </c>
    </row>
    <row r="219" spans="1:6" x14ac:dyDescent="0.25">
      <c r="A219" s="80" t="s">
        <v>919</v>
      </c>
      <c r="B219" s="10" t="s">
        <v>745</v>
      </c>
      <c r="C219" s="10" t="s">
        <v>809</v>
      </c>
      <c r="D219" s="37">
        <f>COUNTIF('FF - Test Design'!D:D,C219)</f>
        <v>0</v>
      </c>
      <c r="E219" s="11" t="s">
        <v>915</v>
      </c>
      <c r="F219" t="str">
        <f>Table1[[#This Row],[Krav '#]]&amp;" - "&amp;Table1[[#This Row],[Beskrivelse]]</f>
        <v>10.a.1.1.1.15 - Hvis FordringsStartDato er valgt: Regel R0056 aktiveres</v>
      </c>
    </row>
    <row r="220" spans="1:6" x14ac:dyDescent="0.25">
      <c r="A220" s="80" t="s">
        <v>919</v>
      </c>
      <c r="B220" s="10" t="s">
        <v>745</v>
      </c>
      <c r="C220" s="10" t="s">
        <v>810</v>
      </c>
      <c r="D220" s="37">
        <f>COUNTIF('FF - Test Design'!D:D,C220)</f>
        <v>0</v>
      </c>
      <c r="E220" s="11" t="s">
        <v>916</v>
      </c>
      <c r="F220" t="str">
        <f>Table1[[#This Row],[Krav '#]]&amp;" - "&amp;Table1[[#This Row],[Beskrivelse]]</f>
        <v>10.a.1.1.1.16 - Hvis FordringsStartDato er valgt: Regel R0057 aktiveres</v>
      </c>
    </row>
    <row r="221" spans="1:6" x14ac:dyDescent="0.25">
      <c r="A221" s="80" t="s">
        <v>919</v>
      </c>
      <c r="B221" s="10" t="s">
        <v>745</v>
      </c>
      <c r="C221" s="10" t="s">
        <v>811</v>
      </c>
      <c r="D221" s="37">
        <f>COUNTIF('FF - Test Design'!D:D,C221)</f>
        <v>0</v>
      </c>
      <c r="E221" s="11" t="s">
        <v>917</v>
      </c>
      <c r="F221" t="str">
        <f>Table1[[#This Row],[Krav '#]]&amp;" - "&amp;Table1[[#This Row],[Beskrivelse]]</f>
        <v>10.a.1.1.1.17 - Hvis FordringsStartDato er valgt: Regel R0058 aktiveres</v>
      </c>
    </row>
    <row r="222" spans="1:6" x14ac:dyDescent="0.25">
      <c r="A222" s="80" t="s">
        <v>924</v>
      </c>
      <c r="B222" s="10" t="s">
        <v>745</v>
      </c>
      <c r="C222" s="10" t="s">
        <v>812</v>
      </c>
      <c r="D222" s="37">
        <f>COUNTIF('FF - Test Design'!D:D,C222)</f>
        <v>0</v>
      </c>
      <c r="E222" s="11" t="s">
        <v>920</v>
      </c>
      <c r="F222" t="str">
        <f>Table1[[#This Row],[Krav '#]]&amp;" - "&amp;Table1[[#This Row],[Beskrivelse]]</f>
        <v>10.a.1.1.1.18 - Hvis FordringsSlutDato er valgt: Regel R0059 aktiveres</v>
      </c>
    </row>
    <row r="223" spans="1:6" x14ac:dyDescent="0.25">
      <c r="A223" s="80" t="s">
        <v>924</v>
      </c>
      <c r="B223" s="10" t="s">
        <v>745</v>
      </c>
      <c r="C223" s="10" t="s">
        <v>813</v>
      </c>
      <c r="D223" s="37">
        <f>COUNTIF('FF - Test Design'!D:D,C223)</f>
        <v>0</v>
      </c>
      <c r="E223" s="11" t="s">
        <v>921</v>
      </c>
      <c r="F223" t="str">
        <f>Table1[[#This Row],[Krav '#]]&amp;" - "&amp;Table1[[#This Row],[Beskrivelse]]</f>
        <v>10.a.1.1.1.19 - Hvis FordringsSlutDato er valgt: Regel R0060 aktiveres</v>
      </c>
    </row>
    <row r="224" spans="1:6" x14ac:dyDescent="0.25">
      <c r="A224" s="80" t="s">
        <v>924</v>
      </c>
      <c r="B224" s="10" t="s">
        <v>745</v>
      </c>
      <c r="C224" s="10" t="s">
        <v>814</v>
      </c>
      <c r="D224" s="37">
        <f>COUNTIF('FF - Test Design'!D:D,C224)</f>
        <v>0</v>
      </c>
      <c r="E224" s="11" t="s">
        <v>922</v>
      </c>
      <c r="F224" t="str">
        <f>Table1[[#This Row],[Krav '#]]&amp;" - "&amp;Table1[[#This Row],[Beskrivelse]]</f>
        <v>10.a.1.1.1.20 - Hvis FordringsSlutDato er valgt: Regel R0061 aktiveres</v>
      </c>
    </row>
    <row r="225" spans="1:6" x14ac:dyDescent="0.25">
      <c r="A225" s="80" t="s">
        <v>924</v>
      </c>
      <c r="B225" s="10" t="s">
        <v>745</v>
      </c>
      <c r="C225" s="10" t="s">
        <v>815</v>
      </c>
      <c r="D225" s="37">
        <f>COUNTIF('FF - Test Design'!D:D,C225)</f>
        <v>0</v>
      </c>
      <c r="E225" s="11" t="s">
        <v>923</v>
      </c>
      <c r="F225" t="str">
        <f>Table1[[#This Row],[Krav '#]]&amp;" - "&amp;Table1[[#This Row],[Beskrivelse]]</f>
        <v>10.a.1.1.1.21 - Hvis FordringsSlutDato er valgt: Regel R0062 aktiveres</v>
      </c>
    </row>
    <row r="226" spans="1:6" x14ac:dyDescent="0.25">
      <c r="A226" s="80" t="s">
        <v>934</v>
      </c>
      <c r="B226" s="10" t="s">
        <v>745</v>
      </c>
      <c r="C226" s="10" t="s">
        <v>816</v>
      </c>
      <c r="D226" s="37">
        <f>COUNTIF('FF - Test Design'!D:D,C226)</f>
        <v>0</v>
      </c>
      <c r="E226" s="11" t="s">
        <v>925</v>
      </c>
      <c r="F226" t="str">
        <f>Table1[[#This Row],[Krav '#]]&amp;" - "&amp;Table1[[#This Row],[Beskrivelse]]</f>
        <v>10.a.1.1.1.22 - Hvis SRBDato er valgt: Regel R0063 aktiveres</v>
      </c>
    </row>
    <row r="227" spans="1:6" x14ac:dyDescent="0.25">
      <c r="A227" s="80" t="s">
        <v>934</v>
      </c>
      <c r="B227" s="10" t="s">
        <v>745</v>
      </c>
      <c r="C227" s="10" t="s">
        <v>817</v>
      </c>
      <c r="D227" s="37">
        <f>COUNTIF('FF - Test Design'!D:D,C227)</f>
        <v>0</v>
      </c>
      <c r="E227" s="11" t="s">
        <v>926</v>
      </c>
      <c r="F227" t="str">
        <f>Table1[[#This Row],[Krav '#]]&amp;" - "&amp;Table1[[#This Row],[Beskrivelse]]</f>
        <v>10.a.1.1.1.23 - Hvis SRBDato er valgt: Regel R0064 aktiveres</v>
      </c>
    </row>
    <row r="228" spans="1:6" x14ac:dyDescent="0.25">
      <c r="A228" s="80" t="s">
        <v>934</v>
      </c>
      <c r="B228" s="10" t="s">
        <v>745</v>
      </c>
      <c r="C228" s="10" t="s">
        <v>818</v>
      </c>
      <c r="D228" s="37">
        <f>COUNTIF('FF - Test Design'!D:D,C228)</f>
        <v>0</v>
      </c>
      <c r="E228" s="11" t="s">
        <v>927</v>
      </c>
      <c r="F228" t="str">
        <f>Table1[[#This Row],[Krav '#]]&amp;" - "&amp;Table1[[#This Row],[Beskrivelse]]</f>
        <v>10.a.1.1.1.24 - Hvis SRBDato er valgt: Regel R0065 aktiveres</v>
      </c>
    </row>
    <row r="229" spans="1:6" x14ac:dyDescent="0.25">
      <c r="A229" s="80" t="s">
        <v>934</v>
      </c>
      <c r="B229" s="10" t="s">
        <v>745</v>
      </c>
      <c r="C229" s="10" t="s">
        <v>819</v>
      </c>
      <c r="D229" s="37">
        <f>COUNTIF('FF - Test Design'!D:D,C229)</f>
        <v>0</v>
      </c>
      <c r="E229" s="11" t="s">
        <v>928</v>
      </c>
      <c r="F229" t="str">
        <f>Table1[[#This Row],[Krav '#]]&amp;" - "&amp;Table1[[#This Row],[Beskrivelse]]</f>
        <v>10.a.1.1.1.25 - Hvis SRBDato er valgt: Regel R0066 aktiveres</v>
      </c>
    </row>
    <row r="230" spans="1:6" x14ac:dyDescent="0.25">
      <c r="A230" s="80" t="s">
        <v>731</v>
      </c>
      <c r="B230" s="10" t="s">
        <v>745</v>
      </c>
      <c r="C230" s="10" t="s">
        <v>820</v>
      </c>
      <c r="D230" s="37">
        <f>COUNTIF('FF - Test Design'!D:D,C230)</f>
        <v>0</v>
      </c>
      <c r="E230" s="11" t="s">
        <v>929</v>
      </c>
      <c r="F230" t="str">
        <f>Table1[[#This Row],[Krav '#]]&amp;" - "&amp;Table1[[#This Row],[Beskrivelse]]</f>
        <v>10.a.1.1.1.26 - Hvis ForfaldsDato er valgt: Regel R0067 aktiveres</v>
      </c>
    </row>
    <row r="231" spans="1:6" x14ac:dyDescent="0.25">
      <c r="A231" s="80" t="s">
        <v>918</v>
      </c>
      <c r="B231" s="10" t="s">
        <v>745</v>
      </c>
      <c r="C231" s="10" t="s">
        <v>821</v>
      </c>
      <c r="D231" s="37">
        <f>COUNTIF('FF - Test Design'!D:D,C231)</f>
        <v>0</v>
      </c>
      <c r="E231" s="11" t="s">
        <v>930</v>
      </c>
      <c r="F231" t="str">
        <f>Table1[[#This Row],[Krav '#]]&amp;" - "&amp;Table1[[#This Row],[Beskrivelse]]</f>
        <v>10.a.1.1.1.27 - Hvis StiftelsesDato er valgt: Regel R0068 aktiveres</v>
      </c>
    </row>
    <row r="232" spans="1:6" x14ac:dyDescent="0.25">
      <c r="A232" s="80" t="s">
        <v>919</v>
      </c>
      <c r="B232" s="10" t="s">
        <v>745</v>
      </c>
      <c r="C232" s="10" t="s">
        <v>822</v>
      </c>
      <c r="D232" s="37">
        <f>COUNTIF('FF - Test Design'!D:D,C232)</f>
        <v>0</v>
      </c>
      <c r="E232" s="11" t="s">
        <v>931</v>
      </c>
      <c r="F232" t="str">
        <f>Table1[[#This Row],[Krav '#]]&amp;" - "&amp;Table1[[#This Row],[Beskrivelse]]</f>
        <v>10.a.1.1.1.28 - Hvis FordringsStartDato er valgt: Regel R0069 aktiveres</v>
      </c>
    </row>
    <row r="233" spans="1:6" x14ac:dyDescent="0.25">
      <c r="A233" s="80" t="s">
        <v>924</v>
      </c>
      <c r="B233" s="10" t="s">
        <v>745</v>
      </c>
      <c r="C233" s="10" t="s">
        <v>823</v>
      </c>
      <c r="D233" s="37">
        <f>COUNTIF('FF - Test Design'!D:D,C233)</f>
        <v>0</v>
      </c>
      <c r="E233" s="11" t="s">
        <v>932</v>
      </c>
      <c r="F233" t="str">
        <f>Table1[[#This Row],[Krav '#]]&amp;" - "&amp;Table1[[#This Row],[Beskrivelse]]</f>
        <v>10.a.1.1.1.29 - Hvis FordringsSlutDato er valgt: Regel R0070 aktiveres</v>
      </c>
    </row>
    <row r="234" spans="1:6" x14ac:dyDescent="0.25">
      <c r="A234" s="80" t="s">
        <v>934</v>
      </c>
      <c r="B234" s="10" t="s">
        <v>745</v>
      </c>
      <c r="C234" s="10" t="s">
        <v>824</v>
      </c>
      <c r="D234" s="37">
        <f>COUNTIF('FF - Test Design'!D:D,C234)</f>
        <v>0</v>
      </c>
      <c r="E234" s="11" t="s">
        <v>933</v>
      </c>
      <c r="F234" t="str">
        <f>Table1[[#This Row],[Krav '#]]&amp;" - "&amp;Table1[[#This Row],[Beskrivelse]]</f>
        <v>10.a.1.1.1.30 - Hvis SRBDato er valgt: Regel R0071 aktiveres</v>
      </c>
    </row>
    <row r="235" spans="1:6" x14ac:dyDescent="0.25">
      <c r="A235" s="80" t="s">
        <v>731</v>
      </c>
      <c r="B235" s="10" t="s">
        <v>745</v>
      </c>
      <c r="C235" s="10" t="s">
        <v>825</v>
      </c>
      <c r="D235" s="37">
        <f>COUNTIF('FF - Test Design'!D:D,C235)</f>
        <v>0</v>
      </c>
      <c r="E235" s="11" t="s">
        <v>1262</v>
      </c>
      <c r="F235" t="str">
        <f>Table1[[#This Row],[Krav '#]]&amp;" - "&amp;Table1[[#This Row],[Beskrivelse]]</f>
        <v>10.a.1.1.1.31 - Hvis forfaldsdato ikke er valgt: Regel R0047 deaktiveres</v>
      </c>
    </row>
    <row r="236" spans="1:6" x14ac:dyDescent="0.25">
      <c r="A236" s="80" t="s">
        <v>731</v>
      </c>
      <c r="B236" s="10" t="s">
        <v>745</v>
      </c>
      <c r="C236" s="10" t="s">
        <v>826</v>
      </c>
      <c r="D236" s="37">
        <f>COUNTIF('FF - Test Design'!D:D,C236)</f>
        <v>0</v>
      </c>
      <c r="E236" s="11" t="s">
        <v>1263</v>
      </c>
      <c r="F236" t="str">
        <f>Table1[[#This Row],[Krav '#]]&amp;" - "&amp;Table1[[#This Row],[Beskrivelse]]</f>
        <v>10.a.1.1.1.32 - Hvis forfaldsdato ikke er valgt: Regel R0048 deaktiveres</v>
      </c>
    </row>
    <row r="237" spans="1:6" x14ac:dyDescent="0.25">
      <c r="A237" s="80" t="s">
        <v>731</v>
      </c>
      <c r="B237" s="10" t="s">
        <v>745</v>
      </c>
      <c r="C237" s="10" t="s">
        <v>827</v>
      </c>
      <c r="D237" s="37">
        <f>COUNTIF('FF - Test Design'!D:D,C237)</f>
        <v>0</v>
      </c>
      <c r="E237" s="11" t="s">
        <v>1264</v>
      </c>
      <c r="F237" t="str">
        <f>Table1[[#This Row],[Krav '#]]&amp;" - "&amp;Table1[[#This Row],[Beskrivelse]]</f>
        <v>10.a.1.1.1.33 - Hvis forfaldsdato ikke er valgt: Regel R0049 deaktiveres</v>
      </c>
    </row>
    <row r="238" spans="1:6" x14ac:dyDescent="0.25">
      <c r="A238" s="80" t="s">
        <v>731</v>
      </c>
      <c r="B238" s="10" t="s">
        <v>745</v>
      </c>
      <c r="C238" s="10" t="s">
        <v>828</v>
      </c>
      <c r="D238" s="37">
        <f>COUNTIF('FF - Test Design'!D:D,C238)</f>
        <v>0</v>
      </c>
      <c r="E238" s="11" t="s">
        <v>1265</v>
      </c>
      <c r="F238" t="str">
        <f>Table1[[#This Row],[Krav '#]]&amp;" - "&amp;Table1[[#This Row],[Beskrivelse]]</f>
        <v>10.a.1.1.1.34 - Hvis forfaldsdato ikke er valgt: Regel R0050 deaktiveres</v>
      </c>
    </row>
    <row r="239" spans="1:6" x14ac:dyDescent="0.25">
      <c r="A239" s="80" t="s">
        <v>918</v>
      </c>
      <c r="B239" s="10" t="s">
        <v>745</v>
      </c>
      <c r="C239" s="10" t="s">
        <v>829</v>
      </c>
      <c r="D239" s="37">
        <f>COUNTIF('FF - Test Design'!D:D,C239)</f>
        <v>0</v>
      </c>
      <c r="E239" s="11" t="s">
        <v>792</v>
      </c>
      <c r="F239" t="str">
        <f>Table1[[#This Row],[Krav '#]]&amp;" - "&amp;Table1[[#This Row],[Beskrivelse]]</f>
        <v>10.a.1.1.1.35 - Hvis stiftelsesdato ikke er valgt: Regel R0051 deaktiveres</v>
      </c>
    </row>
    <row r="240" spans="1:6" x14ac:dyDescent="0.25">
      <c r="A240" s="80" t="s">
        <v>918</v>
      </c>
      <c r="B240" s="10" t="s">
        <v>745</v>
      </c>
      <c r="C240" s="10" t="s">
        <v>830</v>
      </c>
      <c r="D240" s="37">
        <f>COUNTIF('FF - Test Design'!D:D,C240)</f>
        <v>0</v>
      </c>
      <c r="E240" s="11" t="s">
        <v>793</v>
      </c>
      <c r="F240" t="str">
        <f>Table1[[#This Row],[Krav '#]]&amp;" - "&amp;Table1[[#This Row],[Beskrivelse]]</f>
        <v>10.a.1.1.1.36 - Hvis stiftelsesdato ikke er valgt: Regel R0052 deaktiveres</v>
      </c>
    </row>
    <row r="241" spans="1:6" x14ac:dyDescent="0.25">
      <c r="A241" s="80" t="s">
        <v>918</v>
      </c>
      <c r="B241" s="10" t="s">
        <v>745</v>
      </c>
      <c r="C241" s="10" t="s">
        <v>831</v>
      </c>
      <c r="D241" s="37">
        <f>COUNTIF('FF - Test Design'!D:D,C241)</f>
        <v>0</v>
      </c>
      <c r="E241" s="11" t="s">
        <v>794</v>
      </c>
      <c r="F241" t="str">
        <f>Table1[[#This Row],[Krav '#]]&amp;" - "&amp;Table1[[#This Row],[Beskrivelse]]</f>
        <v>10.a.1.1.1.37 - Hvis stiftelsesdato ikke er valgt: Regel R0053 deaktiveres</v>
      </c>
    </row>
    <row r="242" spans="1:6" x14ac:dyDescent="0.25">
      <c r="A242" s="80" t="s">
        <v>918</v>
      </c>
      <c r="B242" s="10" t="s">
        <v>745</v>
      </c>
      <c r="C242" s="10" t="s">
        <v>832</v>
      </c>
      <c r="D242" s="37">
        <f>COUNTIF('FF - Test Design'!D:D,C242)</f>
        <v>0</v>
      </c>
      <c r="E242" s="11" t="s">
        <v>795</v>
      </c>
      <c r="F242" t="str">
        <f>Table1[[#This Row],[Krav '#]]&amp;" - "&amp;Table1[[#This Row],[Beskrivelse]]</f>
        <v>10.a.1.1.1.38 - Hvis stiftelsesdato ikke er valgt: Regel R0054 deaktiveres</v>
      </c>
    </row>
    <row r="243" spans="1:6" x14ac:dyDescent="0.25">
      <c r="A243" s="80" t="s">
        <v>919</v>
      </c>
      <c r="B243" s="10" t="s">
        <v>745</v>
      </c>
      <c r="C243" s="10" t="s">
        <v>833</v>
      </c>
      <c r="D243" s="37">
        <f>COUNTIF('FF - Test Design'!D:D,C243)</f>
        <v>0</v>
      </c>
      <c r="E243" s="11" t="s">
        <v>1266</v>
      </c>
      <c r="F243" t="str">
        <f>Table1[[#This Row],[Krav '#]]&amp;" - "&amp;Table1[[#This Row],[Beskrivelse]]</f>
        <v>10.a.1.1.1.39 - Hvis FordringsStartDato ikke er valgt: Regel R0055 deaktiveres</v>
      </c>
    </row>
    <row r="244" spans="1:6" x14ac:dyDescent="0.25">
      <c r="A244" s="80" t="s">
        <v>919</v>
      </c>
      <c r="B244" s="10" t="s">
        <v>745</v>
      </c>
      <c r="C244" s="10" t="s">
        <v>834</v>
      </c>
      <c r="D244" s="37">
        <f>COUNTIF('FF - Test Design'!D:D,C244)</f>
        <v>0</v>
      </c>
      <c r="E244" s="11" t="s">
        <v>1267</v>
      </c>
      <c r="F244" t="str">
        <f>Table1[[#This Row],[Krav '#]]&amp;" - "&amp;Table1[[#This Row],[Beskrivelse]]</f>
        <v>10.a.1.1.1.40 - Hvis FordringsStartDato ikke er valgt: Regel R0056 deaktiveres</v>
      </c>
    </row>
    <row r="245" spans="1:6" x14ac:dyDescent="0.25">
      <c r="A245" s="80" t="s">
        <v>919</v>
      </c>
      <c r="B245" s="10" t="s">
        <v>745</v>
      </c>
      <c r="C245" s="10" t="s">
        <v>835</v>
      </c>
      <c r="D245" s="37">
        <f>COUNTIF('FF - Test Design'!D:D,C245)</f>
        <v>0</v>
      </c>
      <c r="E245" s="11" t="s">
        <v>1268</v>
      </c>
      <c r="F245" t="str">
        <f>Table1[[#This Row],[Krav '#]]&amp;" - "&amp;Table1[[#This Row],[Beskrivelse]]</f>
        <v>10.a.1.1.1.41 - Hvis FordringsStartDato ikke er valgt: Regel R0057 deaktiveres</v>
      </c>
    </row>
    <row r="246" spans="1:6" x14ac:dyDescent="0.25">
      <c r="A246" s="80" t="s">
        <v>919</v>
      </c>
      <c r="B246" s="10" t="s">
        <v>745</v>
      </c>
      <c r="C246" s="10" t="s">
        <v>836</v>
      </c>
      <c r="D246" s="37">
        <f>COUNTIF('FF - Test Design'!D:D,C246)</f>
        <v>0</v>
      </c>
      <c r="E246" s="11" t="s">
        <v>1269</v>
      </c>
      <c r="F246" t="str">
        <f>Table1[[#This Row],[Krav '#]]&amp;" - "&amp;Table1[[#This Row],[Beskrivelse]]</f>
        <v>10.a.1.1.1.42 - Hvis FordringsStartDato ikke er valgt: Regel R0058 deaktiveres</v>
      </c>
    </row>
    <row r="247" spans="1:6" x14ac:dyDescent="0.25">
      <c r="A247" s="80" t="s">
        <v>924</v>
      </c>
      <c r="B247" s="10" t="s">
        <v>745</v>
      </c>
      <c r="C247" s="10" t="s">
        <v>837</v>
      </c>
      <c r="D247" s="37">
        <f>COUNTIF('FF - Test Design'!D:D,C247)</f>
        <v>0</v>
      </c>
      <c r="E247" s="11" t="s">
        <v>1270</v>
      </c>
      <c r="F247" t="str">
        <f>Table1[[#This Row],[Krav '#]]&amp;" - "&amp;Table1[[#This Row],[Beskrivelse]]</f>
        <v>10.a.1.1.1.43 - Hvis FordringsSlutDato ikke er valgt: Regel R0059 deaktiveres</v>
      </c>
    </row>
    <row r="248" spans="1:6" x14ac:dyDescent="0.25">
      <c r="A248" s="80" t="s">
        <v>924</v>
      </c>
      <c r="B248" s="10" t="s">
        <v>745</v>
      </c>
      <c r="C248" s="10" t="s">
        <v>838</v>
      </c>
      <c r="D248" s="37">
        <f>COUNTIF('FF - Test Design'!D:D,C248)</f>
        <v>0</v>
      </c>
      <c r="E248" s="11" t="s">
        <v>1271</v>
      </c>
      <c r="F248" t="str">
        <f>Table1[[#This Row],[Krav '#]]&amp;" - "&amp;Table1[[#This Row],[Beskrivelse]]</f>
        <v>10.a.1.1.1.44 - Hvis FordringsSlutDato ikke er valgt: Regel R0060 deaktiveres</v>
      </c>
    </row>
    <row r="249" spans="1:6" x14ac:dyDescent="0.25">
      <c r="A249" s="80" t="s">
        <v>924</v>
      </c>
      <c r="B249" s="10" t="s">
        <v>745</v>
      </c>
      <c r="C249" s="10" t="s">
        <v>839</v>
      </c>
      <c r="D249" s="37">
        <f>COUNTIF('FF - Test Design'!D:D,C249)</f>
        <v>0</v>
      </c>
      <c r="E249" s="11" t="s">
        <v>1272</v>
      </c>
      <c r="F249" t="str">
        <f>Table1[[#This Row],[Krav '#]]&amp;" - "&amp;Table1[[#This Row],[Beskrivelse]]</f>
        <v>10.a.1.1.1.45 - Hvis FordringsSlutDato ikke er valgt: Regel R0061 deaktiveres</v>
      </c>
    </row>
    <row r="250" spans="1:6" x14ac:dyDescent="0.25">
      <c r="A250" s="80" t="s">
        <v>924</v>
      </c>
      <c r="B250" s="10" t="s">
        <v>745</v>
      </c>
      <c r="C250" s="10" t="s">
        <v>840</v>
      </c>
      <c r="D250" s="37">
        <f>COUNTIF('FF - Test Design'!D:D,C250)</f>
        <v>0</v>
      </c>
      <c r="E250" s="11" t="s">
        <v>1273</v>
      </c>
      <c r="F250" t="str">
        <f>Table1[[#This Row],[Krav '#]]&amp;" - "&amp;Table1[[#This Row],[Beskrivelse]]</f>
        <v>10.a.1.1.1.46 - Hvis FordringsSlutDato ikke er valgt: Regel R0062 deaktiveres</v>
      </c>
    </row>
    <row r="251" spans="1:6" x14ac:dyDescent="0.25">
      <c r="A251" s="80" t="s">
        <v>934</v>
      </c>
      <c r="B251" s="10" t="s">
        <v>745</v>
      </c>
      <c r="C251" s="10" t="s">
        <v>841</v>
      </c>
      <c r="D251" s="37">
        <f>COUNTIF('FF - Test Design'!D:D,C251)</f>
        <v>0</v>
      </c>
      <c r="E251" s="11" t="s">
        <v>1274</v>
      </c>
      <c r="F251" t="str">
        <f>Table1[[#This Row],[Krav '#]]&amp;" - "&amp;Table1[[#This Row],[Beskrivelse]]</f>
        <v>10.a.1.1.1.47 - Hvis SRBDato ikke er valgt: Regel R0063 deaktiveres</v>
      </c>
    </row>
    <row r="252" spans="1:6" x14ac:dyDescent="0.25">
      <c r="A252" s="80" t="s">
        <v>934</v>
      </c>
      <c r="B252" s="10" t="s">
        <v>745</v>
      </c>
      <c r="C252" s="10" t="s">
        <v>842</v>
      </c>
      <c r="D252" s="37">
        <f>COUNTIF('FF - Test Design'!D:D,C252)</f>
        <v>0</v>
      </c>
      <c r="E252" s="11" t="s">
        <v>1275</v>
      </c>
      <c r="F252" t="str">
        <f>Table1[[#This Row],[Krav '#]]&amp;" - "&amp;Table1[[#This Row],[Beskrivelse]]</f>
        <v>10.a.1.1.1.48 - Hvis SRBDato ikke er valgt: Regel R0064 deaktiveres</v>
      </c>
    </row>
    <row r="253" spans="1:6" x14ac:dyDescent="0.25">
      <c r="A253" s="80" t="s">
        <v>934</v>
      </c>
      <c r="B253" s="10" t="s">
        <v>745</v>
      </c>
      <c r="C253" s="10" t="s">
        <v>843</v>
      </c>
      <c r="D253" s="37">
        <f>COUNTIF('FF - Test Design'!D:D,C253)</f>
        <v>0</v>
      </c>
      <c r="E253" s="11" t="s">
        <v>1276</v>
      </c>
      <c r="F253" t="str">
        <f>Table1[[#This Row],[Krav '#]]&amp;" - "&amp;Table1[[#This Row],[Beskrivelse]]</f>
        <v>10.a.1.1.1.49 - Hvis SRBDato ikke er valgt: Regel R0065 deaktiveres</v>
      </c>
    </row>
    <row r="254" spans="1:6" x14ac:dyDescent="0.25">
      <c r="A254" s="80" t="s">
        <v>934</v>
      </c>
      <c r="B254" s="10" t="s">
        <v>745</v>
      </c>
      <c r="C254" s="10" t="s">
        <v>844</v>
      </c>
      <c r="D254" s="37">
        <f>COUNTIF('FF - Test Design'!D:D,C254)</f>
        <v>0</v>
      </c>
      <c r="E254" s="11" t="s">
        <v>1277</v>
      </c>
      <c r="F254" t="str">
        <f>Table1[[#This Row],[Krav '#]]&amp;" - "&amp;Table1[[#This Row],[Beskrivelse]]</f>
        <v>10.a.1.1.1.50 - Hvis SRBDato ikke er valgt: Regel R0066 deaktiveres</v>
      </c>
    </row>
    <row r="255" spans="1:6" x14ac:dyDescent="0.25">
      <c r="A255" s="80" t="s">
        <v>731</v>
      </c>
      <c r="B255" s="10" t="s">
        <v>745</v>
      </c>
      <c r="C255" s="10" t="s">
        <v>845</v>
      </c>
      <c r="D255" s="37">
        <f>COUNTIF('FF - Test Design'!D:D,C255)</f>
        <v>0</v>
      </c>
      <c r="E255" s="11" t="s">
        <v>1278</v>
      </c>
      <c r="F255" t="str">
        <f>Table1[[#This Row],[Krav '#]]&amp;" - "&amp;Table1[[#This Row],[Beskrivelse]]</f>
        <v>10.a.1.1.1.51 - Hvis ForfaldsDato ikke er valgt: Regel R0067 deaktiveres</v>
      </c>
    </row>
    <row r="256" spans="1:6" x14ac:dyDescent="0.25">
      <c r="A256" s="80" t="s">
        <v>918</v>
      </c>
      <c r="B256" s="10" t="s">
        <v>745</v>
      </c>
      <c r="C256" s="10" t="s">
        <v>846</v>
      </c>
      <c r="D256" s="37">
        <f>COUNTIF('FF - Test Design'!D:D,C256)</f>
        <v>0</v>
      </c>
      <c r="E256" s="11" t="s">
        <v>1279</v>
      </c>
      <c r="F256" t="str">
        <f>Table1[[#This Row],[Krav '#]]&amp;" - "&amp;Table1[[#This Row],[Beskrivelse]]</f>
        <v>10.a.1.1.1.52 - Hvis StiftelsesDato ikke er valgt: Regel R0068 deaktiveres</v>
      </c>
    </row>
    <row r="257" spans="1:6" x14ac:dyDescent="0.25">
      <c r="A257" s="80" t="s">
        <v>919</v>
      </c>
      <c r="B257" s="10" t="s">
        <v>745</v>
      </c>
      <c r="C257" s="10" t="s">
        <v>847</v>
      </c>
      <c r="D257" s="37">
        <f>COUNTIF('FF - Test Design'!D:D,C257)</f>
        <v>0</v>
      </c>
      <c r="E257" s="11" t="s">
        <v>1280</v>
      </c>
      <c r="F257" t="str">
        <f>Table1[[#This Row],[Krav '#]]&amp;" - "&amp;Table1[[#This Row],[Beskrivelse]]</f>
        <v>10.a.1.1.1.53 - Hvis FordringsStartDato ikke er valgt: Regel R0069 deaktiveres</v>
      </c>
    </row>
    <row r="258" spans="1:6" x14ac:dyDescent="0.25">
      <c r="A258" s="80" t="s">
        <v>924</v>
      </c>
      <c r="B258" s="10" t="s">
        <v>745</v>
      </c>
      <c r="C258" s="10" t="s">
        <v>848</v>
      </c>
      <c r="D258" s="37">
        <f>COUNTIF('FF - Test Design'!D:D,C258)</f>
        <v>0</v>
      </c>
      <c r="E258" s="11" t="s">
        <v>1281</v>
      </c>
      <c r="F258" t="str">
        <f>Table1[[#This Row],[Krav '#]]&amp;" - "&amp;Table1[[#This Row],[Beskrivelse]]</f>
        <v>10.a.1.1.1.54 - Hvis FordringsSlutDato ikke er valgt: Regel R0070 deaktiveres</v>
      </c>
    </row>
    <row r="259" spans="1:6" x14ac:dyDescent="0.25">
      <c r="A259" s="80" t="s">
        <v>934</v>
      </c>
      <c r="B259" s="10" t="s">
        <v>745</v>
      </c>
      <c r="C259" s="10" t="s">
        <v>849</v>
      </c>
      <c r="D259" s="37">
        <f>COUNTIF('FF - Test Design'!D:D,C259)</f>
        <v>0</v>
      </c>
      <c r="E259" s="11" t="s">
        <v>1282</v>
      </c>
      <c r="F259" t="str">
        <f>Table1[[#This Row],[Krav '#]]&amp;" - "&amp;Table1[[#This Row],[Beskrivelse]]</f>
        <v>10.a.1.1.1.55 - Hvis SRBDato ikke er valgt: Regel R0071 deaktiveres</v>
      </c>
    </row>
    <row r="260" spans="1:6" x14ac:dyDescent="0.25">
      <c r="A260" s="80" t="s">
        <v>731</v>
      </c>
      <c r="B260" s="10" t="s">
        <v>745</v>
      </c>
      <c r="C260" s="10" t="s">
        <v>853</v>
      </c>
      <c r="D260" s="37">
        <f>COUNTIF('FF - Test Design'!D:D,C260)</f>
        <v>0</v>
      </c>
      <c r="E260" s="11" t="s">
        <v>935</v>
      </c>
      <c r="F260" t="str">
        <f>Table1[[#This Row],[Krav '#]]&amp;" - "&amp;Table1[[#This Row],[Beskrivelse]]</f>
        <v>10.a.1.1.1.56 - Hvis ForfaldsDato er valgt: Fristlængden indsættes i Regel R0047 - fristlængden beregnes ved at fratrække værdien fra spm. 10.a.1 med værdien fra 10.a.1.1</v>
      </c>
    </row>
    <row r="261" spans="1:6" x14ac:dyDescent="0.25">
      <c r="A261" s="80" t="s">
        <v>731</v>
      </c>
      <c r="B261" s="10" t="s">
        <v>745</v>
      </c>
      <c r="C261" s="10" t="s">
        <v>854</v>
      </c>
      <c r="D261" s="37">
        <f>COUNTIF('FF - Test Design'!D:D,C261)</f>
        <v>0</v>
      </c>
      <c r="E261" s="11" t="s">
        <v>936</v>
      </c>
      <c r="F261" t="str">
        <f>Table1[[#This Row],[Krav '#]]&amp;" - "&amp;Table1[[#This Row],[Beskrivelse]]</f>
        <v>10.a.1.1.1.57 - Hvis ForfaldsDato er valgt: Fristlængden indsættes i Regel R0048 - fristlængden beregnes ved at fratrække værdien fra spm. 10.a.1 med værdien fra 10.a.1.1</v>
      </c>
    </row>
    <row r="262" spans="1:6" x14ac:dyDescent="0.25">
      <c r="A262" s="80" t="s">
        <v>731</v>
      </c>
      <c r="B262" s="10" t="s">
        <v>745</v>
      </c>
      <c r="C262" s="10" t="s">
        <v>855</v>
      </c>
      <c r="D262" s="37">
        <f>COUNTIF('FF - Test Design'!D:D,C262)</f>
        <v>0</v>
      </c>
      <c r="E262" s="11" t="s">
        <v>937</v>
      </c>
      <c r="F262" t="str">
        <f>Table1[[#This Row],[Krav '#]]&amp;" - "&amp;Table1[[#This Row],[Beskrivelse]]</f>
        <v>10.a.1.1.1.58 - Hvis ForfaldsDato er valgt: Fristlængden indsættes i Regel R0049 - fristlængden beregnes ved at fratrække værdien fra spm. 10.a.1 med værdien fra 10.a.1.1</v>
      </c>
    </row>
    <row r="263" spans="1:6" x14ac:dyDescent="0.25">
      <c r="A263" s="80" t="s">
        <v>731</v>
      </c>
      <c r="B263" s="10" t="s">
        <v>745</v>
      </c>
      <c r="C263" s="10" t="s">
        <v>856</v>
      </c>
      <c r="D263" s="37">
        <f>COUNTIF('FF - Test Design'!D:D,C263)</f>
        <v>0</v>
      </c>
      <c r="E263" s="11" t="s">
        <v>938</v>
      </c>
      <c r="F263" t="str">
        <f>Table1[[#This Row],[Krav '#]]&amp;" - "&amp;Table1[[#This Row],[Beskrivelse]]</f>
        <v>10.a.1.1.1.59 - Hvis ForfaldsDato er valgt: Fristlængden indsættes i Regel R0050 - fristlængden beregnes ved at fratrække værdien fra spm. 10.a.1 med værdien fra 10.a.1.1</v>
      </c>
    </row>
    <row r="264" spans="1:6" x14ac:dyDescent="0.25">
      <c r="A264" s="80" t="s">
        <v>918</v>
      </c>
      <c r="B264" s="10" t="s">
        <v>745</v>
      </c>
      <c r="C264" s="10" t="s">
        <v>857</v>
      </c>
      <c r="D264" s="37">
        <f>COUNTIF('FF - Test Design'!D:D,C264)</f>
        <v>0</v>
      </c>
      <c r="E264" s="11" t="s">
        <v>939</v>
      </c>
      <c r="F264" t="str">
        <f>Table1[[#This Row],[Krav '#]]&amp;" - "&amp;Table1[[#This Row],[Beskrivelse]]</f>
        <v>10.a.1.1.1.60 - Hvis StiftelsesDato er valgt: Fristlængden indsættes i Regel R0051 - fristlængden beregnes ved at fratrække værdien fra spm. 10.a.1 med værdien fra 10.a.1.1</v>
      </c>
    </row>
    <row r="265" spans="1:6" x14ac:dyDescent="0.25">
      <c r="A265" s="80" t="s">
        <v>918</v>
      </c>
      <c r="B265" s="10" t="s">
        <v>745</v>
      </c>
      <c r="C265" s="10" t="s">
        <v>858</v>
      </c>
      <c r="D265" s="37">
        <f>COUNTIF('FF - Test Design'!D:D,C265)</f>
        <v>0</v>
      </c>
      <c r="E265" s="11" t="s">
        <v>940</v>
      </c>
      <c r="F265" t="str">
        <f>Table1[[#This Row],[Krav '#]]&amp;" - "&amp;Table1[[#This Row],[Beskrivelse]]</f>
        <v>10.a.1.1.1.61 - Hvis StiftelsesDato er valgt: Fristlængden indsættes i Regel R0052 - fristlængden beregnes ved at fratrække værdien fra spm. 10.a.1 med værdien fra 10.a.1.1</v>
      </c>
    </row>
    <row r="266" spans="1:6" x14ac:dyDescent="0.25">
      <c r="A266" s="80" t="s">
        <v>918</v>
      </c>
      <c r="B266" s="10" t="s">
        <v>745</v>
      </c>
      <c r="C266" s="10" t="s">
        <v>859</v>
      </c>
      <c r="D266" s="37">
        <f>COUNTIF('FF - Test Design'!D:D,C266)</f>
        <v>0</v>
      </c>
      <c r="E266" s="11" t="s">
        <v>941</v>
      </c>
      <c r="F266" t="str">
        <f>Table1[[#This Row],[Krav '#]]&amp;" - "&amp;Table1[[#This Row],[Beskrivelse]]</f>
        <v>10.a.1.1.1.62 - Hvis StiftelsesDato er valgt: Fristlængden indsættes i Regel R0053 - fristlængden beregnes ved at fratrække værdien fra spm. 10.a.1 med værdien fra 10.a.1.1</v>
      </c>
    </row>
    <row r="267" spans="1:6" x14ac:dyDescent="0.25">
      <c r="A267" s="80" t="s">
        <v>918</v>
      </c>
      <c r="B267" s="10" t="s">
        <v>745</v>
      </c>
      <c r="C267" s="10" t="s">
        <v>860</v>
      </c>
      <c r="D267" s="37">
        <f>COUNTIF('FF - Test Design'!D:D,C267)</f>
        <v>0</v>
      </c>
      <c r="E267" s="11" t="s">
        <v>942</v>
      </c>
      <c r="F267" t="str">
        <f>Table1[[#This Row],[Krav '#]]&amp;" - "&amp;Table1[[#This Row],[Beskrivelse]]</f>
        <v>10.a.1.1.1.63 - Hvis StiftelsesDato er valgt: Fristlængden indsættes i Regel R0054 - fristlængden beregnes ved at fratrække værdien fra spm. 10.a.1 med værdien fra 10.a.1.1</v>
      </c>
    </row>
    <row r="268" spans="1:6" x14ac:dyDescent="0.25">
      <c r="A268" s="80" t="s">
        <v>919</v>
      </c>
      <c r="B268" s="10" t="s">
        <v>745</v>
      </c>
      <c r="C268" s="10" t="s">
        <v>861</v>
      </c>
      <c r="D268" s="37">
        <f>COUNTIF('FF - Test Design'!D:D,C268)</f>
        <v>0</v>
      </c>
      <c r="E268" s="11" t="s">
        <v>943</v>
      </c>
      <c r="F268" t="str">
        <f>Table1[[#This Row],[Krav '#]]&amp;" - "&amp;Table1[[#This Row],[Beskrivelse]]</f>
        <v>10.a.1.1.1.64 - Hvis FordringsStartDato er valgt: Fristlængden indsættes i Regel R0055 - fristlængden beregnes ved at fratrække værdien fra spm. 10.a.1 med værdien fra 10.a.1.1</v>
      </c>
    </row>
    <row r="269" spans="1:6" x14ac:dyDescent="0.25">
      <c r="A269" s="80" t="s">
        <v>919</v>
      </c>
      <c r="B269" s="10" t="s">
        <v>745</v>
      </c>
      <c r="C269" s="10" t="s">
        <v>862</v>
      </c>
      <c r="D269" s="37">
        <f>COUNTIF('FF - Test Design'!D:D,C269)</f>
        <v>0</v>
      </c>
      <c r="E269" s="11" t="s">
        <v>944</v>
      </c>
      <c r="F269" t="str">
        <f>Table1[[#This Row],[Krav '#]]&amp;" - "&amp;Table1[[#This Row],[Beskrivelse]]</f>
        <v>10.a.1.1.1.65 - Hvis FordringsStartDato er valgt: Fristlængden indsættes i Regel R0056 - fristlængden beregnes ved at fratrække værdien fra spm. 10.a.1 med værdien fra 10.a.1.1</v>
      </c>
    </row>
    <row r="270" spans="1:6" x14ac:dyDescent="0.25">
      <c r="A270" s="80" t="s">
        <v>919</v>
      </c>
      <c r="B270" s="10" t="s">
        <v>745</v>
      </c>
      <c r="C270" s="10" t="s">
        <v>863</v>
      </c>
      <c r="D270" s="37">
        <f>COUNTIF('FF - Test Design'!D:D,C270)</f>
        <v>0</v>
      </c>
      <c r="E270" s="11" t="s">
        <v>945</v>
      </c>
      <c r="F270" t="str">
        <f>Table1[[#This Row],[Krav '#]]&amp;" - "&amp;Table1[[#This Row],[Beskrivelse]]</f>
        <v>10.a.1.1.1.66 - Hvis FordringsStartDato er valgt: Fristlængden indsættes i Regel R0057 - fristlængden beregnes ved at fratrække værdien fra spm. 10.a.1 med værdien fra 10.a.1.1</v>
      </c>
    </row>
    <row r="271" spans="1:6" x14ac:dyDescent="0.25">
      <c r="A271" s="80" t="s">
        <v>919</v>
      </c>
      <c r="B271" s="10" t="s">
        <v>745</v>
      </c>
      <c r="C271" s="10" t="s">
        <v>864</v>
      </c>
      <c r="D271" s="37">
        <f>COUNTIF('FF - Test Design'!D:D,C271)</f>
        <v>0</v>
      </c>
      <c r="E271" s="11" t="s">
        <v>946</v>
      </c>
      <c r="F271" t="str">
        <f>Table1[[#This Row],[Krav '#]]&amp;" - "&amp;Table1[[#This Row],[Beskrivelse]]</f>
        <v>10.a.1.1.1.67 - Hvis FordringsStartDato er valgt: Fristlængden indsættes i Regel R0058 - fristlængden beregnes ved at fratrække værdien fra spm. 10.a.1 med værdien fra 10.a.1.1</v>
      </c>
    </row>
    <row r="272" spans="1:6" x14ac:dyDescent="0.25">
      <c r="A272" s="80" t="s">
        <v>924</v>
      </c>
      <c r="B272" s="10" t="s">
        <v>745</v>
      </c>
      <c r="C272" s="10" t="s">
        <v>865</v>
      </c>
      <c r="D272" s="37">
        <f>COUNTIF('FF - Test Design'!D:D,C272)</f>
        <v>0</v>
      </c>
      <c r="E272" s="11" t="s">
        <v>947</v>
      </c>
      <c r="F272" t="str">
        <f>Table1[[#This Row],[Krav '#]]&amp;" - "&amp;Table1[[#This Row],[Beskrivelse]]</f>
        <v>10.a.1.1.1.68 - Hvis FordringsSlutDato er valgt: Fristlængden indsættes i Regel R0059 - fristlængden beregnes ved at fratrække værdien fra spm. 10.a.1 med værdien fra 10.a.1.1</v>
      </c>
    </row>
    <row r="273" spans="1:6" x14ac:dyDescent="0.25">
      <c r="A273" s="80" t="s">
        <v>924</v>
      </c>
      <c r="B273" s="10" t="s">
        <v>745</v>
      </c>
      <c r="C273" s="10" t="s">
        <v>866</v>
      </c>
      <c r="D273" s="37">
        <f>COUNTIF('FF - Test Design'!D:D,C273)</f>
        <v>0</v>
      </c>
      <c r="E273" s="11" t="s">
        <v>948</v>
      </c>
      <c r="F273" t="str">
        <f>Table1[[#This Row],[Krav '#]]&amp;" - "&amp;Table1[[#This Row],[Beskrivelse]]</f>
        <v>10.a.1.1.1.69 - Hvis FordringsSlutDato er valgt: Fristlængden indsættes i Regel R0060 - fristlængden beregnes ved at fratrække værdien fra spm. 10.a.1 med værdien fra 10.a.1.1</v>
      </c>
    </row>
    <row r="274" spans="1:6" x14ac:dyDescent="0.25">
      <c r="A274" s="80" t="s">
        <v>924</v>
      </c>
      <c r="B274" s="10" t="s">
        <v>745</v>
      </c>
      <c r="C274" s="10" t="s">
        <v>867</v>
      </c>
      <c r="D274" s="37">
        <f>COUNTIF('FF - Test Design'!D:D,C274)</f>
        <v>0</v>
      </c>
      <c r="E274" s="11" t="s">
        <v>949</v>
      </c>
      <c r="F274" t="str">
        <f>Table1[[#This Row],[Krav '#]]&amp;" - "&amp;Table1[[#This Row],[Beskrivelse]]</f>
        <v>10.a.1.1.1.70 - Hvis FordringsSlutDato er valgt: Fristlængden indsættes i Regel R0061 - fristlængden beregnes ved at fratrække værdien fra spm. 10.a.1 med værdien fra 10.a.1.1</v>
      </c>
    </row>
    <row r="275" spans="1:6" x14ac:dyDescent="0.25">
      <c r="A275" s="80" t="s">
        <v>924</v>
      </c>
      <c r="B275" s="10" t="s">
        <v>745</v>
      </c>
      <c r="C275" s="10" t="s">
        <v>868</v>
      </c>
      <c r="D275" s="37">
        <f>COUNTIF('FF - Test Design'!D:D,C275)</f>
        <v>0</v>
      </c>
      <c r="E275" s="11" t="s">
        <v>950</v>
      </c>
      <c r="F275" t="str">
        <f>Table1[[#This Row],[Krav '#]]&amp;" - "&amp;Table1[[#This Row],[Beskrivelse]]</f>
        <v>10.a.1.1.1.71 - Hvis FordringsSlutDato er valgt: Fristlængden indsættes i Regel R0062 - fristlængden beregnes ved at fratrække værdien fra spm. 10.a.1 med værdien fra 10.a.1.1</v>
      </c>
    </row>
    <row r="276" spans="1:6" x14ac:dyDescent="0.25">
      <c r="A276" s="80" t="s">
        <v>934</v>
      </c>
      <c r="B276" s="10" t="s">
        <v>745</v>
      </c>
      <c r="C276" s="10" t="s">
        <v>869</v>
      </c>
      <c r="D276" s="37">
        <f>COUNTIF('FF - Test Design'!D:D,C276)</f>
        <v>0</v>
      </c>
      <c r="E276" s="11" t="s">
        <v>951</v>
      </c>
      <c r="F276" t="str">
        <f>Table1[[#This Row],[Krav '#]]&amp;" - "&amp;Table1[[#This Row],[Beskrivelse]]</f>
        <v>10.a.1.1.1.72 - Hvis SRBDato er valgt: Fristlængden indsættes i Regel R0063 - fristlængden beregnes ved at fratrække værdien fra spm. 10.a.1 med værdien fra 10.a.1.1</v>
      </c>
    </row>
    <row r="277" spans="1:6" x14ac:dyDescent="0.25">
      <c r="A277" s="80" t="s">
        <v>934</v>
      </c>
      <c r="B277" s="10" t="s">
        <v>745</v>
      </c>
      <c r="C277" s="10" t="s">
        <v>870</v>
      </c>
      <c r="D277" s="37">
        <f>COUNTIF('FF - Test Design'!D:D,C277)</f>
        <v>0</v>
      </c>
      <c r="E277" s="11" t="s">
        <v>952</v>
      </c>
      <c r="F277" t="str">
        <f>Table1[[#This Row],[Krav '#]]&amp;" - "&amp;Table1[[#This Row],[Beskrivelse]]</f>
        <v>10.a.1.1.1.73 - Hvis SRBDato er valgt: Fristlængden indsættes i Regel R0064 - fristlængden beregnes ved at fratrække værdien fra spm. 10.a.1 med værdien fra 10.a.1.1</v>
      </c>
    </row>
    <row r="278" spans="1:6" x14ac:dyDescent="0.25">
      <c r="A278" s="80" t="s">
        <v>934</v>
      </c>
      <c r="B278" s="10" t="s">
        <v>745</v>
      </c>
      <c r="C278" s="10" t="s">
        <v>871</v>
      </c>
      <c r="D278" s="37">
        <f>COUNTIF('FF - Test Design'!D:D,C278)</f>
        <v>0</v>
      </c>
      <c r="E278" s="11" t="s">
        <v>953</v>
      </c>
      <c r="F278" t="str">
        <f>Table1[[#This Row],[Krav '#]]&amp;" - "&amp;Table1[[#This Row],[Beskrivelse]]</f>
        <v>10.a.1.1.1.74 - Hvis SRBDato er valgt: Fristlængden indsættes i Regel R0065 - fristlængden beregnes ved at fratrække værdien fra spm. 10.a.1 med værdien fra 10.a.1.1</v>
      </c>
    </row>
    <row r="279" spans="1:6" x14ac:dyDescent="0.25">
      <c r="A279" s="80" t="s">
        <v>934</v>
      </c>
      <c r="B279" s="10" t="s">
        <v>745</v>
      </c>
      <c r="C279" s="10" t="s">
        <v>872</v>
      </c>
      <c r="D279" s="37">
        <f>COUNTIF('FF - Test Design'!D:D,C279)</f>
        <v>0</v>
      </c>
      <c r="E279" s="11" t="s">
        <v>954</v>
      </c>
      <c r="F279" t="str">
        <f>Table1[[#This Row],[Krav '#]]&amp;" - "&amp;Table1[[#This Row],[Beskrivelse]]</f>
        <v>10.a.1.1.1.75 - Hvis SRBDato er valgt: Fristlængden indsættes i Regel R0066 - fristlængden beregnes ved at fratrække værdien fra spm. 10.a.1 med værdien fra 10.a.1.1</v>
      </c>
    </row>
    <row r="280" spans="1:6" x14ac:dyDescent="0.25">
      <c r="A280" s="80" t="s">
        <v>731</v>
      </c>
      <c r="B280" s="10" t="s">
        <v>745</v>
      </c>
      <c r="C280" s="10" t="s">
        <v>873</v>
      </c>
      <c r="D280" s="37">
        <f>COUNTIF('FF - Test Design'!D:D,C280)</f>
        <v>0</v>
      </c>
      <c r="E280" s="11" t="s">
        <v>955</v>
      </c>
      <c r="F280" t="str">
        <f>Table1[[#This Row],[Krav '#]]&amp;" - "&amp;Table1[[#This Row],[Beskrivelse]]</f>
        <v>10.a.1.1.1.76 - Hvis ForfaldsDato er valgt: Fristlængden indsættes i Regel R0067 - fristlængden beregnes ved at fratrække værdien fra spm. 10.a.1 med værdien fra 10.a.1.1</v>
      </c>
    </row>
    <row r="281" spans="1:6" x14ac:dyDescent="0.25">
      <c r="A281" s="80" t="s">
        <v>918</v>
      </c>
      <c r="B281" s="10" t="s">
        <v>745</v>
      </c>
      <c r="C281" s="10" t="s">
        <v>874</v>
      </c>
      <c r="D281" s="37">
        <f>COUNTIF('FF - Test Design'!D:D,C281)</f>
        <v>0</v>
      </c>
      <c r="E281" s="11" t="s">
        <v>956</v>
      </c>
      <c r="F281" t="str">
        <f>Table1[[#This Row],[Krav '#]]&amp;" - "&amp;Table1[[#This Row],[Beskrivelse]]</f>
        <v>10.a.1.1.1.77 - Hvis StiftelsesDato er valgt: Fristlængden indsættes i Regel R0068 - fristlængden beregnes ved at fratrække værdien fra spm. 10.a.1 med værdien fra 10.a.1.1</v>
      </c>
    </row>
    <row r="282" spans="1:6" x14ac:dyDescent="0.25">
      <c r="A282" s="80" t="s">
        <v>919</v>
      </c>
      <c r="B282" s="10" t="s">
        <v>745</v>
      </c>
      <c r="C282" s="10" t="s">
        <v>875</v>
      </c>
      <c r="D282" s="37">
        <f>COUNTIF('FF - Test Design'!D:D,C282)</f>
        <v>0</v>
      </c>
      <c r="E282" s="11" t="s">
        <v>957</v>
      </c>
      <c r="F282" t="str">
        <f>Table1[[#This Row],[Krav '#]]&amp;" - "&amp;Table1[[#This Row],[Beskrivelse]]</f>
        <v>10.a.1.1.1.78 - Hvis FordringsStartDato er valgt: Fristlængden indsættes i Regel R0069 - fristlængden beregnes ved at fratrække værdien fra spm. 10.a.1 med værdien fra 10.a.1.1</v>
      </c>
    </row>
    <row r="283" spans="1:6" x14ac:dyDescent="0.25">
      <c r="A283" s="80" t="s">
        <v>924</v>
      </c>
      <c r="B283" s="10" t="s">
        <v>745</v>
      </c>
      <c r="C283" s="10" t="s">
        <v>876</v>
      </c>
      <c r="D283" s="37">
        <f>COUNTIF('FF - Test Design'!D:D,C283)</f>
        <v>0</v>
      </c>
      <c r="E283" s="11" t="s">
        <v>958</v>
      </c>
      <c r="F283" t="str">
        <f>Table1[[#This Row],[Krav '#]]&amp;" - "&amp;Table1[[#This Row],[Beskrivelse]]</f>
        <v>10.a.1.1.1.79 - Hvis FordringsSlutDato er valgt: Fristlængden indsættes i Regel R0070 - fristlængden beregnes ved at fratrække værdien fra spm. 10.a.1 med værdien fra 10.a.1.1</v>
      </c>
    </row>
    <row r="284" spans="1:6" x14ac:dyDescent="0.25">
      <c r="A284" s="80" t="s">
        <v>934</v>
      </c>
      <c r="B284" s="10" t="s">
        <v>745</v>
      </c>
      <c r="C284" s="10" t="s">
        <v>877</v>
      </c>
      <c r="D284" s="37">
        <f>COUNTIF('FF - Test Design'!D:D,C284)</f>
        <v>0</v>
      </c>
      <c r="E284" s="11" t="s">
        <v>959</v>
      </c>
      <c r="F284" t="str">
        <f>Table1[[#This Row],[Krav '#]]&amp;" - "&amp;Table1[[#This Row],[Beskrivelse]]</f>
        <v>10.a.1.1.1.80 - Hvis SRBDato er valgt: Fristlængden indsættes i Regel R0071 - fristlængden beregnes ved at fratrække værdien fra spm. 10.a.1 med værdien fra 10.a.1.1</v>
      </c>
    </row>
    <row r="285" spans="1:6" x14ac:dyDescent="0.25">
      <c r="A285" s="80" t="s">
        <v>731</v>
      </c>
      <c r="B285" s="10" t="s">
        <v>745</v>
      </c>
      <c r="C285" s="10" t="s">
        <v>878</v>
      </c>
      <c r="D285" s="37">
        <f>COUNTIF('FF - Test Design'!D:D,C285)</f>
        <v>0</v>
      </c>
      <c r="E285" s="11" t="s">
        <v>960</v>
      </c>
      <c r="F285" t="str">
        <f>Table1[[#This Row],[Krav '#]]&amp;" - "&amp;Table1[[#This Row],[Beskrivelse]]</f>
        <v>10.a.1.1.1.81 - Hvis ForfaldsDato ikke er valgt: Fristlængden indsættes ikke for Regel R0047</v>
      </c>
    </row>
    <row r="286" spans="1:6" x14ac:dyDescent="0.25">
      <c r="A286" s="80" t="s">
        <v>731</v>
      </c>
      <c r="B286" s="10" t="s">
        <v>745</v>
      </c>
      <c r="C286" s="10" t="s">
        <v>879</v>
      </c>
      <c r="D286" s="37">
        <f>COUNTIF('FF - Test Design'!D:D,C286)</f>
        <v>0</v>
      </c>
      <c r="E286" s="11" t="s">
        <v>961</v>
      </c>
      <c r="F286" t="str">
        <f>Table1[[#This Row],[Krav '#]]&amp;" - "&amp;Table1[[#This Row],[Beskrivelse]]</f>
        <v>10.a.1.1.1.82 - Hvis ForfaldsDato ikke er valgt: Fristlængden indsættes ikke for Regel R0048</v>
      </c>
    </row>
    <row r="287" spans="1:6" x14ac:dyDescent="0.25">
      <c r="A287" s="80" t="s">
        <v>731</v>
      </c>
      <c r="B287" s="10" t="s">
        <v>745</v>
      </c>
      <c r="C287" s="10" t="s">
        <v>880</v>
      </c>
      <c r="D287" s="37">
        <f>COUNTIF('FF - Test Design'!D:D,C287)</f>
        <v>0</v>
      </c>
      <c r="E287" s="11" t="s">
        <v>962</v>
      </c>
      <c r="F287" t="str">
        <f>Table1[[#This Row],[Krav '#]]&amp;" - "&amp;Table1[[#This Row],[Beskrivelse]]</f>
        <v>10.a.1.1.1.83 - Hvis ForfaldsDato ikke er valgt: Fristlængden indsættes ikke for Regel R0049</v>
      </c>
    </row>
    <row r="288" spans="1:6" x14ac:dyDescent="0.25">
      <c r="A288" s="80" t="s">
        <v>731</v>
      </c>
      <c r="B288" s="10" t="s">
        <v>745</v>
      </c>
      <c r="C288" s="10" t="s">
        <v>881</v>
      </c>
      <c r="D288" s="37">
        <f>COUNTIF('FF - Test Design'!D:D,C288)</f>
        <v>0</v>
      </c>
      <c r="E288" s="11" t="s">
        <v>963</v>
      </c>
      <c r="F288" t="str">
        <f>Table1[[#This Row],[Krav '#]]&amp;" - "&amp;Table1[[#This Row],[Beskrivelse]]</f>
        <v>10.a.1.1.1.84 - Hvis ForfaldsDato ikke er valgt: Fristlængden indsættes ikke for Regel R0050</v>
      </c>
    </row>
    <row r="289" spans="1:6" x14ac:dyDescent="0.25">
      <c r="A289" s="80" t="s">
        <v>918</v>
      </c>
      <c r="B289" s="10" t="s">
        <v>745</v>
      </c>
      <c r="C289" s="10" t="s">
        <v>882</v>
      </c>
      <c r="D289" s="37">
        <f>COUNTIF('FF - Test Design'!D:D,C289)</f>
        <v>0</v>
      </c>
      <c r="E289" s="11" t="s">
        <v>964</v>
      </c>
      <c r="F289" t="str">
        <f>Table1[[#This Row],[Krav '#]]&amp;" - "&amp;Table1[[#This Row],[Beskrivelse]]</f>
        <v>10.a.1.1.1.85 - Hvis StiftelsesDato ikke er valgt: Fristlængden indsættes ikke for Regel R0051</v>
      </c>
    </row>
    <row r="290" spans="1:6" x14ac:dyDescent="0.25">
      <c r="A290" s="80" t="s">
        <v>918</v>
      </c>
      <c r="B290" s="10" t="s">
        <v>745</v>
      </c>
      <c r="C290" s="10" t="s">
        <v>883</v>
      </c>
      <c r="D290" s="37">
        <f>COUNTIF('FF - Test Design'!D:D,C290)</f>
        <v>0</v>
      </c>
      <c r="E290" s="11" t="s">
        <v>965</v>
      </c>
      <c r="F290" t="str">
        <f>Table1[[#This Row],[Krav '#]]&amp;" - "&amp;Table1[[#This Row],[Beskrivelse]]</f>
        <v>10.a.1.1.1.86 - Hvis StiftelsesDato ikke er valgt: Fristlængden indsættes ikke for Regel R0052</v>
      </c>
    </row>
    <row r="291" spans="1:6" x14ac:dyDescent="0.25">
      <c r="A291" s="80" t="s">
        <v>918</v>
      </c>
      <c r="B291" s="10" t="s">
        <v>745</v>
      </c>
      <c r="C291" s="10" t="s">
        <v>884</v>
      </c>
      <c r="D291" s="37">
        <f>COUNTIF('FF - Test Design'!D:D,C291)</f>
        <v>0</v>
      </c>
      <c r="E291" s="11" t="s">
        <v>966</v>
      </c>
      <c r="F291" t="str">
        <f>Table1[[#This Row],[Krav '#]]&amp;" - "&amp;Table1[[#This Row],[Beskrivelse]]</f>
        <v>10.a.1.1.1.87 - Hvis StiftelsesDato ikke er valgt: Fristlængden indsættes ikke for Regel R0053</v>
      </c>
    </row>
    <row r="292" spans="1:6" x14ac:dyDescent="0.25">
      <c r="A292" s="80" t="s">
        <v>918</v>
      </c>
      <c r="B292" s="10" t="s">
        <v>745</v>
      </c>
      <c r="C292" s="10" t="s">
        <v>885</v>
      </c>
      <c r="D292" s="37">
        <f>COUNTIF('FF - Test Design'!D:D,C292)</f>
        <v>0</v>
      </c>
      <c r="E292" s="11" t="s">
        <v>967</v>
      </c>
      <c r="F292" t="str">
        <f>Table1[[#This Row],[Krav '#]]&amp;" - "&amp;Table1[[#This Row],[Beskrivelse]]</f>
        <v>10.a.1.1.1.88 - Hvis StiftelsesDato ikke er valgt: Fristlængden indsættes ikke for Regel R0054</v>
      </c>
    </row>
    <row r="293" spans="1:6" x14ac:dyDescent="0.25">
      <c r="A293" s="80" t="s">
        <v>919</v>
      </c>
      <c r="B293" s="10" t="s">
        <v>745</v>
      </c>
      <c r="C293" s="10" t="s">
        <v>886</v>
      </c>
      <c r="D293" s="37">
        <f>COUNTIF('FF - Test Design'!D:D,C293)</f>
        <v>0</v>
      </c>
      <c r="E293" s="11" t="s">
        <v>968</v>
      </c>
      <c r="F293" t="str">
        <f>Table1[[#This Row],[Krav '#]]&amp;" - "&amp;Table1[[#This Row],[Beskrivelse]]</f>
        <v>10.a.1.1.1.89 - Hvis FordringsStartDato ikke er valgt: Fristlængden indsættes ikke for Regel R0055</v>
      </c>
    </row>
    <row r="294" spans="1:6" x14ac:dyDescent="0.25">
      <c r="A294" s="80" t="s">
        <v>919</v>
      </c>
      <c r="B294" s="10" t="s">
        <v>745</v>
      </c>
      <c r="C294" s="10" t="s">
        <v>887</v>
      </c>
      <c r="D294" s="37">
        <f>COUNTIF('FF - Test Design'!D:D,C294)</f>
        <v>0</v>
      </c>
      <c r="E294" s="11" t="s">
        <v>969</v>
      </c>
      <c r="F294" t="str">
        <f>Table1[[#This Row],[Krav '#]]&amp;" - "&amp;Table1[[#This Row],[Beskrivelse]]</f>
        <v>10.a.1.1.1.90 - Hvis FordringsStartDato ikke er valgt: Fristlængden indsættes ikke for Regel R0056</v>
      </c>
    </row>
    <row r="295" spans="1:6" x14ac:dyDescent="0.25">
      <c r="A295" s="80" t="s">
        <v>919</v>
      </c>
      <c r="B295" s="10" t="s">
        <v>745</v>
      </c>
      <c r="C295" s="10" t="s">
        <v>888</v>
      </c>
      <c r="D295" s="37">
        <f>COUNTIF('FF - Test Design'!D:D,C295)</f>
        <v>0</v>
      </c>
      <c r="E295" s="11" t="s">
        <v>970</v>
      </c>
      <c r="F295" t="str">
        <f>Table1[[#This Row],[Krav '#]]&amp;" - "&amp;Table1[[#This Row],[Beskrivelse]]</f>
        <v>10.a.1.1.1.91 - Hvis FordringsStartDato ikke er valgt: Fristlængden indsættes ikke for Regel R0057</v>
      </c>
    </row>
    <row r="296" spans="1:6" x14ac:dyDescent="0.25">
      <c r="A296" s="80" t="s">
        <v>919</v>
      </c>
      <c r="B296" s="10" t="s">
        <v>745</v>
      </c>
      <c r="C296" s="10" t="s">
        <v>889</v>
      </c>
      <c r="D296" s="37">
        <f>COUNTIF('FF - Test Design'!D:D,C296)</f>
        <v>0</v>
      </c>
      <c r="E296" s="11" t="s">
        <v>971</v>
      </c>
      <c r="F296" t="str">
        <f>Table1[[#This Row],[Krav '#]]&amp;" - "&amp;Table1[[#This Row],[Beskrivelse]]</f>
        <v>10.a.1.1.1.92 - Hvis FordringsStartDato ikke er valgt: Fristlængden indsættes ikke for Regel R0058</v>
      </c>
    </row>
    <row r="297" spans="1:6" x14ac:dyDescent="0.25">
      <c r="A297" s="80" t="s">
        <v>924</v>
      </c>
      <c r="B297" s="10" t="s">
        <v>745</v>
      </c>
      <c r="C297" s="10" t="s">
        <v>890</v>
      </c>
      <c r="D297" s="37">
        <f>COUNTIF('FF - Test Design'!D:D,C297)</f>
        <v>0</v>
      </c>
      <c r="E297" s="11" t="s">
        <v>972</v>
      </c>
      <c r="F297" t="str">
        <f>Table1[[#This Row],[Krav '#]]&amp;" - "&amp;Table1[[#This Row],[Beskrivelse]]</f>
        <v>10.a.1.1.1.93 - Hvis FordringsSlutDato ikke er valgt: Fristlængden indsættes ikke for Regel R0059</v>
      </c>
    </row>
    <row r="298" spans="1:6" x14ac:dyDescent="0.25">
      <c r="A298" s="80" t="s">
        <v>924</v>
      </c>
      <c r="B298" s="10" t="s">
        <v>745</v>
      </c>
      <c r="C298" s="10" t="s">
        <v>891</v>
      </c>
      <c r="D298" s="37">
        <f>COUNTIF('FF - Test Design'!D:D,C298)</f>
        <v>0</v>
      </c>
      <c r="E298" s="11" t="s">
        <v>973</v>
      </c>
      <c r="F298" t="str">
        <f>Table1[[#This Row],[Krav '#]]&amp;" - "&amp;Table1[[#This Row],[Beskrivelse]]</f>
        <v>10.a.1.1.1.94 - Hvis FordringsSlutDato ikke er valgt: Fristlængden indsættes ikke for Regel R0060</v>
      </c>
    </row>
    <row r="299" spans="1:6" x14ac:dyDescent="0.25">
      <c r="A299" s="80" t="s">
        <v>924</v>
      </c>
      <c r="B299" s="10" t="s">
        <v>745</v>
      </c>
      <c r="C299" s="10" t="s">
        <v>892</v>
      </c>
      <c r="D299" s="37">
        <f>COUNTIF('FF - Test Design'!D:D,C299)</f>
        <v>0</v>
      </c>
      <c r="E299" s="11" t="s">
        <v>974</v>
      </c>
      <c r="F299" t="str">
        <f>Table1[[#This Row],[Krav '#]]&amp;" - "&amp;Table1[[#This Row],[Beskrivelse]]</f>
        <v>10.a.1.1.1.95 - Hvis FordringsSlutDato ikke er valgt: Fristlængden indsættes ikke for Regel R0061</v>
      </c>
    </row>
    <row r="300" spans="1:6" x14ac:dyDescent="0.25">
      <c r="A300" s="80" t="s">
        <v>924</v>
      </c>
      <c r="B300" s="10" t="s">
        <v>745</v>
      </c>
      <c r="C300" s="10" t="s">
        <v>893</v>
      </c>
      <c r="D300" s="37">
        <f>COUNTIF('FF - Test Design'!D:D,C300)</f>
        <v>0</v>
      </c>
      <c r="E300" s="11" t="s">
        <v>975</v>
      </c>
      <c r="F300" t="str">
        <f>Table1[[#This Row],[Krav '#]]&amp;" - "&amp;Table1[[#This Row],[Beskrivelse]]</f>
        <v>10.a.1.1.1.96 - Hvis FordringsSlutDato ikke er valgt: Fristlængden indsættes ikke for Regel R0062</v>
      </c>
    </row>
    <row r="301" spans="1:6" x14ac:dyDescent="0.25">
      <c r="A301" s="80" t="s">
        <v>934</v>
      </c>
      <c r="B301" s="10" t="s">
        <v>745</v>
      </c>
      <c r="C301" s="10" t="s">
        <v>894</v>
      </c>
      <c r="D301" s="37">
        <f>COUNTIF('FF - Test Design'!D:D,C301)</f>
        <v>0</v>
      </c>
      <c r="E301" s="11" t="s">
        <v>976</v>
      </c>
      <c r="F301" t="str">
        <f>Table1[[#This Row],[Krav '#]]&amp;" - "&amp;Table1[[#This Row],[Beskrivelse]]</f>
        <v>10.a.1.1.1.97 - Hvis SRBDato ikke er valgt: Fristlængden indsættes ikke for Regel R0063</v>
      </c>
    </row>
    <row r="302" spans="1:6" x14ac:dyDescent="0.25">
      <c r="A302" s="80" t="s">
        <v>934</v>
      </c>
      <c r="B302" s="10" t="s">
        <v>745</v>
      </c>
      <c r="C302" s="10" t="s">
        <v>895</v>
      </c>
      <c r="D302" s="37">
        <f>COUNTIF('FF - Test Design'!D:D,C302)</f>
        <v>0</v>
      </c>
      <c r="E302" s="11" t="s">
        <v>977</v>
      </c>
      <c r="F302" t="str">
        <f>Table1[[#This Row],[Krav '#]]&amp;" - "&amp;Table1[[#This Row],[Beskrivelse]]</f>
        <v>10.a.1.1.1.98 - Hvis SRBDato ikke er valgt: Fristlængden indsættes ikke for Regel R0064</v>
      </c>
    </row>
    <row r="303" spans="1:6" x14ac:dyDescent="0.25">
      <c r="A303" s="80" t="s">
        <v>934</v>
      </c>
      <c r="B303" s="10" t="s">
        <v>745</v>
      </c>
      <c r="C303" s="10" t="s">
        <v>896</v>
      </c>
      <c r="D303" s="37">
        <f>COUNTIF('FF - Test Design'!D:D,C303)</f>
        <v>0</v>
      </c>
      <c r="E303" s="11" t="s">
        <v>978</v>
      </c>
      <c r="F303" t="str">
        <f>Table1[[#This Row],[Krav '#]]&amp;" - "&amp;Table1[[#This Row],[Beskrivelse]]</f>
        <v>10.a.1.1.1.99 - Hvis SRBDato ikke er valgt: Fristlængden indsættes ikke for Regel R0065</v>
      </c>
    </row>
    <row r="304" spans="1:6" x14ac:dyDescent="0.25">
      <c r="A304" s="80" t="s">
        <v>934</v>
      </c>
      <c r="B304" s="10" t="s">
        <v>745</v>
      </c>
      <c r="C304" s="10" t="s">
        <v>897</v>
      </c>
      <c r="D304" s="37">
        <f>COUNTIF('FF - Test Design'!D:D,C304)</f>
        <v>0</v>
      </c>
      <c r="E304" s="11" t="s">
        <v>979</v>
      </c>
      <c r="F304" t="str">
        <f>Table1[[#This Row],[Krav '#]]&amp;" - "&amp;Table1[[#This Row],[Beskrivelse]]</f>
        <v>10.a.1.1.1.100 - Hvis SRBDato ikke er valgt: Fristlængden indsættes ikke for Regel R0066</v>
      </c>
    </row>
    <row r="305" spans="1:6" x14ac:dyDescent="0.25">
      <c r="A305" s="80" t="s">
        <v>731</v>
      </c>
      <c r="B305" s="10" t="s">
        <v>745</v>
      </c>
      <c r="C305" s="10" t="s">
        <v>898</v>
      </c>
      <c r="D305" s="37">
        <f>COUNTIF('FF - Test Design'!D:D,C305)</f>
        <v>0</v>
      </c>
      <c r="E305" s="11" t="s">
        <v>980</v>
      </c>
      <c r="F305" t="str">
        <f>Table1[[#This Row],[Krav '#]]&amp;" - "&amp;Table1[[#This Row],[Beskrivelse]]</f>
        <v>10.a.1.1.1.101 - Hvis ForfaldsDato ikke er valgt: Fristlængden indsættes ikke for Regel R0067</v>
      </c>
    </row>
    <row r="306" spans="1:6" x14ac:dyDescent="0.25">
      <c r="A306" s="80" t="s">
        <v>918</v>
      </c>
      <c r="B306" s="10" t="s">
        <v>745</v>
      </c>
      <c r="C306" s="10" t="s">
        <v>899</v>
      </c>
      <c r="D306" s="37">
        <f>COUNTIF('FF - Test Design'!D:D,C306)</f>
        <v>0</v>
      </c>
      <c r="E306" s="11" t="s">
        <v>981</v>
      </c>
      <c r="F306" t="str">
        <f>Table1[[#This Row],[Krav '#]]&amp;" - "&amp;Table1[[#This Row],[Beskrivelse]]</f>
        <v>10.a.1.1.1.102 - Hvis StiftelsesDato ikke er valgt: Fristlængden indsættes ikke for Regel R0068</v>
      </c>
    </row>
    <row r="307" spans="1:6" x14ac:dyDescent="0.25">
      <c r="A307" s="80" t="s">
        <v>919</v>
      </c>
      <c r="B307" s="10" t="s">
        <v>745</v>
      </c>
      <c r="C307" s="10" t="s">
        <v>900</v>
      </c>
      <c r="D307" s="37">
        <f>COUNTIF('FF - Test Design'!D:D,C307)</f>
        <v>0</v>
      </c>
      <c r="E307" s="11" t="s">
        <v>982</v>
      </c>
      <c r="F307" t="str">
        <f>Table1[[#This Row],[Krav '#]]&amp;" - "&amp;Table1[[#This Row],[Beskrivelse]]</f>
        <v>10.a.1.1.1.103 - Hvis FordringsStartDato ikke er valgt: Fristlængden indsættes ikke for Regel R0069</v>
      </c>
    </row>
    <row r="308" spans="1:6" x14ac:dyDescent="0.25">
      <c r="A308" s="80" t="s">
        <v>924</v>
      </c>
      <c r="B308" s="10" t="s">
        <v>745</v>
      </c>
      <c r="C308" s="10" t="s">
        <v>901</v>
      </c>
      <c r="D308" s="37">
        <f>COUNTIF('FF - Test Design'!D:D,C308)</f>
        <v>0</v>
      </c>
      <c r="E308" s="11" t="s">
        <v>983</v>
      </c>
      <c r="F308" t="str">
        <f>Table1[[#This Row],[Krav '#]]&amp;" - "&amp;Table1[[#This Row],[Beskrivelse]]</f>
        <v>10.a.1.1.1.104 - Hvis FordringsSlutDato ikke er valgt: Fristlængden indsættes ikke for Regel R0070</v>
      </c>
    </row>
    <row r="309" spans="1:6" x14ac:dyDescent="0.25">
      <c r="A309" s="80" t="s">
        <v>934</v>
      </c>
      <c r="B309" s="10" t="s">
        <v>745</v>
      </c>
      <c r="C309" s="10" t="s">
        <v>902</v>
      </c>
      <c r="D309" s="37">
        <f>COUNTIF('FF - Test Design'!D:D,C309)</f>
        <v>0</v>
      </c>
      <c r="E309" s="11" t="s">
        <v>984</v>
      </c>
      <c r="F309" t="str">
        <f>Table1[[#This Row],[Krav '#]]&amp;" - "&amp;Table1[[#This Row],[Beskrivelse]]</f>
        <v>10.a.1.1.1.105 - Hvis SRBDato ikke er valgt: Fristlængden indsættes ikke for Regel R0071</v>
      </c>
    </row>
    <row r="310" spans="1:6" s="80" customFormat="1" x14ac:dyDescent="0.25">
      <c r="A310" s="80" t="s">
        <v>731</v>
      </c>
      <c r="B310" s="10" t="s">
        <v>745</v>
      </c>
      <c r="C310" s="10" t="s">
        <v>903</v>
      </c>
      <c r="D310" s="37">
        <f>COUNTIF('FF - Test Design'!D:D,C310)</f>
        <v>0</v>
      </c>
      <c r="E310" s="11" t="s">
        <v>907</v>
      </c>
      <c r="F310" s="80" t="str">
        <f>Table1[[#This Row],[Krav '#]]&amp;" - "&amp;Table1[[#This Row],[Beskrivelse]]</f>
        <v>10.a.1.1.1.106 - Der angives et ”JA” i populationen under ”Vil RIM beregne en tidligst mulig forældelsesdato?”</v>
      </c>
    </row>
    <row r="311" spans="1:6" s="80" customFormat="1" x14ac:dyDescent="0.25">
      <c r="A311" s="80" t="s">
        <v>918</v>
      </c>
      <c r="B311" s="10" t="s">
        <v>745</v>
      </c>
      <c r="C311" s="10" t="s">
        <v>904</v>
      </c>
      <c r="D311" s="37">
        <f>COUNTIF('FF - Test Design'!D:D,C311)</f>
        <v>0</v>
      </c>
      <c r="E311" s="11" t="s">
        <v>907</v>
      </c>
      <c r="F311" s="80" t="str">
        <f>Table1[[#This Row],[Krav '#]]&amp;" - "&amp;Table1[[#This Row],[Beskrivelse]]</f>
        <v>10.a.1.1.1.107 - Der angives et ”JA” i populationen under ”Vil RIM beregne en tidligst mulig forældelsesdato?”</v>
      </c>
    </row>
    <row r="312" spans="1:6" s="80" customFormat="1" x14ac:dyDescent="0.25">
      <c r="A312" s="80" t="s">
        <v>919</v>
      </c>
      <c r="B312" s="10" t="s">
        <v>745</v>
      </c>
      <c r="C312" s="10" t="s">
        <v>905</v>
      </c>
      <c r="D312" s="37">
        <f>COUNTIF('FF - Test Design'!D:D,C312)</f>
        <v>0</v>
      </c>
      <c r="E312" s="11" t="s">
        <v>907</v>
      </c>
      <c r="F312" s="80" t="str">
        <f>Table1[[#This Row],[Krav '#]]&amp;" - "&amp;Table1[[#This Row],[Beskrivelse]]</f>
        <v>10.a.1.1.1.108 - Der angives et ”JA” i populationen under ”Vil RIM beregne en tidligst mulig forældelsesdato?”</v>
      </c>
    </row>
    <row r="313" spans="1:6" s="80" customFormat="1" x14ac:dyDescent="0.25">
      <c r="A313" s="80" t="s">
        <v>924</v>
      </c>
      <c r="B313" s="10" t="s">
        <v>745</v>
      </c>
      <c r="C313" s="10" t="s">
        <v>906</v>
      </c>
      <c r="D313" s="37">
        <f>COUNTIF('FF - Test Design'!D:D,C313)</f>
        <v>0</v>
      </c>
      <c r="E313" s="11" t="s">
        <v>907</v>
      </c>
      <c r="F313" s="80" t="str">
        <f>Table1[[#This Row],[Krav '#]]&amp;" - "&amp;Table1[[#This Row],[Beskrivelse]]</f>
        <v>10.a.1.1.1.109 - Der angives et ”JA” i populationen under ”Vil RIM beregne en tidligst mulig forældelsesdato?”</v>
      </c>
    </row>
    <row r="314" spans="1:6" s="80" customFormat="1" x14ac:dyDescent="0.25">
      <c r="A314" s="80" t="s">
        <v>934</v>
      </c>
      <c r="B314" s="10" t="s">
        <v>745</v>
      </c>
      <c r="C314" s="10" t="s">
        <v>908</v>
      </c>
      <c r="D314" s="37">
        <f>COUNTIF('FF - Test Design'!D:D,C314)</f>
        <v>0</v>
      </c>
      <c r="E314" s="11" t="s">
        <v>907</v>
      </c>
      <c r="F314" s="80" t="str">
        <f>Table1[[#This Row],[Krav '#]]&amp;" - "&amp;Table1[[#This Row],[Beskrivelse]]</f>
        <v>10.a.1.1.1.110 - Der angives et ”JA” i populationen under ”Vil RIM beregne en tidligst mulig forældelsesdato?”</v>
      </c>
    </row>
    <row r="315" spans="1:6" x14ac:dyDescent="0.25">
      <c r="A315" t="s">
        <v>731</v>
      </c>
      <c r="B315" s="10" t="s">
        <v>747</v>
      </c>
      <c r="C315" s="10" t="s">
        <v>909</v>
      </c>
      <c r="D315" s="37">
        <f>COUNTIF('FF - Test Design'!D:D,C315)</f>
        <v>0</v>
      </c>
      <c r="E315" s="11" t="s">
        <v>985</v>
      </c>
      <c r="F315" t="str">
        <f>Table1[[#This Row],[Krav '#]]&amp;" - "&amp;Table1[[#This Row],[Beskrivelse]]</f>
        <v>10.a.1.1.2.1 - Hvis der er svaret "I visse tilfælde" i spørgsmål 9 og hvis der er svaret "Ja" i enten 9.b.1, 9.b.2.1 eller 9.b.2.2.1 skal brugeren ledes til spørgsmål 11</v>
      </c>
    </row>
    <row r="316" spans="1:6" x14ac:dyDescent="0.25">
      <c r="A316" s="80" t="s">
        <v>731</v>
      </c>
      <c r="B316" s="10" t="s">
        <v>747</v>
      </c>
      <c r="C316" s="10" t="s">
        <v>986</v>
      </c>
      <c r="D316" s="37">
        <f>COUNTIF('FF - Test Design'!D:D,C316)</f>
        <v>0</v>
      </c>
      <c r="E316" s="11" t="s">
        <v>987</v>
      </c>
      <c r="F316" t="str">
        <f>Table1[[#This Row],[Krav '#]]&amp;" - "&amp;Table1[[#This Row],[Beskrivelse]]</f>
        <v>10.a.1.1.2.2 - Der angives et "NEJ" i i populationen under ”vil RIM beregne en tidligst mulig forældelsesdato?"</v>
      </c>
    </row>
    <row r="317" spans="1:6" x14ac:dyDescent="0.25">
      <c r="A317" s="80" t="s">
        <v>731</v>
      </c>
      <c r="B317" s="10" t="s">
        <v>747</v>
      </c>
      <c r="C317" s="10" t="s">
        <v>988</v>
      </c>
      <c r="D317" s="37">
        <f>COUNTIF('FF - Test Design'!D:D,C317)</f>
        <v>0</v>
      </c>
      <c r="E317" s="11" t="s">
        <v>382</v>
      </c>
      <c r="F317" t="str">
        <f>Table1[[#This Row],[Krav '#]]&amp;" - "&amp;Table1[[#This Row],[Beskrivelse]]</f>
        <v>10.a.1.1.2.3 - Gruppe 1 deaktiveres</v>
      </c>
    </row>
    <row r="318" spans="1:6" x14ac:dyDescent="0.25">
      <c r="A318" s="80" t="s">
        <v>731</v>
      </c>
      <c r="B318" s="10" t="s">
        <v>747</v>
      </c>
      <c r="C318" s="10" t="s">
        <v>989</v>
      </c>
      <c r="D318" s="37">
        <f>COUNTIF('FF - Test Design'!D:D,C318)</f>
        <v>0</v>
      </c>
      <c r="E318" s="11" t="s">
        <v>990</v>
      </c>
      <c r="F318" t="str">
        <f>Table1[[#This Row],[Krav '#]]&amp;" - "&amp;Table1[[#This Row],[Beskrivelse]]</f>
        <v>10.a.1.1.2.4 -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19" spans="1:6" x14ac:dyDescent="0.25">
      <c r="A319" s="80" t="s">
        <v>731</v>
      </c>
      <c r="B319" s="10" t="s">
        <v>747</v>
      </c>
      <c r="C319" s="10" t="s">
        <v>992</v>
      </c>
      <c r="D319" s="37">
        <f>COUNTIF('FF - Test Design'!D:D,C319)</f>
        <v>0</v>
      </c>
      <c r="E319" s="11" t="s">
        <v>991</v>
      </c>
      <c r="F319" t="str">
        <f>Table1[[#This Row],[Krav '#]]&amp;" - "&amp;Table1[[#This Row],[Beskrivelse]]</f>
        <v xml:space="preserve">10.a.1.1.2.5 - Hvis fordringshaver har svaret ”aldrig” i spm. 9, kan der ikke opsættes en FLEX-filter konfiguration for populationen. </v>
      </c>
    </row>
    <row r="320" spans="1:6" s="80" customFormat="1" x14ac:dyDescent="0.25">
      <c r="A320" s="80" t="s">
        <v>918</v>
      </c>
      <c r="B320" s="10" t="s">
        <v>747</v>
      </c>
      <c r="C320" s="10" t="s">
        <v>909</v>
      </c>
      <c r="D320" s="37">
        <f>COUNTIF('FF - Test Design'!D:D,C320)</f>
        <v>0</v>
      </c>
      <c r="E320" s="11" t="s">
        <v>985</v>
      </c>
      <c r="F320" s="80" t="str">
        <f>Table1[[#This Row],[Krav '#]]&amp;" - "&amp;Table1[[#This Row],[Beskrivelse]]</f>
        <v>10.a.1.1.2.1 - Hvis der er svaret "I visse tilfælde" i spørgsmål 9 og hvis der er svaret "Ja" i enten 9.b.1, 9.b.2.1 eller 9.b.2.2.1 skal brugeren ledes til spørgsmål 11</v>
      </c>
    </row>
    <row r="321" spans="1:6" s="80" customFormat="1" x14ac:dyDescent="0.25">
      <c r="A321" s="80" t="s">
        <v>918</v>
      </c>
      <c r="B321" s="10" t="s">
        <v>747</v>
      </c>
      <c r="C321" s="10" t="s">
        <v>986</v>
      </c>
      <c r="D321" s="37">
        <f>COUNTIF('FF - Test Design'!D:D,C321)</f>
        <v>0</v>
      </c>
      <c r="E321" s="11" t="s">
        <v>987</v>
      </c>
      <c r="F321" s="80" t="str">
        <f>Table1[[#This Row],[Krav '#]]&amp;" - "&amp;Table1[[#This Row],[Beskrivelse]]</f>
        <v>10.a.1.1.2.2 - Der angives et "NEJ" i i populationen under ”vil RIM beregne en tidligst mulig forældelsesdato?"</v>
      </c>
    </row>
    <row r="322" spans="1:6" s="80" customFormat="1" x14ac:dyDescent="0.25">
      <c r="A322" s="80" t="s">
        <v>918</v>
      </c>
      <c r="B322" s="10" t="s">
        <v>747</v>
      </c>
      <c r="C322" s="10" t="s">
        <v>988</v>
      </c>
      <c r="D322" s="37">
        <f>COUNTIF('FF - Test Design'!D:D,C322)</f>
        <v>0</v>
      </c>
      <c r="E322" s="11" t="s">
        <v>382</v>
      </c>
      <c r="F322" s="80" t="str">
        <f>Table1[[#This Row],[Krav '#]]&amp;" - "&amp;Table1[[#This Row],[Beskrivelse]]</f>
        <v>10.a.1.1.2.3 - Gruppe 1 deaktiveres</v>
      </c>
    </row>
    <row r="323" spans="1:6" s="80" customFormat="1" x14ac:dyDescent="0.25">
      <c r="A323" s="80" t="s">
        <v>918</v>
      </c>
      <c r="B323" s="10" t="s">
        <v>747</v>
      </c>
      <c r="C323" s="10" t="s">
        <v>989</v>
      </c>
      <c r="D323" s="37">
        <f>COUNTIF('FF - Test Design'!D:D,C323)</f>
        <v>0</v>
      </c>
      <c r="E323" s="11" t="s">
        <v>990</v>
      </c>
      <c r="F323" s="80" t="str">
        <f>Table1[[#This Row],[Krav '#]]&amp;" - "&amp;Table1[[#This Row],[Beskrivelse]]</f>
        <v>10.a.1.1.2.4 -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24" spans="1:6" s="80" customFormat="1" x14ac:dyDescent="0.25">
      <c r="A324" s="80" t="s">
        <v>918</v>
      </c>
      <c r="B324" s="10" t="s">
        <v>747</v>
      </c>
      <c r="C324" s="10" t="s">
        <v>992</v>
      </c>
      <c r="D324" s="37">
        <f>COUNTIF('FF - Test Design'!D:D,C324)</f>
        <v>0</v>
      </c>
      <c r="E324" s="11" t="s">
        <v>991</v>
      </c>
      <c r="F324" s="80" t="str">
        <f>Table1[[#This Row],[Krav '#]]&amp;" - "&amp;Table1[[#This Row],[Beskrivelse]]</f>
        <v xml:space="preserve">10.a.1.1.2.5 - Hvis fordringshaver har svaret ”aldrig” i spm. 9, kan der ikke opsættes en FLEX-filter konfiguration for populationen. </v>
      </c>
    </row>
    <row r="325" spans="1:6" s="80" customFormat="1" x14ac:dyDescent="0.25">
      <c r="A325" s="80" t="s">
        <v>919</v>
      </c>
      <c r="B325" s="10" t="s">
        <v>747</v>
      </c>
      <c r="C325" s="10" t="s">
        <v>909</v>
      </c>
      <c r="D325" s="37">
        <f>COUNTIF('FF - Test Design'!D:D,C325)</f>
        <v>0</v>
      </c>
      <c r="E325" s="11" t="s">
        <v>985</v>
      </c>
      <c r="F325" s="80" t="str">
        <f>Table1[[#This Row],[Krav '#]]&amp;" - "&amp;Table1[[#This Row],[Beskrivelse]]</f>
        <v>10.a.1.1.2.1 - Hvis der er svaret "I visse tilfælde" i spørgsmål 9 og hvis der er svaret "Ja" i enten 9.b.1, 9.b.2.1 eller 9.b.2.2.1 skal brugeren ledes til spørgsmål 11</v>
      </c>
    </row>
    <row r="326" spans="1:6" s="80" customFormat="1" x14ac:dyDescent="0.25">
      <c r="A326" s="80" t="s">
        <v>919</v>
      </c>
      <c r="B326" s="10" t="s">
        <v>747</v>
      </c>
      <c r="C326" s="10" t="s">
        <v>986</v>
      </c>
      <c r="D326" s="37">
        <f>COUNTIF('FF - Test Design'!D:D,C326)</f>
        <v>0</v>
      </c>
      <c r="E326" s="11" t="s">
        <v>987</v>
      </c>
      <c r="F326" s="80" t="str">
        <f>Table1[[#This Row],[Krav '#]]&amp;" - "&amp;Table1[[#This Row],[Beskrivelse]]</f>
        <v>10.a.1.1.2.2 - Der angives et "NEJ" i i populationen under ”vil RIM beregne en tidligst mulig forældelsesdato?"</v>
      </c>
    </row>
    <row r="327" spans="1:6" s="80" customFormat="1" x14ac:dyDescent="0.25">
      <c r="A327" s="80" t="s">
        <v>919</v>
      </c>
      <c r="B327" s="10" t="s">
        <v>747</v>
      </c>
      <c r="C327" s="10" t="s">
        <v>988</v>
      </c>
      <c r="D327" s="37">
        <f>COUNTIF('FF - Test Design'!D:D,C327)</f>
        <v>0</v>
      </c>
      <c r="E327" s="11" t="s">
        <v>382</v>
      </c>
      <c r="F327" s="80" t="str">
        <f>Table1[[#This Row],[Krav '#]]&amp;" - "&amp;Table1[[#This Row],[Beskrivelse]]</f>
        <v>10.a.1.1.2.3 - Gruppe 1 deaktiveres</v>
      </c>
    </row>
    <row r="328" spans="1:6" s="80" customFormat="1" x14ac:dyDescent="0.25">
      <c r="A328" s="80" t="s">
        <v>919</v>
      </c>
      <c r="B328" s="10" t="s">
        <v>747</v>
      </c>
      <c r="C328" s="10" t="s">
        <v>989</v>
      </c>
      <c r="D328" s="37">
        <f>COUNTIF('FF - Test Design'!D:D,C328)</f>
        <v>0</v>
      </c>
      <c r="E328" s="11" t="s">
        <v>990</v>
      </c>
      <c r="F328" s="80" t="str">
        <f>Table1[[#This Row],[Krav '#]]&amp;" - "&amp;Table1[[#This Row],[Beskrivelse]]</f>
        <v>10.a.1.1.2.4 -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29" spans="1:6" s="80" customFormat="1" x14ac:dyDescent="0.25">
      <c r="A329" s="80" t="s">
        <v>919</v>
      </c>
      <c r="B329" s="10" t="s">
        <v>747</v>
      </c>
      <c r="C329" s="10" t="s">
        <v>992</v>
      </c>
      <c r="D329" s="37">
        <f>COUNTIF('FF - Test Design'!D:D,C329)</f>
        <v>0</v>
      </c>
      <c r="E329" s="11" t="s">
        <v>991</v>
      </c>
      <c r="F329" s="80" t="str">
        <f>Table1[[#This Row],[Krav '#]]&amp;" - "&amp;Table1[[#This Row],[Beskrivelse]]</f>
        <v xml:space="preserve">10.a.1.1.2.5 - Hvis fordringshaver har svaret ”aldrig” i spm. 9, kan der ikke opsættes en FLEX-filter konfiguration for populationen. </v>
      </c>
    </row>
    <row r="330" spans="1:6" s="80" customFormat="1" x14ac:dyDescent="0.25">
      <c r="A330" s="80" t="s">
        <v>924</v>
      </c>
      <c r="B330" s="10" t="s">
        <v>747</v>
      </c>
      <c r="C330" s="10" t="s">
        <v>909</v>
      </c>
      <c r="D330" s="37">
        <f>COUNTIF('FF - Test Design'!D:D,C330)</f>
        <v>0</v>
      </c>
      <c r="E330" s="11" t="s">
        <v>985</v>
      </c>
      <c r="F330" s="80" t="str">
        <f>Table1[[#This Row],[Krav '#]]&amp;" - "&amp;Table1[[#This Row],[Beskrivelse]]</f>
        <v>10.a.1.1.2.1 - Hvis der er svaret "I visse tilfælde" i spørgsmål 9 og hvis der er svaret "Ja" i enten 9.b.1, 9.b.2.1 eller 9.b.2.2.1 skal brugeren ledes til spørgsmål 11</v>
      </c>
    </row>
    <row r="331" spans="1:6" s="80" customFormat="1" x14ac:dyDescent="0.25">
      <c r="A331" s="80" t="s">
        <v>924</v>
      </c>
      <c r="B331" s="10" t="s">
        <v>747</v>
      </c>
      <c r="C331" s="10" t="s">
        <v>986</v>
      </c>
      <c r="D331" s="37">
        <f>COUNTIF('FF - Test Design'!D:D,C331)</f>
        <v>0</v>
      </c>
      <c r="E331" s="11" t="s">
        <v>987</v>
      </c>
      <c r="F331" s="80" t="str">
        <f>Table1[[#This Row],[Krav '#]]&amp;" - "&amp;Table1[[#This Row],[Beskrivelse]]</f>
        <v>10.a.1.1.2.2 - Der angives et "NEJ" i i populationen under ”vil RIM beregne en tidligst mulig forældelsesdato?"</v>
      </c>
    </row>
    <row r="332" spans="1:6" s="80" customFormat="1" x14ac:dyDescent="0.25">
      <c r="A332" s="80" t="s">
        <v>924</v>
      </c>
      <c r="B332" s="10" t="s">
        <v>747</v>
      </c>
      <c r="C332" s="10" t="s">
        <v>988</v>
      </c>
      <c r="D332" s="37">
        <f>COUNTIF('FF - Test Design'!D:D,C332)</f>
        <v>0</v>
      </c>
      <c r="E332" s="11" t="s">
        <v>382</v>
      </c>
      <c r="F332" s="80" t="str">
        <f>Table1[[#This Row],[Krav '#]]&amp;" - "&amp;Table1[[#This Row],[Beskrivelse]]</f>
        <v>10.a.1.1.2.3 - Gruppe 1 deaktiveres</v>
      </c>
    </row>
    <row r="333" spans="1:6" s="80" customFormat="1" x14ac:dyDescent="0.25">
      <c r="A333" s="80" t="s">
        <v>924</v>
      </c>
      <c r="B333" s="10" t="s">
        <v>747</v>
      </c>
      <c r="C333" s="10" t="s">
        <v>989</v>
      </c>
      <c r="D333" s="37">
        <f>COUNTIF('FF - Test Design'!D:D,C333)</f>
        <v>0</v>
      </c>
      <c r="E333" s="11" t="s">
        <v>990</v>
      </c>
      <c r="F333" s="80" t="str">
        <f>Table1[[#This Row],[Krav '#]]&amp;" - "&amp;Table1[[#This Row],[Beskrivelse]]</f>
        <v>10.a.1.1.2.4 -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34" spans="1:6" s="80" customFormat="1" x14ac:dyDescent="0.25">
      <c r="A334" s="80" t="s">
        <v>924</v>
      </c>
      <c r="B334" s="10" t="s">
        <v>747</v>
      </c>
      <c r="C334" s="10" t="s">
        <v>992</v>
      </c>
      <c r="D334" s="37">
        <f>COUNTIF('FF - Test Design'!D:D,C334)</f>
        <v>0</v>
      </c>
      <c r="E334" s="11" t="s">
        <v>991</v>
      </c>
      <c r="F334" s="80" t="str">
        <f>Table1[[#This Row],[Krav '#]]&amp;" - "&amp;Table1[[#This Row],[Beskrivelse]]</f>
        <v xml:space="preserve">10.a.1.1.2.5 - Hvis fordringshaver har svaret ”aldrig” i spm. 9, kan der ikke opsættes en FLEX-filter konfiguration for populationen. </v>
      </c>
    </row>
    <row r="335" spans="1:6" s="80" customFormat="1" x14ac:dyDescent="0.25">
      <c r="A335" s="80" t="s">
        <v>934</v>
      </c>
      <c r="B335" s="10" t="s">
        <v>747</v>
      </c>
      <c r="C335" s="10" t="s">
        <v>909</v>
      </c>
      <c r="D335" s="37">
        <f>COUNTIF('FF - Test Design'!D:D,C335)</f>
        <v>0</v>
      </c>
      <c r="E335" s="11" t="s">
        <v>985</v>
      </c>
      <c r="F335" s="80" t="str">
        <f>Table1[[#This Row],[Krav '#]]&amp;" - "&amp;Table1[[#This Row],[Beskrivelse]]</f>
        <v>10.a.1.1.2.1 - Hvis der er svaret "I visse tilfælde" i spørgsmål 9 og hvis der er svaret "Ja" i enten 9.b.1, 9.b.2.1 eller 9.b.2.2.1 skal brugeren ledes til spørgsmål 11</v>
      </c>
    </row>
    <row r="336" spans="1:6" s="80" customFormat="1" x14ac:dyDescent="0.25">
      <c r="A336" s="80" t="s">
        <v>934</v>
      </c>
      <c r="B336" s="10" t="s">
        <v>747</v>
      </c>
      <c r="C336" s="10" t="s">
        <v>986</v>
      </c>
      <c r="D336" s="37">
        <f>COUNTIF('FF - Test Design'!D:D,C336)</f>
        <v>0</v>
      </c>
      <c r="E336" s="11" t="s">
        <v>987</v>
      </c>
      <c r="F336" s="80" t="str">
        <f>Table1[[#This Row],[Krav '#]]&amp;" - "&amp;Table1[[#This Row],[Beskrivelse]]</f>
        <v>10.a.1.1.2.2 - Der angives et "NEJ" i i populationen under ”vil RIM beregne en tidligst mulig forældelsesdato?"</v>
      </c>
    </row>
    <row r="337" spans="1:6" s="80" customFormat="1" x14ac:dyDescent="0.25">
      <c r="A337" s="80" t="s">
        <v>934</v>
      </c>
      <c r="B337" s="10" t="s">
        <v>747</v>
      </c>
      <c r="C337" s="10" t="s">
        <v>988</v>
      </c>
      <c r="D337" s="37">
        <f>COUNTIF('FF - Test Design'!D:D,C337)</f>
        <v>0</v>
      </c>
      <c r="E337" s="11" t="s">
        <v>382</v>
      </c>
      <c r="F337" s="80" t="str">
        <f>Table1[[#This Row],[Krav '#]]&amp;" - "&amp;Table1[[#This Row],[Beskrivelse]]</f>
        <v>10.a.1.1.2.3 - Gruppe 1 deaktiveres</v>
      </c>
    </row>
    <row r="338" spans="1:6" s="80" customFormat="1" x14ac:dyDescent="0.25">
      <c r="A338" s="80" t="s">
        <v>934</v>
      </c>
      <c r="B338" s="10" t="s">
        <v>747</v>
      </c>
      <c r="C338" s="10" t="s">
        <v>989</v>
      </c>
      <c r="D338" s="37">
        <f>COUNTIF('FF - Test Design'!D:D,C338)</f>
        <v>0</v>
      </c>
      <c r="E338" s="11" t="s">
        <v>990</v>
      </c>
      <c r="F338" s="80" t="str">
        <f>Table1[[#This Row],[Krav '#]]&amp;" - "&amp;Table1[[#This Row],[Beskrivelse]]</f>
        <v>10.a.1.1.2.4 -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39" spans="1:6" s="80" customFormat="1" x14ac:dyDescent="0.25">
      <c r="A339" s="80" t="s">
        <v>934</v>
      </c>
      <c r="B339" s="10" t="s">
        <v>747</v>
      </c>
      <c r="C339" s="10" t="s">
        <v>992</v>
      </c>
      <c r="D339" s="37">
        <f>COUNTIF('FF - Test Design'!D:D,C339)</f>
        <v>0</v>
      </c>
      <c r="E339" s="11" t="s">
        <v>991</v>
      </c>
      <c r="F339" s="80" t="str">
        <f>Table1[[#This Row],[Krav '#]]&amp;" - "&amp;Table1[[#This Row],[Beskrivelse]]</f>
        <v xml:space="preserve">10.a.1.1.2.5 - Hvis fordringshaver har svaret ”aldrig” i spm. 9, kan der ikke opsættes en FLEX-filter konfiguration for populationen. </v>
      </c>
    </row>
    <row r="340" spans="1:6" s="80" customFormat="1" x14ac:dyDescent="0.25">
      <c r="A340" s="80" t="s">
        <v>731</v>
      </c>
      <c r="B340" s="10" t="s">
        <v>740</v>
      </c>
      <c r="C340" s="10" t="s">
        <v>993</v>
      </c>
      <c r="D340" s="37">
        <f>COUNTIF('FF - Test Design'!D:D,C340)</f>
        <v>0</v>
      </c>
      <c r="E340" s="11" t="s">
        <v>985</v>
      </c>
      <c r="F340" s="80" t="str">
        <f>Table1[[#This Row],[Krav '#]]&amp;" - "&amp;Table1[[#This Row],[Beskrivelse]]</f>
        <v>10.a.1.2.1 - Hvis der er svaret "I visse tilfælde" i spørgsmål 9 og hvis der er svaret "Ja" i enten 9.b.1, 9.b.2.1 eller 9.b.2.2.1 skal brugeren ledes til spørgsmål 11</v>
      </c>
    </row>
    <row r="341" spans="1:6" s="80" customFormat="1" x14ac:dyDescent="0.25">
      <c r="A341" s="80" t="s">
        <v>731</v>
      </c>
      <c r="B341" s="10" t="s">
        <v>740</v>
      </c>
      <c r="C341" s="10" t="s">
        <v>994</v>
      </c>
      <c r="D341" s="37">
        <f>COUNTIF('FF - Test Design'!D:D,C341)</f>
        <v>0</v>
      </c>
      <c r="E341" s="11" t="s">
        <v>987</v>
      </c>
      <c r="F341" s="80" t="str">
        <f>Table1[[#This Row],[Krav '#]]&amp;" - "&amp;Table1[[#This Row],[Beskrivelse]]</f>
        <v>10.a.1.2.2 - Der angives et "NEJ" i i populationen under ”vil RIM beregne en tidligst mulig forældelsesdato?"</v>
      </c>
    </row>
    <row r="342" spans="1:6" s="80" customFormat="1" x14ac:dyDescent="0.25">
      <c r="A342" s="80" t="s">
        <v>731</v>
      </c>
      <c r="B342" s="10" t="s">
        <v>740</v>
      </c>
      <c r="C342" s="10" t="s">
        <v>995</v>
      </c>
      <c r="D342" s="37">
        <f>COUNTIF('FF - Test Design'!D:D,C342)</f>
        <v>0</v>
      </c>
      <c r="E342" s="11" t="s">
        <v>382</v>
      </c>
      <c r="F342" s="80" t="str">
        <f>Table1[[#This Row],[Krav '#]]&amp;" - "&amp;Table1[[#This Row],[Beskrivelse]]</f>
        <v>10.a.1.2.3 - Gruppe 1 deaktiveres</v>
      </c>
    </row>
    <row r="343" spans="1:6" s="80" customFormat="1" x14ac:dyDescent="0.25">
      <c r="A343" s="80" t="s">
        <v>731</v>
      </c>
      <c r="B343" s="10" t="s">
        <v>740</v>
      </c>
      <c r="C343" s="10" t="s">
        <v>996</v>
      </c>
      <c r="D343" s="37">
        <f>COUNTIF('FF - Test Design'!D:D,C343)</f>
        <v>0</v>
      </c>
      <c r="E343" s="11" t="s">
        <v>990</v>
      </c>
      <c r="F343" s="80" t="str">
        <f>Table1[[#This Row],[Krav '#]]&amp;" - "&amp;Table1[[#This Row],[Beskrivelse]]</f>
        <v>10.a.1.2.4 -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44" spans="1:6" s="80" customFormat="1" x14ac:dyDescent="0.25">
      <c r="A344" s="80" t="s">
        <v>731</v>
      </c>
      <c r="B344" s="10" t="s">
        <v>740</v>
      </c>
      <c r="C344" s="10" t="s">
        <v>997</v>
      </c>
      <c r="D344" s="37">
        <f>COUNTIF('FF - Test Design'!D:D,C344)</f>
        <v>0</v>
      </c>
      <c r="E344" s="11" t="s">
        <v>991</v>
      </c>
      <c r="F344" s="80" t="str">
        <f>Table1[[#This Row],[Krav '#]]&amp;" - "&amp;Table1[[#This Row],[Beskrivelse]]</f>
        <v xml:space="preserve">10.a.1.2.5 - Hvis fordringshaver har svaret ”aldrig” i spm. 9, kan der ikke opsættes en FLEX-filter konfiguration for populationen. </v>
      </c>
    </row>
    <row r="345" spans="1:6" s="80" customFormat="1" x14ac:dyDescent="0.25">
      <c r="A345" s="80" t="s">
        <v>918</v>
      </c>
      <c r="B345" s="10" t="s">
        <v>740</v>
      </c>
      <c r="C345" s="10" t="s">
        <v>998</v>
      </c>
      <c r="D345" s="37">
        <f>COUNTIF('FF - Test Design'!D:D,C345)</f>
        <v>0</v>
      </c>
      <c r="E345" s="11" t="s">
        <v>985</v>
      </c>
      <c r="F345" s="80" t="str">
        <f>Table1[[#This Row],[Krav '#]]&amp;" - "&amp;Table1[[#This Row],[Beskrivelse]]</f>
        <v>10.a.1.2.6 - Hvis der er svaret "I visse tilfælde" i spørgsmål 9 og hvis der er svaret "Ja" i enten 9.b.1, 9.b.2.1 eller 9.b.2.2.1 skal brugeren ledes til spørgsmål 11</v>
      </c>
    </row>
    <row r="346" spans="1:6" s="80" customFormat="1" x14ac:dyDescent="0.25">
      <c r="A346" s="80" t="s">
        <v>918</v>
      </c>
      <c r="B346" s="10" t="s">
        <v>740</v>
      </c>
      <c r="C346" s="10" t="s">
        <v>999</v>
      </c>
      <c r="D346" s="37">
        <f>COUNTIF('FF - Test Design'!D:D,C346)</f>
        <v>0</v>
      </c>
      <c r="E346" s="11" t="s">
        <v>987</v>
      </c>
      <c r="F346" s="80" t="str">
        <f>Table1[[#This Row],[Krav '#]]&amp;" - "&amp;Table1[[#This Row],[Beskrivelse]]</f>
        <v>10.a.1.2.7 - Der angives et "NEJ" i i populationen under ”vil RIM beregne en tidligst mulig forældelsesdato?"</v>
      </c>
    </row>
    <row r="347" spans="1:6" s="80" customFormat="1" x14ac:dyDescent="0.25">
      <c r="A347" s="80" t="s">
        <v>918</v>
      </c>
      <c r="B347" s="10" t="s">
        <v>740</v>
      </c>
      <c r="C347" s="10" t="s">
        <v>1000</v>
      </c>
      <c r="D347" s="37">
        <f>COUNTIF('FF - Test Design'!D:D,C347)</f>
        <v>0</v>
      </c>
      <c r="E347" s="11" t="s">
        <v>382</v>
      </c>
      <c r="F347" s="80" t="str">
        <f>Table1[[#This Row],[Krav '#]]&amp;" - "&amp;Table1[[#This Row],[Beskrivelse]]</f>
        <v>10.a.1.2.8 - Gruppe 1 deaktiveres</v>
      </c>
    </row>
    <row r="348" spans="1:6" s="80" customFormat="1" x14ac:dyDescent="0.25">
      <c r="A348" s="80" t="s">
        <v>918</v>
      </c>
      <c r="B348" s="10" t="s">
        <v>740</v>
      </c>
      <c r="C348" s="10" t="s">
        <v>1001</v>
      </c>
      <c r="D348" s="37">
        <f>COUNTIF('FF - Test Design'!D:D,C348)</f>
        <v>0</v>
      </c>
      <c r="E348" s="11" t="s">
        <v>990</v>
      </c>
      <c r="F348" s="80" t="str">
        <f>Table1[[#This Row],[Krav '#]]&amp;" - "&amp;Table1[[#This Row],[Beskrivelse]]</f>
        <v>10.a.1.2.9 -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49" spans="1:6" s="80" customFormat="1" x14ac:dyDescent="0.25">
      <c r="A349" s="80" t="s">
        <v>918</v>
      </c>
      <c r="B349" s="10" t="s">
        <v>740</v>
      </c>
      <c r="C349" s="10" t="s">
        <v>1002</v>
      </c>
      <c r="D349" s="37">
        <f>COUNTIF('FF - Test Design'!D:D,C349)</f>
        <v>0</v>
      </c>
      <c r="E349" s="11" t="s">
        <v>991</v>
      </c>
      <c r="F349" s="80" t="str">
        <f>Table1[[#This Row],[Krav '#]]&amp;" - "&amp;Table1[[#This Row],[Beskrivelse]]</f>
        <v xml:space="preserve">10.a.1.2.10 - Hvis fordringshaver har svaret ”aldrig” i spm. 9, kan der ikke opsættes en FLEX-filter konfiguration for populationen. </v>
      </c>
    </row>
    <row r="350" spans="1:6" s="80" customFormat="1" x14ac:dyDescent="0.25">
      <c r="A350" s="80" t="s">
        <v>919</v>
      </c>
      <c r="B350" s="10" t="s">
        <v>740</v>
      </c>
      <c r="C350" s="10" t="s">
        <v>1003</v>
      </c>
      <c r="D350" s="37">
        <f>COUNTIF('FF - Test Design'!D:D,C350)</f>
        <v>0</v>
      </c>
      <c r="E350" s="11" t="s">
        <v>985</v>
      </c>
      <c r="F350" s="80" t="str">
        <f>Table1[[#This Row],[Krav '#]]&amp;" - "&amp;Table1[[#This Row],[Beskrivelse]]</f>
        <v>10.a.1.2.11 - Hvis der er svaret "I visse tilfælde" i spørgsmål 9 og hvis der er svaret "Ja" i enten 9.b.1, 9.b.2.1 eller 9.b.2.2.1 skal brugeren ledes til spørgsmål 11</v>
      </c>
    </row>
    <row r="351" spans="1:6" s="80" customFormat="1" x14ac:dyDescent="0.25">
      <c r="A351" s="80" t="s">
        <v>919</v>
      </c>
      <c r="B351" s="10" t="s">
        <v>740</v>
      </c>
      <c r="C351" s="10" t="s">
        <v>1004</v>
      </c>
      <c r="D351" s="37">
        <f>COUNTIF('FF - Test Design'!D:D,C351)</f>
        <v>0</v>
      </c>
      <c r="E351" s="11" t="s">
        <v>987</v>
      </c>
      <c r="F351" s="80" t="str">
        <f>Table1[[#This Row],[Krav '#]]&amp;" - "&amp;Table1[[#This Row],[Beskrivelse]]</f>
        <v>10.a.1.2.12 - Der angives et "NEJ" i i populationen under ”vil RIM beregne en tidligst mulig forældelsesdato?"</v>
      </c>
    </row>
    <row r="352" spans="1:6" s="80" customFormat="1" x14ac:dyDescent="0.25">
      <c r="A352" s="80" t="s">
        <v>919</v>
      </c>
      <c r="B352" s="10" t="s">
        <v>740</v>
      </c>
      <c r="C352" s="10" t="s">
        <v>1005</v>
      </c>
      <c r="D352" s="37">
        <f>COUNTIF('FF - Test Design'!D:D,C352)</f>
        <v>0</v>
      </c>
      <c r="E352" s="11" t="s">
        <v>382</v>
      </c>
      <c r="F352" s="80" t="str">
        <f>Table1[[#This Row],[Krav '#]]&amp;" - "&amp;Table1[[#This Row],[Beskrivelse]]</f>
        <v>10.a.1.2.13 - Gruppe 1 deaktiveres</v>
      </c>
    </row>
    <row r="353" spans="1:6" s="80" customFormat="1" x14ac:dyDescent="0.25">
      <c r="A353" s="80" t="s">
        <v>919</v>
      </c>
      <c r="B353" s="10" t="s">
        <v>740</v>
      </c>
      <c r="C353" s="10" t="s">
        <v>1006</v>
      </c>
      <c r="D353" s="37">
        <f>COUNTIF('FF - Test Design'!D:D,C353)</f>
        <v>0</v>
      </c>
      <c r="E353" s="11" t="s">
        <v>990</v>
      </c>
      <c r="F353" s="80" t="str">
        <f>Table1[[#This Row],[Krav '#]]&amp;" - "&amp;Table1[[#This Row],[Beskrivelse]]</f>
        <v>10.a.1.2.14 -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54" spans="1:6" s="80" customFormat="1" x14ac:dyDescent="0.25">
      <c r="A354" s="80" t="s">
        <v>919</v>
      </c>
      <c r="B354" s="10" t="s">
        <v>740</v>
      </c>
      <c r="C354" s="10" t="s">
        <v>1007</v>
      </c>
      <c r="D354" s="37">
        <f>COUNTIF('FF - Test Design'!D:D,C354)</f>
        <v>0</v>
      </c>
      <c r="E354" s="11" t="s">
        <v>991</v>
      </c>
      <c r="F354" s="80" t="str">
        <f>Table1[[#This Row],[Krav '#]]&amp;" - "&amp;Table1[[#This Row],[Beskrivelse]]</f>
        <v xml:space="preserve">10.a.1.2.15 - Hvis fordringshaver har svaret ”aldrig” i spm. 9, kan der ikke opsættes en FLEX-filter konfiguration for populationen. </v>
      </c>
    </row>
    <row r="355" spans="1:6" s="80" customFormat="1" x14ac:dyDescent="0.25">
      <c r="A355" s="80" t="s">
        <v>924</v>
      </c>
      <c r="B355" s="10" t="s">
        <v>740</v>
      </c>
      <c r="C355" s="10" t="s">
        <v>1008</v>
      </c>
      <c r="D355" s="37">
        <f>COUNTIF('FF - Test Design'!D:D,C355)</f>
        <v>0</v>
      </c>
      <c r="E355" s="11" t="s">
        <v>985</v>
      </c>
      <c r="F355" s="80" t="str">
        <f>Table1[[#This Row],[Krav '#]]&amp;" - "&amp;Table1[[#This Row],[Beskrivelse]]</f>
        <v>10.a.1.2.16 - Hvis der er svaret "I visse tilfælde" i spørgsmål 9 og hvis der er svaret "Ja" i enten 9.b.1, 9.b.2.1 eller 9.b.2.2.1 skal brugeren ledes til spørgsmål 11</v>
      </c>
    </row>
    <row r="356" spans="1:6" s="80" customFormat="1" x14ac:dyDescent="0.25">
      <c r="A356" s="80" t="s">
        <v>924</v>
      </c>
      <c r="B356" s="10" t="s">
        <v>740</v>
      </c>
      <c r="C356" s="10" t="s">
        <v>1009</v>
      </c>
      <c r="D356" s="37">
        <f>COUNTIF('FF - Test Design'!D:D,C356)</f>
        <v>0</v>
      </c>
      <c r="E356" s="11" t="s">
        <v>987</v>
      </c>
      <c r="F356" s="80" t="str">
        <f>Table1[[#This Row],[Krav '#]]&amp;" - "&amp;Table1[[#This Row],[Beskrivelse]]</f>
        <v>10.a.1.2.17 - Der angives et "NEJ" i i populationen under ”vil RIM beregne en tidligst mulig forældelsesdato?"</v>
      </c>
    </row>
    <row r="357" spans="1:6" s="80" customFormat="1" x14ac:dyDescent="0.25">
      <c r="A357" s="80" t="s">
        <v>924</v>
      </c>
      <c r="B357" s="10" t="s">
        <v>740</v>
      </c>
      <c r="C357" s="10" t="s">
        <v>1010</v>
      </c>
      <c r="D357" s="37">
        <f>COUNTIF('FF - Test Design'!D:D,C357)</f>
        <v>0</v>
      </c>
      <c r="E357" s="11" t="s">
        <v>382</v>
      </c>
      <c r="F357" s="80" t="str">
        <f>Table1[[#This Row],[Krav '#]]&amp;" - "&amp;Table1[[#This Row],[Beskrivelse]]</f>
        <v>10.a.1.2.18 - Gruppe 1 deaktiveres</v>
      </c>
    </row>
    <row r="358" spans="1:6" s="80" customFormat="1" x14ac:dyDescent="0.25">
      <c r="A358" s="80" t="s">
        <v>924</v>
      </c>
      <c r="B358" s="10" t="s">
        <v>740</v>
      </c>
      <c r="C358" s="10" t="s">
        <v>1011</v>
      </c>
      <c r="D358" s="37">
        <f>COUNTIF('FF - Test Design'!D:D,C358)</f>
        <v>0</v>
      </c>
      <c r="E358" s="11" t="s">
        <v>990</v>
      </c>
      <c r="F358" s="80" t="str">
        <f>Table1[[#This Row],[Krav '#]]&amp;" - "&amp;Table1[[#This Row],[Beskrivelse]]</f>
        <v>10.a.1.2.19 -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59" spans="1:6" s="80" customFormat="1" x14ac:dyDescent="0.25">
      <c r="A359" s="80" t="s">
        <v>924</v>
      </c>
      <c r="B359" s="10" t="s">
        <v>740</v>
      </c>
      <c r="C359" s="10" t="s">
        <v>1012</v>
      </c>
      <c r="D359" s="37">
        <f>COUNTIF('FF - Test Design'!D:D,C359)</f>
        <v>0</v>
      </c>
      <c r="E359" s="11" t="s">
        <v>991</v>
      </c>
      <c r="F359" s="80" t="str">
        <f>Table1[[#This Row],[Krav '#]]&amp;" - "&amp;Table1[[#This Row],[Beskrivelse]]</f>
        <v xml:space="preserve">10.a.1.2.20 - Hvis fordringshaver har svaret ”aldrig” i spm. 9, kan der ikke opsættes en FLEX-filter konfiguration for populationen. </v>
      </c>
    </row>
    <row r="360" spans="1:6" s="80" customFormat="1" x14ac:dyDescent="0.25">
      <c r="A360" s="80" t="s">
        <v>934</v>
      </c>
      <c r="B360" s="10" t="s">
        <v>740</v>
      </c>
      <c r="C360" s="10" t="s">
        <v>1013</v>
      </c>
      <c r="D360" s="37">
        <f>COUNTIF('FF - Test Design'!D:D,C360)</f>
        <v>0</v>
      </c>
      <c r="E360" s="11" t="s">
        <v>985</v>
      </c>
      <c r="F360" s="80" t="str">
        <f>Table1[[#This Row],[Krav '#]]&amp;" - "&amp;Table1[[#This Row],[Beskrivelse]]</f>
        <v>10.a.1.2.21 - Hvis der er svaret "I visse tilfælde" i spørgsmål 9 og hvis der er svaret "Ja" i enten 9.b.1, 9.b.2.1 eller 9.b.2.2.1 skal brugeren ledes til spørgsmål 11</v>
      </c>
    </row>
    <row r="361" spans="1:6" s="80" customFormat="1" x14ac:dyDescent="0.25">
      <c r="A361" s="80" t="s">
        <v>934</v>
      </c>
      <c r="B361" s="10" t="s">
        <v>740</v>
      </c>
      <c r="C361" s="10" t="s">
        <v>1014</v>
      </c>
      <c r="D361" s="37">
        <f>COUNTIF('FF - Test Design'!D:D,C361)</f>
        <v>0</v>
      </c>
      <c r="E361" s="11" t="s">
        <v>987</v>
      </c>
      <c r="F361" s="80" t="str">
        <f>Table1[[#This Row],[Krav '#]]&amp;" - "&amp;Table1[[#This Row],[Beskrivelse]]</f>
        <v>10.a.1.2.22 - Der angives et "NEJ" i i populationen under ”vil RIM beregne en tidligst mulig forældelsesdato?"</v>
      </c>
    </row>
    <row r="362" spans="1:6" s="80" customFormat="1" x14ac:dyDescent="0.25">
      <c r="A362" s="80" t="s">
        <v>934</v>
      </c>
      <c r="B362" s="10" t="s">
        <v>740</v>
      </c>
      <c r="C362" s="10" t="s">
        <v>1015</v>
      </c>
      <c r="D362" s="37">
        <f>COUNTIF('FF - Test Design'!D:D,C362)</f>
        <v>0</v>
      </c>
      <c r="E362" s="11" t="s">
        <v>382</v>
      </c>
      <c r="F362" s="80" t="str">
        <f>Table1[[#This Row],[Krav '#]]&amp;" - "&amp;Table1[[#This Row],[Beskrivelse]]</f>
        <v>10.a.1.2.23 - Gruppe 1 deaktiveres</v>
      </c>
    </row>
    <row r="363" spans="1:6" s="80" customFormat="1" x14ac:dyDescent="0.25">
      <c r="A363" s="80" t="s">
        <v>934</v>
      </c>
      <c r="B363" s="10" t="s">
        <v>740</v>
      </c>
      <c r="C363" s="10" t="s">
        <v>1016</v>
      </c>
      <c r="D363" s="37">
        <f>COUNTIF('FF - Test Design'!D:D,C363)</f>
        <v>0</v>
      </c>
      <c r="E363" s="11" t="s">
        <v>990</v>
      </c>
      <c r="F363" s="80" t="str">
        <f>Table1[[#This Row],[Krav '#]]&amp;" - "&amp;Table1[[#This Row],[Beskrivelse]]</f>
        <v>10.a.1.2.24 -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364" spans="1:6" s="80" customFormat="1" x14ac:dyDescent="0.25">
      <c r="A364" s="80" t="s">
        <v>934</v>
      </c>
      <c r="B364" s="10" t="s">
        <v>740</v>
      </c>
      <c r="C364" s="10" t="s">
        <v>1017</v>
      </c>
      <c r="D364" s="37">
        <f>COUNTIF('FF - Test Design'!D:D,C364)</f>
        <v>0</v>
      </c>
      <c r="E364" s="11" t="s">
        <v>991</v>
      </c>
      <c r="F364" s="80" t="str">
        <f>Table1[[#This Row],[Krav '#]]&amp;" - "&amp;Table1[[#This Row],[Beskrivelse]]</f>
        <v xml:space="preserve">10.a.1.2.25 - Hvis fordringshaver har svaret ”aldrig” i spm. 9, kan der ikke opsættes en FLEX-filter konfiguration for populationen. </v>
      </c>
    </row>
    <row r="365" spans="1:6" s="80" customFormat="1" x14ac:dyDescent="0.25">
      <c r="A365" s="80" t="s">
        <v>731</v>
      </c>
      <c r="B365" s="10" t="s">
        <v>733</v>
      </c>
      <c r="C365" s="10" t="s">
        <v>1018</v>
      </c>
      <c r="D365" s="37">
        <f>COUNTIF('FF - Test Design'!D:D,C365)</f>
        <v>0</v>
      </c>
      <c r="E365" s="11" t="s">
        <v>1022</v>
      </c>
      <c r="F365" s="80" t="str">
        <f>Table1[[#This Row],[Krav '#]]&amp;" - "&amp;Table1[[#This Row],[Beskrivelse]]</f>
        <v>10.a.2.1 - Det skal være muligt for brugeren, via tekstfelt, at udfylde det antal dage, for hvor lang tid efter det [valgte stamdatafelt] kan begyndelsestidspunktet for forældelsesfristens beregning tidligst ligge for den afgrænsede population.</v>
      </c>
    </row>
    <row r="366" spans="1:6" s="80" customFormat="1" x14ac:dyDescent="0.25">
      <c r="A366" s="80" t="s">
        <v>731</v>
      </c>
      <c r="B366" s="10" t="s">
        <v>733</v>
      </c>
      <c r="C366" s="10" t="s">
        <v>1019</v>
      </c>
      <c r="D366" s="37">
        <f>COUNTIF('FF - Test Design'!D:D,C366)</f>
        <v>0</v>
      </c>
      <c r="E366" s="11" t="s">
        <v>1023</v>
      </c>
      <c r="F366" s="80" t="str">
        <f>Table1[[#This Row],[Krav '#]]&amp;" - "&amp;Table1[[#This Row],[Beskrivelse]]</f>
        <v>10.a.2.2 - Det skal være muligt for brugeren at svare "ved ikke", såfremt at der ikke vides, hvor lang tid efter det [valgte stamdatafelt] kan begyndelsestidspunktet for forældelsesfristens beregning tidligst ligge for den afgrænsede population.</v>
      </c>
    </row>
    <row r="367" spans="1:6" s="80" customFormat="1" x14ac:dyDescent="0.25">
      <c r="A367" s="80" t="s">
        <v>731</v>
      </c>
      <c r="B367" s="10" t="s">
        <v>733</v>
      </c>
      <c r="C367" s="10" t="s">
        <v>1020</v>
      </c>
      <c r="D367" s="37">
        <f>COUNTIF('FF - Test Design'!D:D,C367)</f>
        <v>0</v>
      </c>
      <c r="E367" s="11" t="s">
        <v>1024</v>
      </c>
      <c r="F367" s="80" t="str">
        <f>Table1[[#This Row],[Krav '#]]&amp;" - "&amp;Table1[[#This Row],[Beskrivelse]]</f>
        <v>10.a.2.3 - Såfremt brugeren angiver antal dage skal brugeren ledes til spørgsmål 10.a.2.1</v>
      </c>
    </row>
    <row r="368" spans="1:6" s="80" customFormat="1" x14ac:dyDescent="0.25">
      <c r="A368" s="80" t="s">
        <v>731</v>
      </c>
      <c r="B368" s="10" t="s">
        <v>733</v>
      </c>
      <c r="C368" s="10" t="s">
        <v>1021</v>
      </c>
      <c r="D368" s="37">
        <f>COUNTIF('FF - Test Design'!D:D,C368)</f>
        <v>0</v>
      </c>
      <c r="E368" s="11" t="s">
        <v>1025</v>
      </c>
      <c r="F368" s="80" t="str">
        <f>Table1[[#This Row],[Krav '#]]&amp;" - "&amp;Table1[[#This Row],[Beskrivelse]]</f>
        <v>10.a.2.4 - Såfremt brugeren angiver "ved ikke" skal brugeren ledes til 10.a.2.2</v>
      </c>
    </row>
    <row r="369" spans="1:6" x14ac:dyDescent="0.25">
      <c r="A369" t="s">
        <v>731</v>
      </c>
      <c r="B369" s="10" t="s">
        <v>733</v>
      </c>
      <c r="C369" s="10" t="s">
        <v>1026</v>
      </c>
      <c r="D369" s="37">
        <f>COUNTIF('FF - Test Design'!D:D,C369)</f>
        <v>0</v>
      </c>
      <c r="E369" s="11" t="s">
        <v>1027</v>
      </c>
      <c r="F369" t="str">
        <f>Table1[[#This Row],[Krav '#]]&amp;" - "&amp;Table1[[#This Row],[Beskrivelse]]</f>
        <v>10.a.2.5 - Der skal være en infoboks med teksten: "Hvis begyndelsestidspunktet kan ligge samme dag som indholdet af stamdatafeltet svares 0 dage."</v>
      </c>
    </row>
    <row r="370" spans="1:6" s="80" customFormat="1" x14ac:dyDescent="0.25">
      <c r="A370" s="80" t="s">
        <v>918</v>
      </c>
      <c r="B370" s="10" t="s">
        <v>733</v>
      </c>
      <c r="C370" s="10" t="s">
        <v>1028</v>
      </c>
      <c r="D370" s="37">
        <f>COUNTIF('FF - Test Design'!D:D,C370)</f>
        <v>0</v>
      </c>
      <c r="E370" s="11" t="s">
        <v>1022</v>
      </c>
      <c r="F370" s="80" t="str">
        <f>Table1[[#This Row],[Krav '#]]&amp;" - "&amp;Table1[[#This Row],[Beskrivelse]]</f>
        <v>10.a.2.6 - Det skal være muligt for brugeren, via tekstfelt, at udfylde det antal dage, for hvor lang tid efter det [valgte stamdatafelt] kan begyndelsestidspunktet for forældelsesfristens beregning tidligst ligge for den afgrænsede population.</v>
      </c>
    </row>
    <row r="371" spans="1:6" s="80" customFormat="1" x14ac:dyDescent="0.25">
      <c r="A371" s="80" t="s">
        <v>918</v>
      </c>
      <c r="B371" s="10" t="s">
        <v>733</v>
      </c>
      <c r="C371" s="10" t="s">
        <v>1071</v>
      </c>
      <c r="D371" s="37">
        <f>COUNTIF('FF - Test Design'!D:D,C371)</f>
        <v>0</v>
      </c>
      <c r="E371" s="11" t="s">
        <v>1023</v>
      </c>
      <c r="F371" s="80" t="str">
        <f>Table1[[#This Row],[Krav '#]]&amp;" - "&amp;Table1[[#This Row],[Beskrivelse]]</f>
        <v>10.a.2.7 - Det skal være muligt for brugeren at svare "ved ikke", såfremt at der ikke vides, hvor lang tid efter det [valgte stamdatafelt] kan begyndelsestidspunktet for forældelsesfristens beregning tidligst ligge for den afgrænsede population.</v>
      </c>
    </row>
    <row r="372" spans="1:6" s="80" customFormat="1" x14ac:dyDescent="0.25">
      <c r="A372" s="80" t="s">
        <v>918</v>
      </c>
      <c r="B372" s="10" t="s">
        <v>733</v>
      </c>
      <c r="C372" s="10" t="s">
        <v>1072</v>
      </c>
      <c r="D372" s="37">
        <f>COUNTIF('FF - Test Design'!D:D,C372)</f>
        <v>0</v>
      </c>
      <c r="E372" s="11" t="s">
        <v>1024</v>
      </c>
      <c r="F372" s="80" t="str">
        <f>Table1[[#This Row],[Krav '#]]&amp;" - "&amp;Table1[[#This Row],[Beskrivelse]]</f>
        <v>10.a.2.8 - Såfremt brugeren angiver antal dage skal brugeren ledes til spørgsmål 10.a.2.1</v>
      </c>
    </row>
    <row r="373" spans="1:6" s="80" customFormat="1" x14ac:dyDescent="0.25">
      <c r="A373" s="80" t="s">
        <v>918</v>
      </c>
      <c r="B373" s="10" t="s">
        <v>733</v>
      </c>
      <c r="C373" s="10" t="s">
        <v>1073</v>
      </c>
      <c r="D373" s="37">
        <f>COUNTIF('FF - Test Design'!D:D,C373)</f>
        <v>0</v>
      </c>
      <c r="E373" s="11" t="s">
        <v>1025</v>
      </c>
      <c r="F373" s="80" t="str">
        <f>Table1[[#This Row],[Krav '#]]&amp;" - "&amp;Table1[[#This Row],[Beskrivelse]]</f>
        <v>10.a.2.9 - Såfremt brugeren angiver "ved ikke" skal brugeren ledes til 10.a.2.2</v>
      </c>
    </row>
    <row r="374" spans="1:6" s="80" customFormat="1" x14ac:dyDescent="0.25">
      <c r="A374" s="80" t="s">
        <v>918</v>
      </c>
      <c r="B374" s="10" t="s">
        <v>733</v>
      </c>
      <c r="C374" s="10" t="s">
        <v>1074</v>
      </c>
      <c r="D374" s="37">
        <f>COUNTIF('FF - Test Design'!D:D,C374)</f>
        <v>0</v>
      </c>
      <c r="E374" s="11" t="s">
        <v>1027</v>
      </c>
      <c r="F374" s="80" t="str">
        <f>Table1[[#This Row],[Krav '#]]&amp;" - "&amp;Table1[[#This Row],[Beskrivelse]]</f>
        <v>10.a.2.10 - Der skal være en infoboks med teksten: "Hvis begyndelsestidspunktet kan ligge samme dag som indholdet af stamdatafeltet svares 0 dage."</v>
      </c>
    </row>
    <row r="375" spans="1:6" s="80" customFormat="1" x14ac:dyDescent="0.25">
      <c r="A375" s="80" t="s">
        <v>919</v>
      </c>
      <c r="B375" s="10" t="s">
        <v>733</v>
      </c>
      <c r="C375" s="10" t="s">
        <v>1075</v>
      </c>
      <c r="D375" s="37">
        <f>COUNTIF('FF - Test Design'!D:D,C375)</f>
        <v>0</v>
      </c>
      <c r="E375" s="11" t="s">
        <v>1022</v>
      </c>
      <c r="F375" s="80" t="str">
        <f>Table1[[#This Row],[Krav '#]]&amp;" - "&amp;Table1[[#This Row],[Beskrivelse]]</f>
        <v>10.a.2.11 - Det skal være muligt for brugeren, via tekstfelt, at udfylde det antal dage, for hvor lang tid efter det [valgte stamdatafelt] kan begyndelsestidspunktet for forældelsesfristens beregning tidligst ligge for den afgrænsede population.</v>
      </c>
    </row>
    <row r="376" spans="1:6" s="80" customFormat="1" x14ac:dyDescent="0.25">
      <c r="A376" s="80" t="s">
        <v>919</v>
      </c>
      <c r="B376" s="10" t="s">
        <v>733</v>
      </c>
      <c r="C376" s="10" t="s">
        <v>1076</v>
      </c>
      <c r="D376" s="37">
        <f>COUNTIF('FF - Test Design'!D:D,C376)</f>
        <v>0</v>
      </c>
      <c r="E376" s="11" t="s">
        <v>1023</v>
      </c>
      <c r="F376" s="80" t="str">
        <f>Table1[[#This Row],[Krav '#]]&amp;" - "&amp;Table1[[#This Row],[Beskrivelse]]</f>
        <v>10.a.2.12 - Det skal være muligt for brugeren at svare "ved ikke", såfremt at der ikke vides, hvor lang tid efter det [valgte stamdatafelt] kan begyndelsestidspunktet for forældelsesfristens beregning tidligst ligge for den afgrænsede population.</v>
      </c>
    </row>
    <row r="377" spans="1:6" s="80" customFormat="1" x14ac:dyDescent="0.25">
      <c r="A377" s="80" t="s">
        <v>919</v>
      </c>
      <c r="B377" s="10" t="s">
        <v>733</v>
      </c>
      <c r="C377" s="10" t="s">
        <v>1077</v>
      </c>
      <c r="D377" s="37">
        <f>COUNTIF('FF - Test Design'!D:D,C377)</f>
        <v>0</v>
      </c>
      <c r="E377" s="11" t="s">
        <v>1024</v>
      </c>
      <c r="F377" s="80" t="str">
        <f>Table1[[#This Row],[Krav '#]]&amp;" - "&amp;Table1[[#This Row],[Beskrivelse]]</f>
        <v>10.a.2.13 - Såfremt brugeren angiver antal dage skal brugeren ledes til spørgsmål 10.a.2.1</v>
      </c>
    </row>
    <row r="378" spans="1:6" s="80" customFormat="1" x14ac:dyDescent="0.25">
      <c r="A378" s="80" t="s">
        <v>919</v>
      </c>
      <c r="B378" s="10" t="s">
        <v>733</v>
      </c>
      <c r="C378" s="10" t="s">
        <v>1078</v>
      </c>
      <c r="D378" s="37">
        <f>COUNTIF('FF - Test Design'!D:D,C378)</f>
        <v>0</v>
      </c>
      <c r="E378" s="11" t="s">
        <v>1025</v>
      </c>
      <c r="F378" s="80" t="str">
        <f>Table1[[#This Row],[Krav '#]]&amp;" - "&amp;Table1[[#This Row],[Beskrivelse]]</f>
        <v>10.a.2.14 - Såfremt brugeren angiver "ved ikke" skal brugeren ledes til 10.a.2.2</v>
      </c>
    </row>
    <row r="379" spans="1:6" s="80" customFormat="1" x14ac:dyDescent="0.25">
      <c r="A379" s="80" t="s">
        <v>919</v>
      </c>
      <c r="B379" s="10" t="s">
        <v>733</v>
      </c>
      <c r="C379" s="10" t="s">
        <v>1079</v>
      </c>
      <c r="D379" s="37">
        <f>COUNTIF('FF - Test Design'!D:D,C379)</f>
        <v>0</v>
      </c>
      <c r="E379" s="11" t="s">
        <v>1027</v>
      </c>
      <c r="F379" s="80" t="str">
        <f>Table1[[#This Row],[Krav '#]]&amp;" - "&amp;Table1[[#This Row],[Beskrivelse]]</f>
        <v>10.a.2.15 - Der skal være en infoboks med teksten: "Hvis begyndelsestidspunktet kan ligge samme dag som indholdet af stamdatafeltet svares 0 dage."</v>
      </c>
    </row>
    <row r="380" spans="1:6" s="80" customFormat="1" x14ac:dyDescent="0.25">
      <c r="A380" s="80" t="s">
        <v>924</v>
      </c>
      <c r="B380" s="10" t="s">
        <v>733</v>
      </c>
      <c r="C380" s="10" t="s">
        <v>1080</v>
      </c>
      <c r="D380" s="37">
        <f>COUNTIF('FF - Test Design'!D:D,C380)</f>
        <v>0</v>
      </c>
      <c r="E380" s="11" t="s">
        <v>1022</v>
      </c>
      <c r="F380" s="80" t="str">
        <f>Table1[[#This Row],[Krav '#]]&amp;" - "&amp;Table1[[#This Row],[Beskrivelse]]</f>
        <v>10.a.2.16 - Det skal være muligt for brugeren, via tekstfelt, at udfylde det antal dage, for hvor lang tid efter det [valgte stamdatafelt] kan begyndelsestidspunktet for forældelsesfristens beregning tidligst ligge for den afgrænsede population.</v>
      </c>
    </row>
    <row r="381" spans="1:6" s="80" customFormat="1" x14ac:dyDescent="0.25">
      <c r="A381" s="80" t="s">
        <v>924</v>
      </c>
      <c r="B381" s="10" t="s">
        <v>733</v>
      </c>
      <c r="C381" s="10" t="s">
        <v>1081</v>
      </c>
      <c r="D381" s="37">
        <f>COUNTIF('FF - Test Design'!D:D,C381)</f>
        <v>0</v>
      </c>
      <c r="E381" s="11" t="s">
        <v>1023</v>
      </c>
      <c r="F381" s="80" t="str">
        <f>Table1[[#This Row],[Krav '#]]&amp;" - "&amp;Table1[[#This Row],[Beskrivelse]]</f>
        <v>10.a.2.17 - Det skal være muligt for brugeren at svare "ved ikke", såfremt at der ikke vides, hvor lang tid efter det [valgte stamdatafelt] kan begyndelsestidspunktet for forældelsesfristens beregning tidligst ligge for den afgrænsede population.</v>
      </c>
    </row>
    <row r="382" spans="1:6" s="80" customFormat="1" x14ac:dyDescent="0.25">
      <c r="A382" s="80" t="s">
        <v>924</v>
      </c>
      <c r="B382" s="10" t="s">
        <v>733</v>
      </c>
      <c r="C382" s="10" t="s">
        <v>1082</v>
      </c>
      <c r="D382" s="37">
        <f>COUNTIF('FF - Test Design'!D:D,C382)</f>
        <v>0</v>
      </c>
      <c r="E382" s="11" t="s">
        <v>1024</v>
      </c>
      <c r="F382" s="80" t="str">
        <f>Table1[[#This Row],[Krav '#]]&amp;" - "&amp;Table1[[#This Row],[Beskrivelse]]</f>
        <v>10.a.2.18 - Såfremt brugeren angiver antal dage skal brugeren ledes til spørgsmål 10.a.2.1</v>
      </c>
    </row>
    <row r="383" spans="1:6" s="80" customFormat="1" x14ac:dyDescent="0.25">
      <c r="A383" s="80" t="s">
        <v>924</v>
      </c>
      <c r="B383" s="10" t="s">
        <v>733</v>
      </c>
      <c r="C383" s="10" t="s">
        <v>1083</v>
      </c>
      <c r="D383" s="37">
        <f>COUNTIF('FF - Test Design'!D:D,C383)</f>
        <v>0</v>
      </c>
      <c r="E383" s="11" t="s">
        <v>1025</v>
      </c>
      <c r="F383" s="80" t="str">
        <f>Table1[[#This Row],[Krav '#]]&amp;" - "&amp;Table1[[#This Row],[Beskrivelse]]</f>
        <v>10.a.2.19 - Såfremt brugeren angiver "ved ikke" skal brugeren ledes til 10.a.2.2</v>
      </c>
    </row>
    <row r="384" spans="1:6" s="80" customFormat="1" x14ac:dyDescent="0.25">
      <c r="A384" s="80" t="s">
        <v>924</v>
      </c>
      <c r="B384" s="10" t="s">
        <v>733</v>
      </c>
      <c r="C384" s="10" t="s">
        <v>1084</v>
      </c>
      <c r="D384" s="37">
        <f>COUNTIF('FF - Test Design'!D:D,C384)</f>
        <v>0</v>
      </c>
      <c r="E384" s="11" t="s">
        <v>1027</v>
      </c>
      <c r="F384" s="80" t="str">
        <f>Table1[[#This Row],[Krav '#]]&amp;" - "&amp;Table1[[#This Row],[Beskrivelse]]</f>
        <v>10.a.2.20 - Der skal være en infoboks med teksten: "Hvis begyndelsestidspunktet kan ligge samme dag som indholdet af stamdatafeltet svares 0 dage."</v>
      </c>
    </row>
    <row r="385" spans="1:6" s="80" customFormat="1" x14ac:dyDescent="0.25">
      <c r="A385" s="80" t="s">
        <v>934</v>
      </c>
      <c r="B385" s="10" t="s">
        <v>733</v>
      </c>
      <c r="C385" s="10" t="s">
        <v>1085</v>
      </c>
      <c r="D385" s="37">
        <f>COUNTIF('FF - Test Design'!D:D,C385)</f>
        <v>0</v>
      </c>
      <c r="E385" s="11" t="s">
        <v>1022</v>
      </c>
      <c r="F385" s="80" t="str">
        <f>Table1[[#This Row],[Krav '#]]&amp;" - "&amp;Table1[[#This Row],[Beskrivelse]]</f>
        <v>10.a.2.21 - Det skal være muligt for brugeren, via tekstfelt, at udfylde det antal dage, for hvor lang tid efter det [valgte stamdatafelt] kan begyndelsestidspunktet for forældelsesfristens beregning tidligst ligge for den afgrænsede population.</v>
      </c>
    </row>
    <row r="386" spans="1:6" s="80" customFormat="1" x14ac:dyDescent="0.25">
      <c r="A386" s="80" t="s">
        <v>934</v>
      </c>
      <c r="B386" s="10" t="s">
        <v>733</v>
      </c>
      <c r="C386" s="10" t="s">
        <v>1086</v>
      </c>
      <c r="D386" s="37">
        <f>COUNTIF('FF - Test Design'!D:D,C386)</f>
        <v>0</v>
      </c>
      <c r="E386" s="11" t="s">
        <v>1023</v>
      </c>
      <c r="F386" s="80" t="str">
        <f>Table1[[#This Row],[Krav '#]]&amp;" - "&amp;Table1[[#This Row],[Beskrivelse]]</f>
        <v>10.a.2.22 - Det skal være muligt for brugeren at svare "ved ikke", såfremt at der ikke vides, hvor lang tid efter det [valgte stamdatafelt] kan begyndelsestidspunktet for forældelsesfristens beregning tidligst ligge for den afgrænsede population.</v>
      </c>
    </row>
    <row r="387" spans="1:6" s="80" customFormat="1" x14ac:dyDescent="0.25">
      <c r="A387" s="80" t="s">
        <v>934</v>
      </c>
      <c r="B387" s="10" t="s">
        <v>733</v>
      </c>
      <c r="C387" s="10" t="s">
        <v>1087</v>
      </c>
      <c r="D387" s="37">
        <f>COUNTIF('FF - Test Design'!D:D,C387)</f>
        <v>0</v>
      </c>
      <c r="E387" s="11" t="s">
        <v>1024</v>
      </c>
      <c r="F387" s="80" t="str">
        <f>Table1[[#This Row],[Krav '#]]&amp;" - "&amp;Table1[[#This Row],[Beskrivelse]]</f>
        <v>10.a.2.23 - Såfremt brugeren angiver antal dage skal brugeren ledes til spørgsmål 10.a.2.1</v>
      </c>
    </row>
    <row r="388" spans="1:6" s="80" customFormat="1" x14ac:dyDescent="0.25">
      <c r="A388" s="80" t="s">
        <v>934</v>
      </c>
      <c r="B388" s="10" t="s">
        <v>733</v>
      </c>
      <c r="C388" s="10" t="s">
        <v>1088</v>
      </c>
      <c r="D388" s="37">
        <f>COUNTIF('FF - Test Design'!D:D,C388)</f>
        <v>0</v>
      </c>
      <c r="E388" s="11" t="s">
        <v>1025</v>
      </c>
      <c r="F388" s="80" t="str">
        <f>Table1[[#This Row],[Krav '#]]&amp;" - "&amp;Table1[[#This Row],[Beskrivelse]]</f>
        <v>10.a.2.24 - Såfremt brugeren angiver "ved ikke" skal brugeren ledes til 10.a.2.2</v>
      </c>
    </row>
    <row r="389" spans="1:6" s="80" customFormat="1" x14ac:dyDescent="0.25">
      <c r="A389" s="80" t="s">
        <v>934</v>
      </c>
      <c r="B389" s="10" t="s">
        <v>733</v>
      </c>
      <c r="C389" s="10" t="s">
        <v>1089</v>
      </c>
      <c r="D389" s="37">
        <f>COUNTIF('FF - Test Design'!D:D,C389)</f>
        <v>0</v>
      </c>
      <c r="E389" s="11" t="s">
        <v>1027</v>
      </c>
      <c r="F389" s="80" t="str">
        <f>Table1[[#This Row],[Krav '#]]&amp;" - "&amp;Table1[[#This Row],[Beskrivelse]]</f>
        <v>10.a.2.25 - Der skal være en infoboks med teksten: "Hvis begyndelsestidspunktet kan ligge samme dag som indholdet af stamdatafeltet svares 0 dage."</v>
      </c>
    </row>
    <row r="390" spans="1:6" s="80" customFormat="1" x14ac:dyDescent="0.25">
      <c r="A390" s="80" t="s">
        <v>731</v>
      </c>
      <c r="B390" s="10" t="s">
        <v>1018</v>
      </c>
      <c r="C390" s="10" t="s">
        <v>1065</v>
      </c>
      <c r="D390" s="37">
        <f>COUNTIF('FF - Test Design'!D:D,C390)</f>
        <v>0</v>
      </c>
      <c r="E390" s="11" t="s">
        <v>1068</v>
      </c>
      <c r="F390" s="80" t="str">
        <f>Table1[[#This Row],[Krav '#]]&amp;" - "&amp;Table1[[#This Row],[Beskrivelse]]</f>
        <v>10.a.2.1.1 - Det skal være muligt for brugeren, ved at angive en frist eller ved at svare "ved ikke", at kortlægge den kortest mulige fristlængde for forældelsesfristens beregning for krav omfattet af den afgrænsede population</v>
      </c>
    </row>
    <row r="391" spans="1:6" s="80" customFormat="1" x14ac:dyDescent="0.25">
      <c r="A391" s="80" t="s">
        <v>731</v>
      </c>
      <c r="B391" s="10" t="s">
        <v>1018</v>
      </c>
      <c r="C391" s="10" t="s">
        <v>1066</v>
      </c>
      <c r="D391" s="37">
        <f>COUNTIF('FF - Test Design'!D:D,C391)</f>
        <v>0</v>
      </c>
      <c r="E391" s="11" t="s">
        <v>1069</v>
      </c>
      <c r="F391" s="80" t="str">
        <f>Table1[[#This Row],[Krav '#]]&amp;" - "&amp;Table1[[#This Row],[Beskrivelse]]</f>
        <v>10.a.2.1.2 - Såfremt brugeren angiver en frist skal brugeren ledes til spørgsmål 10.a.2.1.1</v>
      </c>
    </row>
    <row r="392" spans="1:6" s="80" customFormat="1" x14ac:dyDescent="0.25">
      <c r="A392" s="80" t="s">
        <v>731</v>
      </c>
      <c r="B392" s="10" t="s">
        <v>1018</v>
      </c>
      <c r="C392" s="10" t="s">
        <v>1067</v>
      </c>
      <c r="D392" s="37">
        <f>COUNTIF('FF - Test Design'!D:D,C392)</f>
        <v>0</v>
      </c>
      <c r="E392" s="11" t="s">
        <v>1070</v>
      </c>
      <c r="F392" s="80" t="str">
        <f>Table1[[#This Row],[Krav '#]]&amp;" - "&amp;Table1[[#This Row],[Beskrivelse]]</f>
        <v>10.a.2.1.3 - Såfremt brugeren angiver "ved ikke" skal brugeren ledes til 10.a.2.1.2</v>
      </c>
    </row>
    <row r="393" spans="1:6" s="80" customFormat="1" x14ac:dyDescent="0.25">
      <c r="A393" s="80" t="s">
        <v>918</v>
      </c>
      <c r="B393" s="10" t="s">
        <v>1018</v>
      </c>
      <c r="C393" s="10" t="s">
        <v>1065</v>
      </c>
      <c r="D393" s="37">
        <f>COUNTIF('FF - Test Design'!D:D,C393)</f>
        <v>0</v>
      </c>
      <c r="E393" s="11" t="s">
        <v>1068</v>
      </c>
      <c r="F393" s="80" t="str">
        <f>Table1[[#This Row],[Krav '#]]&amp;" - "&amp;Table1[[#This Row],[Beskrivelse]]</f>
        <v>10.a.2.1.1 - Det skal være muligt for brugeren, ved at angive en frist eller ved at svare "ved ikke", at kortlægge den kortest mulige fristlængde for forældelsesfristens beregning for krav omfattet af den afgrænsede population</v>
      </c>
    </row>
    <row r="394" spans="1:6" s="80" customFormat="1" x14ac:dyDescent="0.25">
      <c r="A394" s="80" t="s">
        <v>918</v>
      </c>
      <c r="B394" s="10" t="s">
        <v>1018</v>
      </c>
      <c r="C394" s="10" t="s">
        <v>1066</v>
      </c>
      <c r="D394" s="37">
        <f>COUNTIF('FF - Test Design'!D:D,C394)</f>
        <v>0</v>
      </c>
      <c r="E394" s="11" t="s">
        <v>1069</v>
      </c>
      <c r="F394" s="80" t="str">
        <f>Table1[[#This Row],[Krav '#]]&amp;" - "&amp;Table1[[#This Row],[Beskrivelse]]</f>
        <v>10.a.2.1.2 - Såfremt brugeren angiver en frist skal brugeren ledes til spørgsmål 10.a.2.1.1</v>
      </c>
    </row>
    <row r="395" spans="1:6" s="80" customFormat="1" x14ac:dyDescent="0.25">
      <c r="A395" s="80" t="s">
        <v>918</v>
      </c>
      <c r="B395" s="10" t="s">
        <v>1018</v>
      </c>
      <c r="C395" s="10" t="s">
        <v>1067</v>
      </c>
      <c r="D395" s="37">
        <f>COUNTIF('FF - Test Design'!D:D,C395)</f>
        <v>0</v>
      </c>
      <c r="E395" s="11" t="s">
        <v>1070</v>
      </c>
      <c r="F395" s="80" t="str">
        <f>Table1[[#This Row],[Krav '#]]&amp;" - "&amp;Table1[[#This Row],[Beskrivelse]]</f>
        <v>10.a.2.1.3 - Såfremt brugeren angiver "ved ikke" skal brugeren ledes til 10.a.2.1.2</v>
      </c>
    </row>
    <row r="396" spans="1:6" s="80" customFormat="1" x14ac:dyDescent="0.25">
      <c r="A396" s="80" t="s">
        <v>919</v>
      </c>
      <c r="B396" s="10" t="s">
        <v>1018</v>
      </c>
      <c r="C396" s="10" t="s">
        <v>1065</v>
      </c>
      <c r="D396" s="37">
        <f>COUNTIF('FF - Test Design'!D:D,C396)</f>
        <v>0</v>
      </c>
      <c r="E396" s="11" t="s">
        <v>1068</v>
      </c>
      <c r="F396" s="80" t="str">
        <f>Table1[[#This Row],[Krav '#]]&amp;" - "&amp;Table1[[#This Row],[Beskrivelse]]</f>
        <v>10.a.2.1.1 - Det skal være muligt for brugeren, ved at angive en frist eller ved at svare "ved ikke", at kortlægge den kortest mulige fristlængde for forældelsesfristens beregning for krav omfattet af den afgrænsede population</v>
      </c>
    </row>
    <row r="397" spans="1:6" s="80" customFormat="1" x14ac:dyDescent="0.25">
      <c r="A397" s="80" t="s">
        <v>919</v>
      </c>
      <c r="B397" s="10" t="s">
        <v>1018</v>
      </c>
      <c r="C397" s="10" t="s">
        <v>1066</v>
      </c>
      <c r="D397" s="37">
        <f>COUNTIF('FF - Test Design'!D:D,C397)</f>
        <v>0</v>
      </c>
      <c r="E397" s="11" t="s">
        <v>1069</v>
      </c>
      <c r="F397" s="80" t="str">
        <f>Table1[[#This Row],[Krav '#]]&amp;" - "&amp;Table1[[#This Row],[Beskrivelse]]</f>
        <v>10.a.2.1.2 - Såfremt brugeren angiver en frist skal brugeren ledes til spørgsmål 10.a.2.1.1</v>
      </c>
    </row>
    <row r="398" spans="1:6" s="80" customFormat="1" x14ac:dyDescent="0.25">
      <c r="A398" s="80" t="s">
        <v>919</v>
      </c>
      <c r="B398" s="10" t="s">
        <v>1018</v>
      </c>
      <c r="C398" s="10" t="s">
        <v>1067</v>
      </c>
      <c r="D398" s="37">
        <f>COUNTIF('FF - Test Design'!D:D,C398)</f>
        <v>0</v>
      </c>
      <c r="E398" s="11" t="s">
        <v>1070</v>
      </c>
      <c r="F398" s="80" t="str">
        <f>Table1[[#This Row],[Krav '#]]&amp;" - "&amp;Table1[[#This Row],[Beskrivelse]]</f>
        <v>10.a.2.1.3 - Såfremt brugeren angiver "ved ikke" skal brugeren ledes til 10.a.2.1.2</v>
      </c>
    </row>
    <row r="399" spans="1:6" s="80" customFormat="1" x14ac:dyDescent="0.25">
      <c r="A399" s="80" t="s">
        <v>924</v>
      </c>
      <c r="B399" s="10" t="s">
        <v>1018</v>
      </c>
      <c r="C399" s="10" t="s">
        <v>1065</v>
      </c>
      <c r="D399" s="37">
        <f>COUNTIF('FF - Test Design'!D:D,C399)</f>
        <v>0</v>
      </c>
      <c r="E399" s="11" t="s">
        <v>1068</v>
      </c>
      <c r="F399" s="80" t="str">
        <f>Table1[[#This Row],[Krav '#]]&amp;" - "&amp;Table1[[#This Row],[Beskrivelse]]</f>
        <v>10.a.2.1.1 - Det skal være muligt for brugeren, ved at angive en frist eller ved at svare "ved ikke", at kortlægge den kortest mulige fristlængde for forældelsesfristens beregning for krav omfattet af den afgrænsede population</v>
      </c>
    </row>
    <row r="400" spans="1:6" s="80" customFormat="1" x14ac:dyDescent="0.25">
      <c r="A400" s="80" t="s">
        <v>924</v>
      </c>
      <c r="B400" s="10" t="s">
        <v>1018</v>
      </c>
      <c r="C400" s="10" t="s">
        <v>1066</v>
      </c>
      <c r="D400" s="37">
        <f>COUNTIF('FF - Test Design'!D:D,C400)</f>
        <v>0</v>
      </c>
      <c r="E400" s="11" t="s">
        <v>1069</v>
      </c>
      <c r="F400" s="80" t="str">
        <f>Table1[[#This Row],[Krav '#]]&amp;" - "&amp;Table1[[#This Row],[Beskrivelse]]</f>
        <v>10.a.2.1.2 - Såfremt brugeren angiver en frist skal brugeren ledes til spørgsmål 10.a.2.1.1</v>
      </c>
    </row>
    <row r="401" spans="1:6" s="80" customFormat="1" x14ac:dyDescent="0.25">
      <c r="A401" s="80" t="s">
        <v>924</v>
      </c>
      <c r="B401" s="10" t="s">
        <v>1018</v>
      </c>
      <c r="C401" s="10" t="s">
        <v>1067</v>
      </c>
      <c r="D401" s="37">
        <f>COUNTIF('FF - Test Design'!D:D,C401)</f>
        <v>0</v>
      </c>
      <c r="E401" s="11" t="s">
        <v>1070</v>
      </c>
      <c r="F401" s="80" t="str">
        <f>Table1[[#This Row],[Krav '#]]&amp;" - "&amp;Table1[[#This Row],[Beskrivelse]]</f>
        <v>10.a.2.1.3 - Såfremt brugeren angiver "ved ikke" skal brugeren ledes til 10.a.2.1.2</v>
      </c>
    </row>
    <row r="402" spans="1:6" s="80" customFormat="1" x14ac:dyDescent="0.25">
      <c r="A402" s="80" t="s">
        <v>934</v>
      </c>
      <c r="B402" s="10" t="s">
        <v>1018</v>
      </c>
      <c r="C402" s="10" t="s">
        <v>1065</v>
      </c>
      <c r="D402" s="37">
        <f>COUNTIF('FF - Test Design'!D:D,C402)</f>
        <v>0</v>
      </c>
      <c r="E402" s="11" t="s">
        <v>1068</v>
      </c>
      <c r="F402" s="80" t="str">
        <f>Table1[[#This Row],[Krav '#]]&amp;" - "&amp;Table1[[#This Row],[Beskrivelse]]</f>
        <v>10.a.2.1.1 - Det skal være muligt for brugeren, ved at angive en frist eller ved at svare "ved ikke", at kortlægge den kortest mulige fristlængde for forældelsesfristens beregning for krav omfattet af den afgrænsede population</v>
      </c>
    </row>
    <row r="403" spans="1:6" s="80" customFormat="1" x14ac:dyDescent="0.25">
      <c r="A403" s="80" t="s">
        <v>934</v>
      </c>
      <c r="B403" s="10" t="s">
        <v>1018</v>
      </c>
      <c r="C403" s="10" t="s">
        <v>1066</v>
      </c>
      <c r="D403" s="37">
        <f>COUNTIF('FF - Test Design'!D:D,C403)</f>
        <v>0</v>
      </c>
      <c r="E403" s="11" t="s">
        <v>1069</v>
      </c>
      <c r="F403" s="80" t="str">
        <f>Table1[[#This Row],[Krav '#]]&amp;" - "&amp;Table1[[#This Row],[Beskrivelse]]</f>
        <v>10.a.2.1.2 - Såfremt brugeren angiver en frist skal brugeren ledes til spørgsmål 10.a.2.1.1</v>
      </c>
    </row>
    <row r="404" spans="1:6" s="80" customFormat="1" x14ac:dyDescent="0.25">
      <c r="A404" s="80" t="s">
        <v>934</v>
      </c>
      <c r="B404" s="10" t="s">
        <v>1018</v>
      </c>
      <c r="C404" s="10" t="s">
        <v>1067</v>
      </c>
      <c r="D404" s="37">
        <f>COUNTIF('FF - Test Design'!D:D,C404)</f>
        <v>0</v>
      </c>
      <c r="E404" s="11" t="s">
        <v>1070</v>
      </c>
      <c r="F404" s="80" t="str">
        <f>Table1[[#This Row],[Krav '#]]&amp;" - "&amp;Table1[[#This Row],[Beskrivelse]]</f>
        <v>10.a.2.1.3 - Såfremt brugeren angiver "ved ikke" skal brugeren ledes til 10.a.2.1.2</v>
      </c>
    </row>
    <row r="405" spans="1:6" x14ac:dyDescent="0.25">
      <c r="A405" s="80" t="s">
        <v>731</v>
      </c>
      <c r="B405" s="10" t="s">
        <v>1065</v>
      </c>
      <c r="C405" s="10" t="s">
        <v>1090</v>
      </c>
      <c r="D405" s="37">
        <f>COUNTIF('FF - Test Design'!D:D,C405)</f>
        <v>0</v>
      </c>
      <c r="E405" s="11" t="s">
        <v>756</v>
      </c>
      <c r="F405" t="str">
        <f>Table1[[#This Row],[Krav '#]]&amp;" - "&amp;Table1[[#This Row],[Beskrivelse]]</f>
        <v>10.a.2.1.1.1 - Gruppe 1 aktiveres</v>
      </c>
    </row>
    <row r="406" spans="1:6" x14ac:dyDescent="0.25">
      <c r="A406" s="80" t="s">
        <v>918</v>
      </c>
      <c r="B406" s="10" t="s">
        <v>1065</v>
      </c>
      <c r="C406" s="10" t="s">
        <v>1091</v>
      </c>
      <c r="D406" s="37">
        <f>COUNTIF('FF - Test Design'!D:D,C406)</f>
        <v>0</v>
      </c>
      <c r="E406" s="11" t="s">
        <v>756</v>
      </c>
      <c r="F406" t="str">
        <f>Table1[[#This Row],[Krav '#]]&amp;" - "&amp;Table1[[#This Row],[Beskrivelse]]</f>
        <v>10.a.2.1.1.2 - Gruppe 1 aktiveres</v>
      </c>
    </row>
    <row r="407" spans="1:6" x14ac:dyDescent="0.25">
      <c r="A407" s="80" t="s">
        <v>919</v>
      </c>
      <c r="B407" s="10" t="s">
        <v>1065</v>
      </c>
      <c r="C407" s="10" t="s">
        <v>1092</v>
      </c>
      <c r="D407" s="37">
        <f>COUNTIF('FF - Test Design'!D:D,C407)</f>
        <v>0</v>
      </c>
      <c r="E407" s="11" t="s">
        <v>756</v>
      </c>
      <c r="F407" t="str">
        <f>Table1[[#This Row],[Krav '#]]&amp;" - "&amp;Table1[[#This Row],[Beskrivelse]]</f>
        <v>10.a.2.1.1.3 - Gruppe 1 aktiveres</v>
      </c>
    </row>
    <row r="408" spans="1:6" x14ac:dyDescent="0.25">
      <c r="A408" s="80" t="s">
        <v>924</v>
      </c>
      <c r="B408" s="10" t="s">
        <v>1065</v>
      </c>
      <c r="C408" s="10" t="s">
        <v>1093</v>
      </c>
      <c r="D408" s="37">
        <f>COUNTIF('FF - Test Design'!D:D,C408)</f>
        <v>0</v>
      </c>
      <c r="E408" s="11" t="s">
        <v>756</v>
      </c>
      <c r="F408" t="str">
        <f>Table1[[#This Row],[Krav '#]]&amp;" - "&amp;Table1[[#This Row],[Beskrivelse]]</f>
        <v>10.a.2.1.1.4 - Gruppe 1 aktiveres</v>
      </c>
    </row>
    <row r="409" spans="1:6" x14ac:dyDescent="0.25">
      <c r="A409" s="80" t="s">
        <v>934</v>
      </c>
      <c r="B409" s="10" t="s">
        <v>1065</v>
      </c>
      <c r="C409" s="10" t="s">
        <v>1094</v>
      </c>
      <c r="D409" s="37">
        <f>COUNTIF('FF - Test Design'!D:D,C409)</f>
        <v>0</v>
      </c>
      <c r="E409" s="11" t="s">
        <v>756</v>
      </c>
      <c r="F409" t="str">
        <f>Table1[[#This Row],[Krav '#]]&amp;" - "&amp;Table1[[#This Row],[Beskrivelse]]</f>
        <v>10.a.2.1.1.5 - Gruppe 1 aktiveres</v>
      </c>
    </row>
    <row r="410" spans="1:6" x14ac:dyDescent="0.25">
      <c r="A410" s="80" t="s">
        <v>731</v>
      </c>
      <c r="B410" s="10" t="s">
        <v>1065</v>
      </c>
      <c r="C410" s="10" t="s">
        <v>1095</v>
      </c>
      <c r="D410" s="37">
        <f>COUNTIF('FF - Test Design'!D:D,C410)</f>
        <v>0</v>
      </c>
      <c r="E410" s="11" t="s">
        <v>910</v>
      </c>
      <c r="F410" t="str">
        <f>Table1[[#This Row],[Krav '#]]&amp;" - "&amp;Table1[[#This Row],[Beskrivelse]]</f>
        <v>10.a.2.1.1.6 - Hvis forfaldsdato er valgt: Regel R0047 aktiveres</v>
      </c>
    </row>
    <row r="411" spans="1:6" x14ac:dyDescent="0.25">
      <c r="A411" s="80" t="s">
        <v>731</v>
      </c>
      <c r="B411" s="10" t="s">
        <v>1065</v>
      </c>
      <c r="C411" s="10" t="s">
        <v>1096</v>
      </c>
      <c r="D411" s="37">
        <f>COUNTIF('FF - Test Design'!D:D,C411)</f>
        <v>0</v>
      </c>
      <c r="E411" s="11" t="s">
        <v>911</v>
      </c>
      <c r="F411" t="str">
        <f>Table1[[#This Row],[Krav '#]]&amp;" - "&amp;Table1[[#This Row],[Beskrivelse]]</f>
        <v>10.a.2.1.1.7 - Hvis forfaldsdato er valgt: Regel R0048 aktiveres</v>
      </c>
    </row>
    <row r="412" spans="1:6" x14ac:dyDescent="0.25">
      <c r="A412" s="80" t="s">
        <v>731</v>
      </c>
      <c r="B412" s="10" t="s">
        <v>1065</v>
      </c>
      <c r="C412" s="10" t="s">
        <v>1097</v>
      </c>
      <c r="D412" s="37">
        <f>COUNTIF('FF - Test Design'!D:D,C412)</f>
        <v>0</v>
      </c>
      <c r="E412" s="11" t="s">
        <v>912</v>
      </c>
      <c r="F412" t="str">
        <f>Table1[[#This Row],[Krav '#]]&amp;" - "&amp;Table1[[#This Row],[Beskrivelse]]</f>
        <v>10.a.2.1.1.8 - Hvis forfaldsdato er valgt: Regel R0049 aktiveres</v>
      </c>
    </row>
    <row r="413" spans="1:6" x14ac:dyDescent="0.25">
      <c r="A413" s="80" t="s">
        <v>731</v>
      </c>
      <c r="B413" s="10" t="s">
        <v>1065</v>
      </c>
      <c r="C413" s="10" t="s">
        <v>1098</v>
      </c>
      <c r="D413" s="37">
        <f>COUNTIF('FF - Test Design'!D:D,C413)</f>
        <v>0</v>
      </c>
      <c r="E413" s="11" t="s">
        <v>913</v>
      </c>
      <c r="F413" t="str">
        <f>Table1[[#This Row],[Krav '#]]&amp;" - "&amp;Table1[[#This Row],[Beskrivelse]]</f>
        <v>10.a.2.1.1.9 - Hvis forfaldsdato er valgt: Regel R0050 aktiveres</v>
      </c>
    </row>
    <row r="414" spans="1:6" x14ac:dyDescent="0.25">
      <c r="A414" s="80" t="s">
        <v>918</v>
      </c>
      <c r="B414" s="10" t="s">
        <v>1065</v>
      </c>
      <c r="C414" s="10" t="s">
        <v>1099</v>
      </c>
      <c r="D414" s="37">
        <f>COUNTIF('FF - Test Design'!D:D,C414)</f>
        <v>0</v>
      </c>
      <c r="E414" s="11" t="s">
        <v>788</v>
      </c>
      <c r="F414" t="str">
        <f>Table1[[#This Row],[Krav '#]]&amp;" - "&amp;Table1[[#This Row],[Beskrivelse]]</f>
        <v>10.a.2.1.1.10 - Hvis stiftelsesdato er valgt: Regel R0051 aktiveres</v>
      </c>
    </row>
    <row r="415" spans="1:6" x14ac:dyDescent="0.25">
      <c r="A415" s="80" t="s">
        <v>918</v>
      </c>
      <c r="B415" s="10" t="s">
        <v>1065</v>
      </c>
      <c r="C415" s="10" t="s">
        <v>1100</v>
      </c>
      <c r="D415" s="37">
        <f>COUNTIF('FF - Test Design'!D:D,C415)</f>
        <v>0</v>
      </c>
      <c r="E415" s="11" t="s">
        <v>789</v>
      </c>
      <c r="F415" t="str">
        <f>Table1[[#This Row],[Krav '#]]&amp;" - "&amp;Table1[[#This Row],[Beskrivelse]]</f>
        <v>10.a.2.1.1.11 - Hvis stiftelsesdato er valgt: Regel R0052 aktiveres</v>
      </c>
    </row>
    <row r="416" spans="1:6" x14ac:dyDescent="0.25">
      <c r="A416" s="80" t="s">
        <v>918</v>
      </c>
      <c r="B416" s="10" t="s">
        <v>1065</v>
      </c>
      <c r="C416" s="10" t="s">
        <v>1101</v>
      </c>
      <c r="D416" s="37">
        <f>COUNTIF('FF - Test Design'!D:D,C416)</f>
        <v>0</v>
      </c>
      <c r="E416" s="11" t="s">
        <v>790</v>
      </c>
      <c r="F416" t="str">
        <f>Table1[[#This Row],[Krav '#]]&amp;" - "&amp;Table1[[#This Row],[Beskrivelse]]</f>
        <v>10.a.2.1.1.12 - Hvis stiftelsesdato er valgt: Regel R0053 aktiveres</v>
      </c>
    </row>
    <row r="417" spans="1:6" x14ac:dyDescent="0.25">
      <c r="A417" s="80" t="s">
        <v>918</v>
      </c>
      <c r="B417" s="10" t="s">
        <v>1065</v>
      </c>
      <c r="C417" s="10" t="s">
        <v>1102</v>
      </c>
      <c r="D417" s="37">
        <f>COUNTIF('FF - Test Design'!D:D,C417)</f>
        <v>0</v>
      </c>
      <c r="E417" s="11" t="s">
        <v>791</v>
      </c>
      <c r="F417" t="str">
        <f>Table1[[#This Row],[Krav '#]]&amp;" - "&amp;Table1[[#This Row],[Beskrivelse]]</f>
        <v>10.a.2.1.1.13 - Hvis stiftelsesdato er valgt: Regel R0054 aktiveres</v>
      </c>
    </row>
    <row r="418" spans="1:6" x14ac:dyDescent="0.25">
      <c r="A418" s="80" t="s">
        <v>919</v>
      </c>
      <c r="B418" s="10" t="s">
        <v>1065</v>
      </c>
      <c r="C418" s="10" t="s">
        <v>1103</v>
      </c>
      <c r="D418" s="37">
        <f>COUNTIF('FF - Test Design'!D:D,C418)</f>
        <v>0</v>
      </c>
      <c r="E418" s="11" t="s">
        <v>914</v>
      </c>
      <c r="F418" t="str">
        <f>Table1[[#This Row],[Krav '#]]&amp;" - "&amp;Table1[[#This Row],[Beskrivelse]]</f>
        <v>10.a.2.1.1.14 - Hvis FordringsStartDato er valgt: Regel R0055 aktiveres</v>
      </c>
    </row>
    <row r="419" spans="1:6" x14ac:dyDescent="0.25">
      <c r="A419" s="80" t="s">
        <v>919</v>
      </c>
      <c r="B419" s="10" t="s">
        <v>1065</v>
      </c>
      <c r="C419" s="10" t="s">
        <v>1104</v>
      </c>
      <c r="D419" s="37">
        <f>COUNTIF('FF - Test Design'!D:D,C419)</f>
        <v>0</v>
      </c>
      <c r="E419" s="11" t="s">
        <v>915</v>
      </c>
      <c r="F419" t="str">
        <f>Table1[[#This Row],[Krav '#]]&amp;" - "&amp;Table1[[#This Row],[Beskrivelse]]</f>
        <v>10.a.2.1.1.15 - Hvis FordringsStartDato er valgt: Regel R0056 aktiveres</v>
      </c>
    </row>
    <row r="420" spans="1:6" x14ac:dyDescent="0.25">
      <c r="A420" s="80" t="s">
        <v>919</v>
      </c>
      <c r="B420" s="10" t="s">
        <v>1065</v>
      </c>
      <c r="C420" s="10" t="s">
        <v>1105</v>
      </c>
      <c r="D420" s="37">
        <f>COUNTIF('FF - Test Design'!D:D,C420)</f>
        <v>0</v>
      </c>
      <c r="E420" s="11" t="s">
        <v>916</v>
      </c>
      <c r="F420" t="str">
        <f>Table1[[#This Row],[Krav '#]]&amp;" - "&amp;Table1[[#This Row],[Beskrivelse]]</f>
        <v>10.a.2.1.1.16 - Hvis FordringsStartDato er valgt: Regel R0057 aktiveres</v>
      </c>
    </row>
    <row r="421" spans="1:6" x14ac:dyDescent="0.25">
      <c r="A421" s="80" t="s">
        <v>919</v>
      </c>
      <c r="B421" s="10" t="s">
        <v>1065</v>
      </c>
      <c r="C421" s="10" t="s">
        <v>1106</v>
      </c>
      <c r="D421" s="37">
        <f>COUNTIF('FF - Test Design'!D:D,C421)</f>
        <v>0</v>
      </c>
      <c r="E421" s="11" t="s">
        <v>917</v>
      </c>
      <c r="F421" t="str">
        <f>Table1[[#This Row],[Krav '#]]&amp;" - "&amp;Table1[[#This Row],[Beskrivelse]]</f>
        <v>10.a.2.1.1.17 - Hvis FordringsStartDato er valgt: Regel R0058 aktiveres</v>
      </c>
    </row>
    <row r="422" spans="1:6" x14ac:dyDescent="0.25">
      <c r="A422" s="80" t="s">
        <v>924</v>
      </c>
      <c r="B422" s="10" t="s">
        <v>1065</v>
      </c>
      <c r="C422" s="10" t="s">
        <v>1107</v>
      </c>
      <c r="D422" s="37">
        <f>COUNTIF('FF - Test Design'!D:D,C422)</f>
        <v>0</v>
      </c>
      <c r="E422" s="11" t="s">
        <v>920</v>
      </c>
      <c r="F422" t="str">
        <f>Table1[[#This Row],[Krav '#]]&amp;" - "&amp;Table1[[#This Row],[Beskrivelse]]</f>
        <v>10.a.2.1.1.18 - Hvis FordringsSlutDato er valgt: Regel R0059 aktiveres</v>
      </c>
    </row>
    <row r="423" spans="1:6" x14ac:dyDescent="0.25">
      <c r="A423" s="80" t="s">
        <v>924</v>
      </c>
      <c r="B423" s="10" t="s">
        <v>1065</v>
      </c>
      <c r="C423" s="10" t="s">
        <v>1108</v>
      </c>
      <c r="D423" s="37">
        <f>COUNTIF('FF - Test Design'!D:D,C423)</f>
        <v>0</v>
      </c>
      <c r="E423" s="11" t="s">
        <v>921</v>
      </c>
      <c r="F423" t="str">
        <f>Table1[[#This Row],[Krav '#]]&amp;" - "&amp;Table1[[#This Row],[Beskrivelse]]</f>
        <v>10.a.2.1.1.19 - Hvis FordringsSlutDato er valgt: Regel R0060 aktiveres</v>
      </c>
    </row>
    <row r="424" spans="1:6" x14ac:dyDescent="0.25">
      <c r="A424" s="80" t="s">
        <v>924</v>
      </c>
      <c r="B424" s="10" t="s">
        <v>1065</v>
      </c>
      <c r="C424" s="10" t="s">
        <v>1109</v>
      </c>
      <c r="D424" s="37">
        <f>COUNTIF('FF - Test Design'!D:D,C424)</f>
        <v>0</v>
      </c>
      <c r="E424" s="11" t="s">
        <v>922</v>
      </c>
      <c r="F424" t="str">
        <f>Table1[[#This Row],[Krav '#]]&amp;" - "&amp;Table1[[#This Row],[Beskrivelse]]</f>
        <v>10.a.2.1.1.20 - Hvis FordringsSlutDato er valgt: Regel R0061 aktiveres</v>
      </c>
    </row>
    <row r="425" spans="1:6" x14ac:dyDescent="0.25">
      <c r="A425" s="80" t="s">
        <v>924</v>
      </c>
      <c r="B425" s="10" t="s">
        <v>1065</v>
      </c>
      <c r="C425" s="10" t="s">
        <v>1110</v>
      </c>
      <c r="D425" s="37">
        <f>COUNTIF('FF - Test Design'!D:D,C425)</f>
        <v>0</v>
      </c>
      <c r="E425" s="11" t="s">
        <v>923</v>
      </c>
      <c r="F425" t="str">
        <f>Table1[[#This Row],[Krav '#]]&amp;" - "&amp;Table1[[#This Row],[Beskrivelse]]</f>
        <v>10.a.2.1.1.21 - Hvis FordringsSlutDato er valgt: Regel R0062 aktiveres</v>
      </c>
    </row>
    <row r="426" spans="1:6" x14ac:dyDescent="0.25">
      <c r="A426" s="80" t="s">
        <v>934</v>
      </c>
      <c r="B426" s="10" t="s">
        <v>1065</v>
      </c>
      <c r="C426" s="10" t="s">
        <v>1111</v>
      </c>
      <c r="D426" s="37">
        <f>COUNTIF('FF - Test Design'!D:D,C426)</f>
        <v>0</v>
      </c>
      <c r="E426" s="11" t="s">
        <v>925</v>
      </c>
      <c r="F426" t="str">
        <f>Table1[[#This Row],[Krav '#]]&amp;" - "&amp;Table1[[#This Row],[Beskrivelse]]</f>
        <v>10.a.2.1.1.22 - Hvis SRBDato er valgt: Regel R0063 aktiveres</v>
      </c>
    </row>
    <row r="427" spans="1:6" x14ac:dyDescent="0.25">
      <c r="A427" s="80" t="s">
        <v>934</v>
      </c>
      <c r="B427" s="10" t="s">
        <v>1065</v>
      </c>
      <c r="C427" s="10" t="s">
        <v>1112</v>
      </c>
      <c r="D427" s="37">
        <f>COUNTIF('FF - Test Design'!D:D,C427)</f>
        <v>0</v>
      </c>
      <c r="E427" s="11" t="s">
        <v>926</v>
      </c>
      <c r="F427" t="str">
        <f>Table1[[#This Row],[Krav '#]]&amp;" - "&amp;Table1[[#This Row],[Beskrivelse]]</f>
        <v>10.a.2.1.1.23 - Hvis SRBDato er valgt: Regel R0064 aktiveres</v>
      </c>
    </row>
    <row r="428" spans="1:6" x14ac:dyDescent="0.25">
      <c r="A428" s="80" t="s">
        <v>934</v>
      </c>
      <c r="B428" s="10" t="s">
        <v>1065</v>
      </c>
      <c r="C428" s="10" t="s">
        <v>1113</v>
      </c>
      <c r="D428" s="37">
        <f>COUNTIF('FF - Test Design'!D:D,C428)</f>
        <v>0</v>
      </c>
      <c r="E428" s="11" t="s">
        <v>927</v>
      </c>
      <c r="F428" t="str">
        <f>Table1[[#This Row],[Krav '#]]&amp;" - "&amp;Table1[[#This Row],[Beskrivelse]]</f>
        <v>10.a.2.1.1.24 - Hvis SRBDato er valgt: Regel R0065 aktiveres</v>
      </c>
    </row>
    <row r="429" spans="1:6" x14ac:dyDescent="0.25">
      <c r="A429" s="80" t="s">
        <v>934</v>
      </c>
      <c r="B429" s="10" t="s">
        <v>1065</v>
      </c>
      <c r="C429" s="10" t="s">
        <v>1114</v>
      </c>
      <c r="D429" s="37">
        <f>COUNTIF('FF - Test Design'!D:D,C429)</f>
        <v>0</v>
      </c>
      <c r="E429" s="11" t="s">
        <v>928</v>
      </c>
      <c r="F429" t="str">
        <f>Table1[[#This Row],[Krav '#]]&amp;" - "&amp;Table1[[#This Row],[Beskrivelse]]</f>
        <v>10.a.2.1.1.25 - Hvis SRBDato er valgt: Regel R0066 aktiveres</v>
      </c>
    </row>
    <row r="430" spans="1:6" x14ac:dyDescent="0.25">
      <c r="A430" s="80" t="s">
        <v>731</v>
      </c>
      <c r="B430" s="10" t="s">
        <v>1065</v>
      </c>
      <c r="C430" s="10" t="s">
        <v>1115</v>
      </c>
      <c r="D430" s="37">
        <f>COUNTIF('FF - Test Design'!D:D,C430)</f>
        <v>0</v>
      </c>
      <c r="E430" s="11" t="s">
        <v>929</v>
      </c>
      <c r="F430" t="str">
        <f>Table1[[#This Row],[Krav '#]]&amp;" - "&amp;Table1[[#This Row],[Beskrivelse]]</f>
        <v>10.a.2.1.1.26 - Hvis ForfaldsDato er valgt: Regel R0067 aktiveres</v>
      </c>
    </row>
    <row r="431" spans="1:6" x14ac:dyDescent="0.25">
      <c r="A431" s="80" t="s">
        <v>918</v>
      </c>
      <c r="B431" s="10" t="s">
        <v>1065</v>
      </c>
      <c r="C431" s="10" t="s">
        <v>1116</v>
      </c>
      <c r="D431" s="37">
        <f>COUNTIF('FF - Test Design'!D:D,C431)</f>
        <v>0</v>
      </c>
      <c r="E431" s="11" t="s">
        <v>930</v>
      </c>
      <c r="F431" t="str">
        <f>Table1[[#This Row],[Krav '#]]&amp;" - "&amp;Table1[[#This Row],[Beskrivelse]]</f>
        <v>10.a.2.1.1.27 - Hvis StiftelsesDato er valgt: Regel R0068 aktiveres</v>
      </c>
    </row>
    <row r="432" spans="1:6" x14ac:dyDescent="0.25">
      <c r="A432" s="80" t="s">
        <v>919</v>
      </c>
      <c r="B432" s="10" t="s">
        <v>1065</v>
      </c>
      <c r="C432" s="10" t="s">
        <v>1117</v>
      </c>
      <c r="D432" s="37">
        <f>COUNTIF('FF - Test Design'!D:D,C432)</f>
        <v>0</v>
      </c>
      <c r="E432" s="11" t="s">
        <v>931</v>
      </c>
      <c r="F432" t="str">
        <f>Table1[[#This Row],[Krav '#]]&amp;" - "&amp;Table1[[#This Row],[Beskrivelse]]</f>
        <v>10.a.2.1.1.28 - Hvis FordringsStartDato er valgt: Regel R0069 aktiveres</v>
      </c>
    </row>
    <row r="433" spans="1:6" x14ac:dyDescent="0.25">
      <c r="A433" s="80" t="s">
        <v>924</v>
      </c>
      <c r="B433" s="10" t="s">
        <v>1065</v>
      </c>
      <c r="C433" s="10" t="s">
        <v>1118</v>
      </c>
      <c r="D433" s="37">
        <f>COUNTIF('FF - Test Design'!D:D,C433)</f>
        <v>0</v>
      </c>
      <c r="E433" s="11" t="s">
        <v>932</v>
      </c>
      <c r="F433" t="str">
        <f>Table1[[#This Row],[Krav '#]]&amp;" - "&amp;Table1[[#This Row],[Beskrivelse]]</f>
        <v>10.a.2.1.1.29 - Hvis FordringsSlutDato er valgt: Regel R0070 aktiveres</v>
      </c>
    </row>
    <row r="434" spans="1:6" x14ac:dyDescent="0.25">
      <c r="A434" s="80" t="s">
        <v>934</v>
      </c>
      <c r="B434" s="10" t="s">
        <v>1065</v>
      </c>
      <c r="C434" s="10" t="s">
        <v>1119</v>
      </c>
      <c r="D434" s="37">
        <f>COUNTIF('FF - Test Design'!D:D,C434)</f>
        <v>0</v>
      </c>
      <c r="E434" s="11" t="s">
        <v>933</v>
      </c>
      <c r="F434" t="str">
        <f>Table1[[#This Row],[Krav '#]]&amp;" - "&amp;Table1[[#This Row],[Beskrivelse]]</f>
        <v>10.a.2.1.1.30 - Hvis SRBDato er valgt: Regel R0071 aktiveres</v>
      </c>
    </row>
    <row r="435" spans="1:6" x14ac:dyDescent="0.25">
      <c r="A435" s="80" t="s">
        <v>731</v>
      </c>
      <c r="B435" s="10" t="s">
        <v>1065</v>
      </c>
      <c r="C435" s="10" t="s">
        <v>1120</v>
      </c>
      <c r="D435" s="37">
        <f>COUNTIF('FF - Test Design'!D:D,C435)</f>
        <v>0</v>
      </c>
      <c r="E435" s="11" t="s">
        <v>1262</v>
      </c>
      <c r="F435" t="str">
        <f>Table1[[#This Row],[Krav '#]]&amp;" - "&amp;Table1[[#This Row],[Beskrivelse]]</f>
        <v>10.a.2.1.1.31 - Hvis forfaldsdato ikke er valgt: Regel R0047 deaktiveres</v>
      </c>
    </row>
    <row r="436" spans="1:6" x14ac:dyDescent="0.25">
      <c r="A436" s="80" t="s">
        <v>731</v>
      </c>
      <c r="B436" s="10" t="s">
        <v>1065</v>
      </c>
      <c r="C436" s="10" t="s">
        <v>1121</v>
      </c>
      <c r="D436" s="37">
        <f>COUNTIF('FF - Test Design'!D:D,C436)</f>
        <v>0</v>
      </c>
      <c r="E436" s="11" t="s">
        <v>1263</v>
      </c>
      <c r="F436" t="str">
        <f>Table1[[#This Row],[Krav '#]]&amp;" - "&amp;Table1[[#This Row],[Beskrivelse]]</f>
        <v>10.a.2.1.1.32 - Hvis forfaldsdato ikke er valgt: Regel R0048 deaktiveres</v>
      </c>
    </row>
    <row r="437" spans="1:6" x14ac:dyDescent="0.25">
      <c r="A437" s="80" t="s">
        <v>731</v>
      </c>
      <c r="B437" s="10" t="s">
        <v>1065</v>
      </c>
      <c r="C437" s="10" t="s">
        <v>1122</v>
      </c>
      <c r="D437" s="37">
        <f>COUNTIF('FF - Test Design'!D:D,C437)</f>
        <v>0</v>
      </c>
      <c r="E437" s="11" t="s">
        <v>1264</v>
      </c>
      <c r="F437" t="str">
        <f>Table1[[#This Row],[Krav '#]]&amp;" - "&amp;Table1[[#This Row],[Beskrivelse]]</f>
        <v>10.a.2.1.1.33 - Hvis forfaldsdato ikke er valgt: Regel R0049 deaktiveres</v>
      </c>
    </row>
    <row r="438" spans="1:6" x14ac:dyDescent="0.25">
      <c r="A438" s="80" t="s">
        <v>731</v>
      </c>
      <c r="B438" s="10" t="s">
        <v>1065</v>
      </c>
      <c r="C438" s="10" t="s">
        <v>1123</v>
      </c>
      <c r="D438" s="37">
        <f>COUNTIF('FF - Test Design'!D:D,C438)</f>
        <v>0</v>
      </c>
      <c r="E438" s="11" t="s">
        <v>1265</v>
      </c>
      <c r="F438" t="str">
        <f>Table1[[#This Row],[Krav '#]]&amp;" - "&amp;Table1[[#This Row],[Beskrivelse]]</f>
        <v>10.a.2.1.1.34 - Hvis forfaldsdato ikke er valgt: Regel R0050 deaktiveres</v>
      </c>
    </row>
    <row r="439" spans="1:6" x14ac:dyDescent="0.25">
      <c r="A439" s="80" t="s">
        <v>918</v>
      </c>
      <c r="B439" s="10" t="s">
        <v>1065</v>
      </c>
      <c r="C439" s="10" t="s">
        <v>1124</v>
      </c>
      <c r="D439" s="37">
        <f>COUNTIF('FF - Test Design'!D:D,C439)</f>
        <v>0</v>
      </c>
      <c r="E439" s="11" t="s">
        <v>792</v>
      </c>
      <c r="F439" t="str">
        <f>Table1[[#This Row],[Krav '#]]&amp;" - "&amp;Table1[[#This Row],[Beskrivelse]]</f>
        <v>10.a.2.1.1.35 - Hvis stiftelsesdato ikke er valgt: Regel R0051 deaktiveres</v>
      </c>
    </row>
    <row r="440" spans="1:6" x14ac:dyDescent="0.25">
      <c r="A440" s="80" t="s">
        <v>918</v>
      </c>
      <c r="B440" s="10" t="s">
        <v>1065</v>
      </c>
      <c r="C440" s="10" t="s">
        <v>1125</v>
      </c>
      <c r="D440" s="37">
        <f>COUNTIF('FF - Test Design'!D:D,C440)</f>
        <v>0</v>
      </c>
      <c r="E440" s="11" t="s">
        <v>793</v>
      </c>
      <c r="F440" t="str">
        <f>Table1[[#This Row],[Krav '#]]&amp;" - "&amp;Table1[[#This Row],[Beskrivelse]]</f>
        <v>10.a.2.1.1.36 - Hvis stiftelsesdato ikke er valgt: Regel R0052 deaktiveres</v>
      </c>
    </row>
    <row r="441" spans="1:6" x14ac:dyDescent="0.25">
      <c r="A441" s="80" t="s">
        <v>918</v>
      </c>
      <c r="B441" s="10" t="s">
        <v>1065</v>
      </c>
      <c r="C441" s="10" t="s">
        <v>1126</v>
      </c>
      <c r="D441" s="37">
        <f>COUNTIF('FF - Test Design'!D:D,C441)</f>
        <v>0</v>
      </c>
      <c r="E441" s="11" t="s">
        <v>794</v>
      </c>
      <c r="F441" t="str">
        <f>Table1[[#This Row],[Krav '#]]&amp;" - "&amp;Table1[[#This Row],[Beskrivelse]]</f>
        <v>10.a.2.1.1.37 - Hvis stiftelsesdato ikke er valgt: Regel R0053 deaktiveres</v>
      </c>
    </row>
    <row r="442" spans="1:6" x14ac:dyDescent="0.25">
      <c r="A442" s="80" t="s">
        <v>918</v>
      </c>
      <c r="B442" s="10" t="s">
        <v>1065</v>
      </c>
      <c r="C442" s="10" t="s">
        <v>1127</v>
      </c>
      <c r="D442" s="37">
        <f>COUNTIF('FF - Test Design'!D:D,C442)</f>
        <v>0</v>
      </c>
      <c r="E442" s="11" t="s">
        <v>795</v>
      </c>
      <c r="F442" t="str">
        <f>Table1[[#This Row],[Krav '#]]&amp;" - "&amp;Table1[[#This Row],[Beskrivelse]]</f>
        <v>10.a.2.1.1.38 - Hvis stiftelsesdato ikke er valgt: Regel R0054 deaktiveres</v>
      </c>
    </row>
    <row r="443" spans="1:6" x14ac:dyDescent="0.25">
      <c r="A443" s="80" t="s">
        <v>919</v>
      </c>
      <c r="B443" s="10" t="s">
        <v>1065</v>
      </c>
      <c r="C443" s="10" t="s">
        <v>1128</v>
      </c>
      <c r="D443" s="37">
        <f>COUNTIF('FF - Test Design'!D:D,C443)</f>
        <v>0</v>
      </c>
      <c r="E443" s="11" t="s">
        <v>1266</v>
      </c>
      <c r="F443" t="str">
        <f>Table1[[#This Row],[Krav '#]]&amp;" - "&amp;Table1[[#This Row],[Beskrivelse]]</f>
        <v>10.a.2.1.1.39 - Hvis FordringsStartDato ikke er valgt: Regel R0055 deaktiveres</v>
      </c>
    </row>
    <row r="444" spans="1:6" x14ac:dyDescent="0.25">
      <c r="A444" s="80" t="s">
        <v>919</v>
      </c>
      <c r="B444" s="10" t="s">
        <v>1065</v>
      </c>
      <c r="C444" s="10" t="s">
        <v>1129</v>
      </c>
      <c r="D444" s="37">
        <f>COUNTIF('FF - Test Design'!D:D,C444)</f>
        <v>0</v>
      </c>
      <c r="E444" s="11" t="s">
        <v>1267</v>
      </c>
      <c r="F444" t="str">
        <f>Table1[[#This Row],[Krav '#]]&amp;" - "&amp;Table1[[#This Row],[Beskrivelse]]</f>
        <v>10.a.2.1.1.40 - Hvis FordringsStartDato ikke er valgt: Regel R0056 deaktiveres</v>
      </c>
    </row>
    <row r="445" spans="1:6" x14ac:dyDescent="0.25">
      <c r="A445" s="80" t="s">
        <v>919</v>
      </c>
      <c r="B445" s="10" t="s">
        <v>1065</v>
      </c>
      <c r="C445" s="10" t="s">
        <v>1130</v>
      </c>
      <c r="D445" s="37">
        <f>COUNTIF('FF - Test Design'!D:D,C445)</f>
        <v>0</v>
      </c>
      <c r="E445" s="11" t="s">
        <v>1268</v>
      </c>
      <c r="F445" t="str">
        <f>Table1[[#This Row],[Krav '#]]&amp;" - "&amp;Table1[[#This Row],[Beskrivelse]]</f>
        <v>10.a.2.1.1.41 - Hvis FordringsStartDato ikke er valgt: Regel R0057 deaktiveres</v>
      </c>
    </row>
    <row r="446" spans="1:6" x14ac:dyDescent="0.25">
      <c r="A446" s="80" t="s">
        <v>919</v>
      </c>
      <c r="B446" s="10" t="s">
        <v>1065</v>
      </c>
      <c r="C446" s="10" t="s">
        <v>1131</v>
      </c>
      <c r="D446" s="37">
        <f>COUNTIF('FF - Test Design'!D:D,C446)</f>
        <v>0</v>
      </c>
      <c r="E446" s="11" t="s">
        <v>1269</v>
      </c>
      <c r="F446" t="str">
        <f>Table1[[#This Row],[Krav '#]]&amp;" - "&amp;Table1[[#This Row],[Beskrivelse]]</f>
        <v>10.a.2.1.1.42 - Hvis FordringsStartDato ikke er valgt: Regel R0058 deaktiveres</v>
      </c>
    </row>
    <row r="447" spans="1:6" x14ac:dyDescent="0.25">
      <c r="A447" s="80" t="s">
        <v>924</v>
      </c>
      <c r="B447" s="10" t="s">
        <v>1065</v>
      </c>
      <c r="C447" s="10" t="s">
        <v>1132</v>
      </c>
      <c r="D447" s="37">
        <f>COUNTIF('FF - Test Design'!D:D,C447)</f>
        <v>0</v>
      </c>
      <c r="E447" s="11" t="s">
        <v>1270</v>
      </c>
      <c r="F447" t="str">
        <f>Table1[[#This Row],[Krav '#]]&amp;" - "&amp;Table1[[#This Row],[Beskrivelse]]</f>
        <v>10.a.2.1.1.43 - Hvis FordringsSlutDato ikke er valgt: Regel R0059 deaktiveres</v>
      </c>
    </row>
    <row r="448" spans="1:6" x14ac:dyDescent="0.25">
      <c r="A448" s="80" t="s">
        <v>924</v>
      </c>
      <c r="B448" s="10" t="s">
        <v>1065</v>
      </c>
      <c r="C448" s="10" t="s">
        <v>1133</v>
      </c>
      <c r="D448" s="37">
        <f>COUNTIF('FF - Test Design'!D:D,C448)</f>
        <v>0</v>
      </c>
      <c r="E448" s="11" t="s">
        <v>1271</v>
      </c>
      <c r="F448" t="str">
        <f>Table1[[#This Row],[Krav '#]]&amp;" - "&amp;Table1[[#This Row],[Beskrivelse]]</f>
        <v>10.a.2.1.1.44 - Hvis FordringsSlutDato ikke er valgt: Regel R0060 deaktiveres</v>
      </c>
    </row>
    <row r="449" spans="1:6" x14ac:dyDescent="0.25">
      <c r="A449" s="80" t="s">
        <v>924</v>
      </c>
      <c r="B449" s="10" t="s">
        <v>1065</v>
      </c>
      <c r="C449" s="10" t="s">
        <v>1134</v>
      </c>
      <c r="D449" s="37">
        <f>COUNTIF('FF - Test Design'!D:D,C449)</f>
        <v>0</v>
      </c>
      <c r="E449" s="11" t="s">
        <v>1272</v>
      </c>
      <c r="F449" t="str">
        <f>Table1[[#This Row],[Krav '#]]&amp;" - "&amp;Table1[[#This Row],[Beskrivelse]]</f>
        <v>10.a.2.1.1.45 - Hvis FordringsSlutDato ikke er valgt: Regel R0061 deaktiveres</v>
      </c>
    </row>
    <row r="450" spans="1:6" x14ac:dyDescent="0.25">
      <c r="A450" s="80" t="s">
        <v>924</v>
      </c>
      <c r="B450" s="10" t="s">
        <v>1065</v>
      </c>
      <c r="C450" s="10" t="s">
        <v>1135</v>
      </c>
      <c r="D450" s="37">
        <f>COUNTIF('FF - Test Design'!D:D,C450)</f>
        <v>0</v>
      </c>
      <c r="E450" s="11" t="s">
        <v>1273</v>
      </c>
      <c r="F450" t="str">
        <f>Table1[[#This Row],[Krav '#]]&amp;" - "&amp;Table1[[#This Row],[Beskrivelse]]</f>
        <v>10.a.2.1.1.46 - Hvis FordringsSlutDato ikke er valgt: Regel R0062 deaktiveres</v>
      </c>
    </row>
    <row r="451" spans="1:6" x14ac:dyDescent="0.25">
      <c r="A451" s="80" t="s">
        <v>934</v>
      </c>
      <c r="B451" s="10" t="s">
        <v>1065</v>
      </c>
      <c r="C451" s="10" t="s">
        <v>1136</v>
      </c>
      <c r="D451" s="37">
        <f>COUNTIF('FF - Test Design'!D:D,C451)</f>
        <v>0</v>
      </c>
      <c r="E451" s="11" t="s">
        <v>1274</v>
      </c>
      <c r="F451" t="str">
        <f>Table1[[#This Row],[Krav '#]]&amp;" - "&amp;Table1[[#This Row],[Beskrivelse]]</f>
        <v>10.a.2.1.1.47 - Hvis SRBDato ikke er valgt: Regel R0063 deaktiveres</v>
      </c>
    </row>
    <row r="452" spans="1:6" x14ac:dyDescent="0.25">
      <c r="A452" s="80" t="s">
        <v>934</v>
      </c>
      <c r="B452" s="10" t="s">
        <v>1065</v>
      </c>
      <c r="C452" s="10" t="s">
        <v>1137</v>
      </c>
      <c r="D452" s="37">
        <f>COUNTIF('FF - Test Design'!D:D,C452)</f>
        <v>0</v>
      </c>
      <c r="E452" s="11" t="s">
        <v>1275</v>
      </c>
      <c r="F452" t="str">
        <f>Table1[[#This Row],[Krav '#]]&amp;" - "&amp;Table1[[#This Row],[Beskrivelse]]</f>
        <v>10.a.2.1.1.48 - Hvis SRBDato ikke er valgt: Regel R0064 deaktiveres</v>
      </c>
    </row>
    <row r="453" spans="1:6" x14ac:dyDescent="0.25">
      <c r="A453" s="80" t="s">
        <v>934</v>
      </c>
      <c r="B453" s="10" t="s">
        <v>1065</v>
      </c>
      <c r="C453" s="10" t="s">
        <v>1138</v>
      </c>
      <c r="D453" s="37">
        <f>COUNTIF('FF - Test Design'!D:D,C453)</f>
        <v>0</v>
      </c>
      <c r="E453" s="11" t="s">
        <v>1276</v>
      </c>
      <c r="F453" t="str">
        <f>Table1[[#This Row],[Krav '#]]&amp;" - "&amp;Table1[[#This Row],[Beskrivelse]]</f>
        <v>10.a.2.1.1.49 - Hvis SRBDato ikke er valgt: Regel R0065 deaktiveres</v>
      </c>
    </row>
    <row r="454" spans="1:6" x14ac:dyDescent="0.25">
      <c r="A454" s="80" t="s">
        <v>934</v>
      </c>
      <c r="B454" s="10" t="s">
        <v>1065</v>
      </c>
      <c r="C454" s="10" t="s">
        <v>1139</v>
      </c>
      <c r="D454" s="37">
        <f>COUNTIF('FF - Test Design'!D:D,C454)</f>
        <v>0</v>
      </c>
      <c r="E454" s="11" t="s">
        <v>1277</v>
      </c>
      <c r="F454" t="str">
        <f>Table1[[#This Row],[Krav '#]]&amp;" - "&amp;Table1[[#This Row],[Beskrivelse]]</f>
        <v>10.a.2.1.1.50 - Hvis SRBDato ikke er valgt: Regel R0066 deaktiveres</v>
      </c>
    </row>
    <row r="455" spans="1:6" x14ac:dyDescent="0.25">
      <c r="A455" s="80" t="s">
        <v>731</v>
      </c>
      <c r="B455" s="10" t="s">
        <v>1065</v>
      </c>
      <c r="C455" s="10" t="s">
        <v>1140</v>
      </c>
      <c r="D455" s="37">
        <f>COUNTIF('FF - Test Design'!D:D,C455)</f>
        <v>0</v>
      </c>
      <c r="E455" s="11" t="s">
        <v>1278</v>
      </c>
      <c r="F455" t="str">
        <f>Table1[[#This Row],[Krav '#]]&amp;" - "&amp;Table1[[#This Row],[Beskrivelse]]</f>
        <v>10.a.2.1.1.51 - Hvis ForfaldsDato ikke er valgt: Regel R0067 deaktiveres</v>
      </c>
    </row>
    <row r="456" spans="1:6" x14ac:dyDescent="0.25">
      <c r="A456" s="80" t="s">
        <v>918</v>
      </c>
      <c r="B456" s="10" t="s">
        <v>1065</v>
      </c>
      <c r="C456" s="10" t="s">
        <v>1141</v>
      </c>
      <c r="D456" s="37">
        <f>COUNTIF('FF - Test Design'!D:D,C456)</f>
        <v>0</v>
      </c>
      <c r="E456" s="11" t="s">
        <v>1279</v>
      </c>
      <c r="F456" t="str">
        <f>Table1[[#This Row],[Krav '#]]&amp;" - "&amp;Table1[[#This Row],[Beskrivelse]]</f>
        <v>10.a.2.1.1.52 - Hvis StiftelsesDato ikke er valgt: Regel R0068 deaktiveres</v>
      </c>
    </row>
    <row r="457" spans="1:6" x14ac:dyDescent="0.25">
      <c r="A457" s="80" t="s">
        <v>919</v>
      </c>
      <c r="B457" s="10" t="s">
        <v>1065</v>
      </c>
      <c r="C457" s="10" t="s">
        <v>1142</v>
      </c>
      <c r="D457" s="37">
        <f>COUNTIF('FF - Test Design'!D:D,C457)</f>
        <v>0</v>
      </c>
      <c r="E457" s="11" t="s">
        <v>1280</v>
      </c>
      <c r="F457" t="str">
        <f>Table1[[#This Row],[Krav '#]]&amp;" - "&amp;Table1[[#This Row],[Beskrivelse]]</f>
        <v>10.a.2.1.1.53 - Hvis FordringsStartDato ikke er valgt: Regel R0069 deaktiveres</v>
      </c>
    </row>
    <row r="458" spans="1:6" x14ac:dyDescent="0.25">
      <c r="A458" s="80" t="s">
        <v>924</v>
      </c>
      <c r="B458" s="10" t="s">
        <v>1065</v>
      </c>
      <c r="C458" s="10" t="s">
        <v>1143</v>
      </c>
      <c r="D458" s="37">
        <f>COUNTIF('FF - Test Design'!D:D,C458)</f>
        <v>0</v>
      </c>
      <c r="E458" s="11" t="s">
        <v>1281</v>
      </c>
      <c r="F458" t="str">
        <f>Table1[[#This Row],[Krav '#]]&amp;" - "&amp;Table1[[#This Row],[Beskrivelse]]</f>
        <v>10.a.2.1.1.54 - Hvis FordringsSlutDato ikke er valgt: Regel R0070 deaktiveres</v>
      </c>
    </row>
    <row r="459" spans="1:6" x14ac:dyDescent="0.25">
      <c r="A459" s="80" t="s">
        <v>934</v>
      </c>
      <c r="B459" s="10" t="s">
        <v>1065</v>
      </c>
      <c r="C459" s="10" t="s">
        <v>1144</v>
      </c>
      <c r="D459" s="37">
        <f>COUNTIF('FF - Test Design'!D:D,C459)</f>
        <v>0</v>
      </c>
      <c r="E459" s="11" t="s">
        <v>1282</v>
      </c>
      <c r="F459" t="str">
        <f>Table1[[#This Row],[Krav '#]]&amp;" - "&amp;Table1[[#This Row],[Beskrivelse]]</f>
        <v>10.a.2.1.1.55 - Hvis SRBDato ikke er valgt: Regel R0071 deaktiveres</v>
      </c>
    </row>
    <row r="460" spans="1:6" x14ac:dyDescent="0.25">
      <c r="A460" s="80" t="s">
        <v>731</v>
      </c>
      <c r="B460" s="10" t="s">
        <v>1065</v>
      </c>
      <c r="C460" s="10" t="s">
        <v>1145</v>
      </c>
      <c r="D460" s="37">
        <f>COUNTIF('FF - Test Design'!D:D,C460)</f>
        <v>0</v>
      </c>
      <c r="E460" s="11" t="s">
        <v>1200</v>
      </c>
      <c r="F460" t="str">
        <f>Table1[[#This Row],[Krav '#]]&amp;" - "&amp;Table1[[#This Row],[Beskrivelse]]</f>
        <v>10.a.2.1.1.56 - Hvis ForfaldsDato er valgt: Fristlængden indsættes i Regel R0047 - fristlængden beregnes ved at fratrække værdien fra spm. 10.a.2 med værdien fra 10.a.2.1</v>
      </c>
    </row>
    <row r="461" spans="1:6" x14ac:dyDescent="0.25">
      <c r="A461" s="80" t="s">
        <v>731</v>
      </c>
      <c r="B461" s="10" t="s">
        <v>1065</v>
      </c>
      <c r="C461" s="10" t="s">
        <v>1146</v>
      </c>
      <c r="D461" s="37">
        <f>COUNTIF('FF - Test Design'!D:D,C461)</f>
        <v>0</v>
      </c>
      <c r="E461" s="11" t="s">
        <v>1201</v>
      </c>
      <c r="F461" t="str">
        <f>Table1[[#This Row],[Krav '#]]&amp;" - "&amp;Table1[[#This Row],[Beskrivelse]]</f>
        <v>10.a.2.1.1.57 - Hvis ForfaldsDato er valgt: Fristlængden indsættes i Regel R0048 - fristlængden beregnes ved at fratrække værdien fra spm. 10.a.2 med værdien fra 10.a.2.1</v>
      </c>
    </row>
    <row r="462" spans="1:6" x14ac:dyDescent="0.25">
      <c r="A462" s="80" t="s">
        <v>731</v>
      </c>
      <c r="B462" s="10" t="s">
        <v>1065</v>
      </c>
      <c r="C462" s="10" t="s">
        <v>1147</v>
      </c>
      <c r="D462" s="37">
        <f>COUNTIF('FF - Test Design'!D:D,C462)</f>
        <v>0</v>
      </c>
      <c r="E462" s="11" t="s">
        <v>1202</v>
      </c>
      <c r="F462" t="str">
        <f>Table1[[#This Row],[Krav '#]]&amp;" - "&amp;Table1[[#This Row],[Beskrivelse]]</f>
        <v>10.a.2.1.1.58 - Hvis ForfaldsDato er valgt: Fristlængden indsættes i Regel R0049 - fristlængden beregnes ved at fratrække værdien fra spm. 10.a.2 med værdien fra 10.a.2.1</v>
      </c>
    </row>
    <row r="463" spans="1:6" x14ac:dyDescent="0.25">
      <c r="A463" s="80" t="s">
        <v>731</v>
      </c>
      <c r="B463" s="10" t="s">
        <v>1065</v>
      </c>
      <c r="C463" s="10" t="s">
        <v>1148</v>
      </c>
      <c r="D463" s="37">
        <f>COUNTIF('FF - Test Design'!D:D,C463)</f>
        <v>0</v>
      </c>
      <c r="E463" s="11" t="s">
        <v>1203</v>
      </c>
      <c r="F463" t="str">
        <f>Table1[[#This Row],[Krav '#]]&amp;" - "&amp;Table1[[#This Row],[Beskrivelse]]</f>
        <v>10.a.2.1.1.59 - Hvis ForfaldsDato er valgt: Fristlængden indsættes i Regel R0050 - fristlængden beregnes ved at fratrække værdien fra spm. 10.a.2 med værdien fra 10.a.2.1</v>
      </c>
    </row>
    <row r="464" spans="1:6" x14ac:dyDescent="0.25">
      <c r="A464" s="80" t="s">
        <v>918</v>
      </c>
      <c r="B464" s="10" t="s">
        <v>1065</v>
      </c>
      <c r="C464" s="10" t="s">
        <v>1149</v>
      </c>
      <c r="D464" s="37">
        <f>COUNTIF('FF - Test Design'!D:D,C464)</f>
        <v>0</v>
      </c>
      <c r="E464" s="11" t="s">
        <v>1204</v>
      </c>
      <c r="F464" t="str">
        <f>Table1[[#This Row],[Krav '#]]&amp;" - "&amp;Table1[[#This Row],[Beskrivelse]]</f>
        <v>10.a.2.1.1.60 - Hvis StiftelsesDato er valgt: Fristlængden indsættes i Regel R0051 - fristlængden beregnes ved at fratrække værdien fra spm. 10.a.2 med værdien fra 10.a.2.1</v>
      </c>
    </row>
    <row r="465" spans="1:6" x14ac:dyDescent="0.25">
      <c r="A465" s="80" t="s">
        <v>918</v>
      </c>
      <c r="B465" s="10" t="s">
        <v>1065</v>
      </c>
      <c r="C465" s="10" t="s">
        <v>1150</v>
      </c>
      <c r="D465" s="37">
        <f>COUNTIF('FF - Test Design'!D:D,C465)</f>
        <v>0</v>
      </c>
      <c r="E465" s="11" t="s">
        <v>1205</v>
      </c>
      <c r="F465" t="str">
        <f>Table1[[#This Row],[Krav '#]]&amp;" - "&amp;Table1[[#This Row],[Beskrivelse]]</f>
        <v>10.a.2.1.1.61 - Hvis StiftelsesDato er valgt: Fristlængden indsættes i Regel R0052 - fristlængden beregnes ved at fratrække værdien fra spm. 10.a.2 med værdien fra 10.a.2.1</v>
      </c>
    </row>
    <row r="466" spans="1:6" x14ac:dyDescent="0.25">
      <c r="A466" s="80" t="s">
        <v>918</v>
      </c>
      <c r="B466" s="10" t="s">
        <v>1065</v>
      </c>
      <c r="C466" s="10" t="s">
        <v>1151</v>
      </c>
      <c r="D466" s="37">
        <f>COUNTIF('FF - Test Design'!D:D,C466)</f>
        <v>0</v>
      </c>
      <c r="E466" s="11" t="s">
        <v>1206</v>
      </c>
      <c r="F466" t="str">
        <f>Table1[[#This Row],[Krav '#]]&amp;" - "&amp;Table1[[#This Row],[Beskrivelse]]</f>
        <v>10.a.2.1.1.62 - Hvis StiftelsesDato er valgt: Fristlængden indsættes i Regel R0053 - fristlængden beregnes ved at fratrække værdien fra spm. 10.a.2 med værdien fra 10.a.2.1</v>
      </c>
    </row>
    <row r="467" spans="1:6" x14ac:dyDescent="0.25">
      <c r="A467" s="80" t="s">
        <v>918</v>
      </c>
      <c r="B467" s="10" t="s">
        <v>1065</v>
      </c>
      <c r="C467" s="10" t="s">
        <v>1152</v>
      </c>
      <c r="D467" s="37">
        <f>COUNTIF('FF - Test Design'!D:D,C467)</f>
        <v>0</v>
      </c>
      <c r="E467" s="11" t="s">
        <v>1207</v>
      </c>
      <c r="F467" t="str">
        <f>Table1[[#This Row],[Krav '#]]&amp;" - "&amp;Table1[[#This Row],[Beskrivelse]]</f>
        <v>10.a.2.1.1.63 - Hvis StiftelsesDato er valgt: Fristlængden indsættes i Regel R0054 - fristlængden beregnes ved at fratrække værdien fra spm. 10.a.2 med værdien fra 10.a.2.1</v>
      </c>
    </row>
    <row r="468" spans="1:6" x14ac:dyDescent="0.25">
      <c r="A468" s="80" t="s">
        <v>919</v>
      </c>
      <c r="B468" s="10" t="s">
        <v>1065</v>
      </c>
      <c r="C468" s="10" t="s">
        <v>1153</v>
      </c>
      <c r="D468" s="37">
        <f>COUNTIF('FF - Test Design'!D:D,C468)</f>
        <v>0</v>
      </c>
      <c r="E468" s="11" t="s">
        <v>1208</v>
      </c>
      <c r="F468" t="str">
        <f>Table1[[#This Row],[Krav '#]]&amp;" - "&amp;Table1[[#This Row],[Beskrivelse]]</f>
        <v>10.a.2.1.1.64 - Hvis FordringsStartDato er valgt: Fristlængden indsættes i Regel R0055 - fristlængden beregnes ved at fratrække værdien fra spm. 10.a.2 med værdien fra 10.a.2.1</v>
      </c>
    </row>
    <row r="469" spans="1:6" x14ac:dyDescent="0.25">
      <c r="A469" s="80" t="s">
        <v>919</v>
      </c>
      <c r="B469" s="10" t="s">
        <v>1065</v>
      </c>
      <c r="C469" s="10" t="s">
        <v>1154</v>
      </c>
      <c r="D469" s="37">
        <f>COUNTIF('FF - Test Design'!D:D,C469)</f>
        <v>0</v>
      </c>
      <c r="E469" s="11" t="s">
        <v>1209</v>
      </c>
      <c r="F469" t="str">
        <f>Table1[[#This Row],[Krav '#]]&amp;" - "&amp;Table1[[#This Row],[Beskrivelse]]</f>
        <v>10.a.2.1.1.65 - Hvis FordringsStartDato er valgt: Fristlængden indsættes i Regel R0056 - fristlængden beregnes ved at fratrække værdien fra spm. 10.a.2 med værdien fra 10.a.2.1</v>
      </c>
    </row>
    <row r="470" spans="1:6" x14ac:dyDescent="0.25">
      <c r="A470" s="80" t="s">
        <v>919</v>
      </c>
      <c r="B470" s="10" t="s">
        <v>1065</v>
      </c>
      <c r="C470" s="10" t="s">
        <v>1155</v>
      </c>
      <c r="D470" s="37">
        <f>COUNTIF('FF - Test Design'!D:D,C470)</f>
        <v>0</v>
      </c>
      <c r="E470" s="11" t="s">
        <v>1210</v>
      </c>
      <c r="F470" t="str">
        <f>Table1[[#This Row],[Krav '#]]&amp;" - "&amp;Table1[[#This Row],[Beskrivelse]]</f>
        <v>10.a.2.1.1.66 - Hvis FordringsStartDato er valgt: Fristlængden indsættes i Regel R0057 - fristlængden beregnes ved at fratrække værdien fra spm. 10.a.2 med værdien fra 10.a.2.1</v>
      </c>
    </row>
    <row r="471" spans="1:6" x14ac:dyDescent="0.25">
      <c r="A471" s="80" t="s">
        <v>919</v>
      </c>
      <c r="B471" s="10" t="s">
        <v>1065</v>
      </c>
      <c r="C471" s="10" t="s">
        <v>1156</v>
      </c>
      <c r="D471" s="37">
        <f>COUNTIF('FF - Test Design'!D:D,C471)</f>
        <v>0</v>
      </c>
      <c r="E471" s="11" t="s">
        <v>1211</v>
      </c>
      <c r="F471" t="str">
        <f>Table1[[#This Row],[Krav '#]]&amp;" - "&amp;Table1[[#This Row],[Beskrivelse]]</f>
        <v>10.a.2.1.1.67 - Hvis FordringsStartDato er valgt: Fristlængden indsættes i Regel R0058 - fristlængden beregnes ved at fratrække værdien fra spm. 10.a.2 med værdien fra 10.a.2.1</v>
      </c>
    </row>
    <row r="472" spans="1:6" x14ac:dyDescent="0.25">
      <c r="A472" s="80" t="s">
        <v>924</v>
      </c>
      <c r="B472" s="10" t="s">
        <v>1065</v>
      </c>
      <c r="C472" s="10" t="s">
        <v>1157</v>
      </c>
      <c r="D472" s="37">
        <f>COUNTIF('FF - Test Design'!D:D,C472)</f>
        <v>0</v>
      </c>
      <c r="E472" s="11" t="s">
        <v>1212</v>
      </c>
      <c r="F472" t="str">
        <f>Table1[[#This Row],[Krav '#]]&amp;" - "&amp;Table1[[#This Row],[Beskrivelse]]</f>
        <v>10.a.2.1.1.68 - Hvis FordringsSlutDato er valgt: Fristlængden indsættes i Regel R0059 - fristlængden beregnes ved at fratrække værdien fra spm. 10.a.2 med værdien fra 10.a.2.1</v>
      </c>
    </row>
    <row r="473" spans="1:6" x14ac:dyDescent="0.25">
      <c r="A473" s="80" t="s">
        <v>924</v>
      </c>
      <c r="B473" s="10" t="s">
        <v>1065</v>
      </c>
      <c r="C473" s="10" t="s">
        <v>1158</v>
      </c>
      <c r="D473" s="37">
        <f>COUNTIF('FF - Test Design'!D:D,C473)</f>
        <v>0</v>
      </c>
      <c r="E473" s="11" t="s">
        <v>1213</v>
      </c>
      <c r="F473" t="str">
        <f>Table1[[#This Row],[Krav '#]]&amp;" - "&amp;Table1[[#This Row],[Beskrivelse]]</f>
        <v>10.a.2.1.1.69 - Hvis FordringsSlutDato er valgt: Fristlængden indsættes i Regel R0060 - fristlængden beregnes ved at fratrække værdien fra spm. 10.a.2 med værdien fra 10.a.2.1</v>
      </c>
    </row>
    <row r="474" spans="1:6" x14ac:dyDescent="0.25">
      <c r="A474" s="80" t="s">
        <v>924</v>
      </c>
      <c r="B474" s="10" t="s">
        <v>1065</v>
      </c>
      <c r="C474" s="10" t="s">
        <v>1159</v>
      </c>
      <c r="D474" s="37">
        <f>COUNTIF('FF - Test Design'!D:D,C474)</f>
        <v>0</v>
      </c>
      <c r="E474" s="11" t="s">
        <v>1214</v>
      </c>
      <c r="F474" t="str">
        <f>Table1[[#This Row],[Krav '#]]&amp;" - "&amp;Table1[[#This Row],[Beskrivelse]]</f>
        <v>10.a.2.1.1.70 - Hvis FordringsSlutDato er valgt: Fristlængden indsættes i Regel R0061 - fristlængden beregnes ved at fratrække værdien fra spm. 10.a.2 med værdien fra 10.a.2.1</v>
      </c>
    </row>
    <row r="475" spans="1:6" x14ac:dyDescent="0.25">
      <c r="A475" s="80" t="s">
        <v>924</v>
      </c>
      <c r="B475" s="10" t="s">
        <v>1065</v>
      </c>
      <c r="C475" s="10" t="s">
        <v>1160</v>
      </c>
      <c r="D475" s="37">
        <f>COUNTIF('FF - Test Design'!D:D,C475)</f>
        <v>0</v>
      </c>
      <c r="E475" s="11" t="s">
        <v>1215</v>
      </c>
      <c r="F475" t="str">
        <f>Table1[[#This Row],[Krav '#]]&amp;" - "&amp;Table1[[#This Row],[Beskrivelse]]</f>
        <v>10.a.2.1.1.71 - Hvis FordringsSlutDato er valgt: Fristlængden indsættes i Regel R0062 - fristlængden beregnes ved at fratrække værdien fra spm. 10.a.2 med værdien fra 10.a.2.1</v>
      </c>
    </row>
    <row r="476" spans="1:6" x14ac:dyDescent="0.25">
      <c r="A476" s="80" t="s">
        <v>934</v>
      </c>
      <c r="B476" s="10" t="s">
        <v>1065</v>
      </c>
      <c r="C476" s="10" t="s">
        <v>1161</v>
      </c>
      <c r="D476" s="37">
        <f>COUNTIF('FF - Test Design'!D:D,C476)</f>
        <v>0</v>
      </c>
      <c r="E476" s="11" t="s">
        <v>1216</v>
      </c>
      <c r="F476" t="str">
        <f>Table1[[#This Row],[Krav '#]]&amp;" - "&amp;Table1[[#This Row],[Beskrivelse]]</f>
        <v>10.a.2.1.1.72 - Hvis SRBDato er valgt: Fristlængden indsættes i Regel R0063 - fristlængden beregnes ved at fratrække værdien fra spm. 10.a.2 med værdien fra 10.a.2.1</v>
      </c>
    </row>
    <row r="477" spans="1:6" x14ac:dyDescent="0.25">
      <c r="A477" s="80" t="s">
        <v>934</v>
      </c>
      <c r="B477" s="10" t="s">
        <v>1065</v>
      </c>
      <c r="C477" s="10" t="s">
        <v>1162</v>
      </c>
      <c r="D477" s="37">
        <f>COUNTIF('FF - Test Design'!D:D,C477)</f>
        <v>0</v>
      </c>
      <c r="E477" s="11" t="s">
        <v>1217</v>
      </c>
      <c r="F477" t="str">
        <f>Table1[[#This Row],[Krav '#]]&amp;" - "&amp;Table1[[#This Row],[Beskrivelse]]</f>
        <v>10.a.2.1.1.73 - Hvis SRBDato er valgt: Fristlængden indsættes i Regel R0064 - fristlængden beregnes ved at fratrække værdien fra spm. 10.a.2 med værdien fra 10.a.2.1</v>
      </c>
    </row>
    <row r="478" spans="1:6" x14ac:dyDescent="0.25">
      <c r="A478" s="80" t="s">
        <v>934</v>
      </c>
      <c r="B478" s="10" t="s">
        <v>1065</v>
      </c>
      <c r="C478" s="10" t="s">
        <v>1163</v>
      </c>
      <c r="D478" s="37">
        <f>COUNTIF('FF - Test Design'!D:D,C478)</f>
        <v>0</v>
      </c>
      <c r="E478" s="11" t="s">
        <v>1218</v>
      </c>
      <c r="F478" t="str">
        <f>Table1[[#This Row],[Krav '#]]&amp;" - "&amp;Table1[[#This Row],[Beskrivelse]]</f>
        <v>10.a.2.1.1.74 - Hvis SRBDato er valgt: Fristlængden indsættes i Regel R0065 - fristlængden beregnes ved at fratrække værdien fra spm. 10.a.2 med værdien fra 10.a.2.1</v>
      </c>
    </row>
    <row r="479" spans="1:6" x14ac:dyDescent="0.25">
      <c r="A479" s="80" t="s">
        <v>934</v>
      </c>
      <c r="B479" s="10" t="s">
        <v>1065</v>
      </c>
      <c r="C479" s="10" t="s">
        <v>1164</v>
      </c>
      <c r="D479" s="37">
        <f>COUNTIF('FF - Test Design'!D:D,C479)</f>
        <v>0</v>
      </c>
      <c r="E479" s="11" t="s">
        <v>1219</v>
      </c>
      <c r="F479" t="str">
        <f>Table1[[#This Row],[Krav '#]]&amp;" - "&amp;Table1[[#This Row],[Beskrivelse]]</f>
        <v>10.a.2.1.1.75 - Hvis SRBDato er valgt: Fristlængden indsættes i Regel R0066 - fristlængden beregnes ved at fratrække værdien fra spm. 10.a.2 med værdien fra 10.a.2.1</v>
      </c>
    </row>
    <row r="480" spans="1:6" x14ac:dyDescent="0.25">
      <c r="A480" s="80" t="s">
        <v>731</v>
      </c>
      <c r="B480" s="10" t="s">
        <v>1065</v>
      </c>
      <c r="C480" s="10" t="s">
        <v>1165</v>
      </c>
      <c r="D480" s="37">
        <f>COUNTIF('FF - Test Design'!D:D,C480)</f>
        <v>0</v>
      </c>
      <c r="E480" s="11" t="s">
        <v>1220</v>
      </c>
      <c r="F480" t="str">
        <f>Table1[[#This Row],[Krav '#]]&amp;" - "&amp;Table1[[#This Row],[Beskrivelse]]</f>
        <v>10.a.2.1.1.76 - Hvis ForfaldsDato er valgt: Fristlængden indsættes i Regel R0067 - fristlængden beregnes ved at fratrække værdien fra spm. 10.a.2 med værdien fra 10.a.2.1</v>
      </c>
    </row>
    <row r="481" spans="1:6" x14ac:dyDescent="0.25">
      <c r="A481" s="80" t="s">
        <v>918</v>
      </c>
      <c r="B481" s="10" t="s">
        <v>1065</v>
      </c>
      <c r="C481" s="10" t="s">
        <v>1166</v>
      </c>
      <c r="D481" s="37">
        <f>COUNTIF('FF - Test Design'!D:D,C481)</f>
        <v>0</v>
      </c>
      <c r="E481" s="11" t="s">
        <v>1221</v>
      </c>
      <c r="F481" t="str">
        <f>Table1[[#This Row],[Krav '#]]&amp;" - "&amp;Table1[[#This Row],[Beskrivelse]]</f>
        <v>10.a.2.1.1.77 - Hvis StiftelsesDato er valgt: Fristlængden indsættes i Regel R0068 - fristlængden beregnes ved at fratrække værdien fra spm. 10.a.2 med værdien fra 10.a.2.1</v>
      </c>
    </row>
    <row r="482" spans="1:6" x14ac:dyDescent="0.25">
      <c r="A482" s="80" t="s">
        <v>919</v>
      </c>
      <c r="B482" s="10" t="s">
        <v>1065</v>
      </c>
      <c r="C482" s="10" t="s">
        <v>1167</v>
      </c>
      <c r="D482" s="37">
        <f>COUNTIF('FF - Test Design'!D:D,C482)</f>
        <v>0</v>
      </c>
      <c r="E482" s="11" t="s">
        <v>1222</v>
      </c>
      <c r="F482" t="str">
        <f>Table1[[#This Row],[Krav '#]]&amp;" - "&amp;Table1[[#This Row],[Beskrivelse]]</f>
        <v>10.a.2.1.1.78 - Hvis FordringsStartDato er valgt: Fristlængden indsættes i Regel R0069 - fristlængden beregnes ved at fratrække værdien fra spm. 10.a.2 med værdien fra 10.a.2.1</v>
      </c>
    </row>
    <row r="483" spans="1:6" x14ac:dyDescent="0.25">
      <c r="A483" s="80" t="s">
        <v>924</v>
      </c>
      <c r="B483" s="10" t="s">
        <v>1065</v>
      </c>
      <c r="C483" s="10" t="s">
        <v>1168</v>
      </c>
      <c r="D483" s="37">
        <f>COUNTIF('FF - Test Design'!D:D,C483)</f>
        <v>0</v>
      </c>
      <c r="E483" s="11" t="s">
        <v>1223</v>
      </c>
      <c r="F483" t="str">
        <f>Table1[[#This Row],[Krav '#]]&amp;" - "&amp;Table1[[#This Row],[Beskrivelse]]</f>
        <v>10.a.2.1.1.79 - Hvis FordringsSlutDato er valgt: Fristlængden indsættes i Regel R0070 - fristlængden beregnes ved at fratrække værdien fra spm. 10.a.2 med værdien fra 10.a.2.1</v>
      </c>
    </row>
    <row r="484" spans="1:6" x14ac:dyDescent="0.25">
      <c r="A484" s="80" t="s">
        <v>934</v>
      </c>
      <c r="B484" s="10" t="s">
        <v>1065</v>
      </c>
      <c r="C484" s="10" t="s">
        <v>1169</v>
      </c>
      <c r="D484" s="37">
        <f>COUNTIF('FF - Test Design'!D:D,C484)</f>
        <v>0</v>
      </c>
      <c r="E484" s="11" t="s">
        <v>1224</v>
      </c>
      <c r="F484" t="str">
        <f>Table1[[#This Row],[Krav '#]]&amp;" - "&amp;Table1[[#This Row],[Beskrivelse]]</f>
        <v>10.a.2.1.1.80 - Hvis SRBDato er valgt: Fristlængden indsættes i Regel R0071 - fristlængden beregnes ved at fratrække værdien fra spm. 10.a.2 med værdien fra 10.a.2.1</v>
      </c>
    </row>
    <row r="485" spans="1:6" x14ac:dyDescent="0.25">
      <c r="A485" s="80" t="s">
        <v>731</v>
      </c>
      <c r="B485" s="10" t="s">
        <v>1065</v>
      </c>
      <c r="C485" s="10" t="s">
        <v>1170</v>
      </c>
      <c r="D485" s="37">
        <f>COUNTIF('FF - Test Design'!D:D,C485)</f>
        <v>0</v>
      </c>
      <c r="E485" s="11" t="s">
        <v>960</v>
      </c>
      <c r="F485" t="str">
        <f>Table1[[#This Row],[Krav '#]]&amp;" - "&amp;Table1[[#This Row],[Beskrivelse]]</f>
        <v>10.a.2.1.1.81 - Hvis ForfaldsDato ikke er valgt: Fristlængden indsættes ikke for Regel R0047</v>
      </c>
    </row>
    <row r="486" spans="1:6" x14ac:dyDescent="0.25">
      <c r="A486" s="80" t="s">
        <v>731</v>
      </c>
      <c r="B486" s="10" t="s">
        <v>1065</v>
      </c>
      <c r="C486" s="10" t="s">
        <v>1171</v>
      </c>
      <c r="D486" s="37">
        <f>COUNTIF('FF - Test Design'!D:D,C486)</f>
        <v>0</v>
      </c>
      <c r="E486" s="11" t="s">
        <v>961</v>
      </c>
      <c r="F486" t="str">
        <f>Table1[[#This Row],[Krav '#]]&amp;" - "&amp;Table1[[#This Row],[Beskrivelse]]</f>
        <v>10.a.2.1.1.82 - Hvis ForfaldsDato ikke er valgt: Fristlængden indsættes ikke for Regel R0048</v>
      </c>
    </row>
    <row r="487" spans="1:6" x14ac:dyDescent="0.25">
      <c r="A487" s="80" t="s">
        <v>731</v>
      </c>
      <c r="B487" s="10" t="s">
        <v>1065</v>
      </c>
      <c r="C487" s="10" t="s">
        <v>1172</v>
      </c>
      <c r="D487" s="37">
        <f>COUNTIF('FF - Test Design'!D:D,C487)</f>
        <v>0</v>
      </c>
      <c r="E487" s="11" t="s">
        <v>962</v>
      </c>
      <c r="F487" t="str">
        <f>Table1[[#This Row],[Krav '#]]&amp;" - "&amp;Table1[[#This Row],[Beskrivelse]]</f>
        <v>10.a.2.1.1.83 - Hvis ForfaldsDato ikke er valgt: Fristlængden indsættes ikke for Regel R0049</v>
      </c>
    </row>
    <row r="488" spans="1:6" x14ac:dyDescent="0.25">
      <c r="A488" s="80" t="s">
        <v>731</v>
      </c>
      <c r="B488" s="10" t="s">
        <v>1065</v>
      </c>
      <c r="C488" s="10" t="s">
        <v>1173</v>
      </c>
      <c r="D488" s="37">
        <f>COUNTIF('FF - Test Design'!D:D,C488)</f>
        <v>0</v>
      </c>
      <c r="E488" s="11" t="s">
        <v>963</v>
      </c>
      <c r="F488" t="str">
        <f>Table1[[#This Row],[Krav '#]]&amp;" - "&amp;Table1[[#This Row],[Beskrivelse]]</f>
        <v>10.a.2.1.1.84 - Hvis ForfaldsDato ikke er valgt: Fristlængden indsættes ikke for Regel R0050</v>
      </c>
    </row>
    <row r="489" spans="1:6" x14ac:dyDescent="0.25">
      <c r="A489" s="80" t="s">
        <v>918</v>
      </c>
      <c r="B489" s="10" t="s">
        <v>1065</v>
      </c>
      <c r="C489" s="10" t="s">
        <v>1174</v>
      </c>
      <c r="D489" s="37">
        <f>COUNTIF('FF - Test Design'!D:D,C489)</f>
        <v>0</v>
      </c>
      <c r="E489" s="11" t="s">
        <v>964</v>
      </c>
      <c r="F489" t="str">
        <f>Table1[[#This Row],[Krav '#]]&amp;" - "&amp;Table1[[#This Row],[Beskrivelse]]</f>
        <v>10.a.2.1.1.85 - Hvis StiftelsesDato ikke er valgt: Fristlængden indsættes ikke for Regel R0051</v>
      </c>
    </row>
    <row r="490" spans="1:6" x14ac:dyDescent="0.25">
      <c r="A490" s="80" t="s">
        <v>918</v>
      </c>
      <c r="B490" s="10" t="s">
        <v>1065</v>
      </c>
      <c r="C490" s="10" t="s">
        <v>1175</v>
      </c>
      <c r="D490" s="37">
        <f>COUNTIF('FF - Test Design'!D:D,C490)</f>
        <v>0</v>
      </c>
      <c r="E490" s="11" t="s">
        <v>965</v>
      </c>
      <c r="F490" t="str">
        <f>Table1[[#This Row],[Krav '#]]&amp;" - "&amp;Table1[[#This Row],[Beskrivelse]]</f>
        <v>10.a.2.1.1.86 - Hvis StiftelsesDato ikke er valgt: Fristlængden indsættes ikke for Regel R0052</v>
      </c>
    </row>
    <row r="491" spans="1:6" x14ac:dyDescent="0.25">
      <c r="A491" s="80" t="s">
        <v>918</v>
      </c>
      <c r="B491" s="10" t="s">
        <v>1065</v>
      </c>
      <c r="C491" s="10" t="s">
        <v>1176</v>
      </c>
      <c r="D491" s="37">
        <f>COUNTIF('FF - Test Design'!D:D,C491)</f>
        <v>0</v>
      </c>
      <c r="E491" s="11" t="s">
        <v>966</v>
      </c>
      <c r="F491" t="str">
        <f>Table1[[#This Row],[Krav '#]]&amp;" - "&amp;Table1[[#This Row],[Beskrivelse]]</f>
        <v>10.a.2.1.1.87 - Hvis StiftelsesDato ikke er valgt: Fristlængden indsættes ikke for Regel R0053</v>
      </c>
    </row>
    <row r="492" spans="1:6" x14ac:dyDescent="0.25">
      <c r="A492" s="80" t="s">
        <v>918</v>
      </c>
      <c r="B492" s="10" t="s">
        <v>1065</v>
      </c>
      <c r="C492" s="10" t="s">
        <v>1177</v>
      </c>
      <c r="D492" s="37">
        <f>COUNTIF('FF - Test Design'!D:D,C492)</f>
        <v>0</v>
      </c>
      <c r="E492" s="11" t="s">
        <v>967</v>
      </c>
      <c r="F492" t="str">
        <f>Table1[[#This Row],[Krav '#]]&amp;" - "&amp;Table1[[#This Row],[Beskrivelse]]</f>
        <v>10.a.2.1.1.88 - Hvis StiftelsesDato ikke er valgt: Fristlængden indsættes ikke for Regel R0054</v>
      </c>
    </row>
    <row r="493" spans="1:6" x14ac:dyDescent="0.25">
      <c r="A493" s="80" t="s">
        <v>919</v>
      </c>
      <c r="B493" s="10" t="s">
        <v>1065</v>
      </c>
      <c r="C493" s="10" t="s">
        <v>1178</v>
      </c>
      <c r="D493" s="37">
        <f>COUNTIF('FF - Test Design'!D:D,C493)</f>
        <v>0</v>
      </c>
      <c r="E493" s="11" t="s">
        <v>968</v>
      </c>
      <c r="F493" t="str">
        <f>Table1[[#This Row],[Krav '#]]&amp;" - "&amp;Table1[[#This Row],[Beskrivelse]]</f>
        <v>10.a.2.1.1.89 - Hvis FordringsStartDato ikke er valgt: Fristlængden indsættes ikke for Regel R0055</v>
      </c>
    </row>
    <row r="494" spans="1:6" x14ac:dyDescent="0.25">
      <c r="A494" s="80" t="s">
        <v>919</v>
      </c>
      <c r="B494" s="10" t="s">
        <v>1065</v>
      </c>
      <c r="C494" s="10" t="s">
        <v>1179</v>
      </c>
      <c r="D494" s="37">
        <f>COUNTIF('FF - Test Design'!D:D,C494)</f>
        <v>0</v>
      </c>
      <c r="E494" s="11" t="s">
        <v>969</v>
      </c>
      <c r="F494" t="str">
        <f>Table1[[#This Row],[Krav '#]]&amp;" - "&amp;Table1[[#This Row],[Beskrivelse]]</f>
        <v>10.a.2.1.1.90 - Hvis FordringsStartDato ikke er valgt: Fristlængden indsættes ikke for Regel R0056</v>
      </c>
    </row>
    <row r="495" spans="1:6" x14ac:dyDescent="0.25">
      <c r="A495" s="80" t="s">
        <v>919</v>
      </c>
      <c r="B495" s="10" t="s">
        <v>1065</v>
      </c>
      <c r="C495" s="10" t="s">
        <v>1180</v>
      </c>
      <c r="D495" s="37">
        <f>COUNTIF('FF - Test Design'!D:D,C495)</f>
        <v>0</v>
      </c>
      <c r="E495" s="11" t="s">
        <v>970</v>
      </c>
      <c r="F495" t="str">
        <f>Table1[[#This Row],[Krav '#]]&amp;" - "&amp;Table1[[#This Row],[Beskrivelse]]</f>
        <v>10.a.2.1.1.91 - Hvis FordringsStartDato ikke er valgt: Fristlængden indsættes ikke for Regel R0057</v>
      </c>
    </row>
    <row r="496" spans="1:6" x14ac:dyDescent="0.25">
      <c r="A496" s="80" t="s">
        <v>919</v>
      </c>
      <c r="B496" s="10" t="s">
        <v>1065</v>
      </c>
      <c r="C496" s="10" t="s">
        <v>1181</v>
      </c>
      <c r="D496" s="37">
        <f>COUNTIF('FF - Test Design'!D:D,C496)</f>
        <v>0</v>
      </c>
      <c r="E496" s="11" t="s">
        <v>971</v>
      </c>
      <c r="F496" t="str">
        <f>Table1[[#This Row],[Krav '#]]&amp;" - "&amp;Table1[[#This Row],[Beskrivelse]]</f>
        <v>10.a.2.1.1.92 - Hvis FordringsStartDato ikke er valgt: Fristlængden indsættes ikke for Regel R0058</v>
      </c>
    </row>
    <row r="497" spans="1:6" x14ac:dyDescent="0.25">
      <c r="A497" s="80" t="s">
        <v>924</v>
      </c>
      <c r="B497" s="10" t="s">
        <v>1065</v>
      </c>
      <c r="C497" s="10" t="s">
        <v>1182</v>
      </c>
      <c r="D497" s="37">
        <f>COUNTIF('FF - Test Design'!D:D,C497)</f>
        <v>0</v>
      </c>
      <c r="E497" s="11" t="s">
        <v>972</v>
      </c>
      <c r="F497" t="str">
        <f>Table1[[#This Row],[Krav '#]]&amp;" - "&amp;Table1[[#This Row],[Beskrivelse]]</f>
        <v>10.a.2.1.1.93 - Hvis FordringsSlutDato ikke er valgt: Fristlængden indsættes ikke for Regel R0059</v>
      </c>
    </row>
    <row r="498" spans="1:6" x14ac:dyDescent="0.25">
      <c r="A498" s="80" t="s">
        <v>924</v>
      </c>
      <c r="B498" s="10" t="s">
        <v>1065</v>
      </c>
      <c r="C498" s="10" t="s">
        <v>1183</v>
      </c>
      <c r="D498" s="37">
        <f>COUNTIF('FF - Test Design'!D:D,C498)</f>
        <v>0</v>
      </c>
      <c r="E498" s="11" t="s">
        <v>973</v>
      </c>
      <c r="F498" t="str">
        <f>Table1[[#This Row],[Krav '#]]&amp;" - "&amp;Table1[[#This Row],[Beskrivelse]]</f>
        <v>10.a.2.1.1.94 - Hvis FordringsSlutDato ikke er valgt: Fristlængden indsættes ikke for Regel R0060</v>
      </c>
    </row>
    <row r="499" spans="1:6" x14ac:dyDescent="0.25">
      <c r="A499" s="80" t="s">
        <v>924</v>
      </c>
      <c r="B499" s="10" t="s">
        <v>1065</v>
      </c>
      <c r="C499" s="10" t="s">
        <v>1184</v>
      </c>
      <c r="D499" s="37">
        <f>COUNTIF('FF - Test Design'!D:D,C499)</f>
        <v>0</v>
      </c>
      <c r="E499" s="11" t="s">
        <v>974</v>
      </c>
      <c r="F499" t="str">
        <f>Table1[[#This Row],[Krav '#]]&amp;" - "&amp;Table1[[#This Row],[Beskrivelse]]</f>
        <v>10.a.2.1.1.95 - Hvis FordringsSlutDato ikke er valgt: Fristlængden indsættes ikke for Regel R0061</v>
      </c>
    </row>
    <row r="500" spans="1:6" x14ac:dyDescent="0.25">
      <c r="A500" s="80" t="s">
        <v>924</v>
      </c>
      <c r="B500" s="10" t="s">
        <v>1065</v>
      </c>
      <c r="C500" s="10" t="s">
        <v>1185</v>
      </c>
      <c r="D500" s="37">
        <f>COUNTIF('FF - Test Design'!D:D,C500)</f>
        <v>0</v>
      </c>
      <c r="E500" s="11" t="s">
        <v>975</v>
      </c>
      <c r="F500" t="str">
        <f>Table1[[#This Row],[Krav '#]]&amp;" - "&amp;Table1[[#This Row],[Beskrivelse]]</f>
        <v>10.a.2.1.1.96 - Hvis FordringsSlutDato ikke er valgt: Fristlængden indsættes ikke for Regel R0062</v>
      </c>
    </row>
    <row r="501" spans="1:6" x14ac:dyDescent="0.25">
      <c r="A501" s="80" t="s">
        <v>934</v>
      </c>
      <c r="B501" s="10" t="s">
        <v>1065</v>
      </c>
      <c r="C501" s="10" t="s">
        <v>1186</v>
      </c>
      <c r="D501" s="37">
        <f>COUNTIF('FF - Test Design'!D:D,C501)</f>
        <v>0</v>
      </c>
      <c r="E501" s="11" t="s">
        <v>976</v>
      </c>
      <c r="F501" t="str">
        <f>Table1[[#This Row],[Krav '#]]&amp;" - "&amp;Table1[[#This Row],[Beskrivelse]]</f>
        <v>10.a.2.1.1.97 - Hvis SRBDato ikke er valgt: Fristlængden indsættes ikke for Regel R0063</v>
      </c>
    </row>
    <row r="502" spans="1:6" x14ac:dyDescent="0.25">
      <c r="A502" s="80" t="s">
        <v>934</v>
      </c>
      <c r="B502" s="10" t="s">
        <v>1065</v>
      </c>
      <c r="C502" s="10" t="s">
        <v>1187</v>
      </c>
      <c r="D502" s="37">
        <f>COUNTIF('FF - Test Design'!D:D,C502)</f>
        <v>0</v>
      </c>
      <c r="E502" s="11" t="s">
        <v>977</v>
      </c>
      <c r="F502" t="str">
        <f>Table1[[#This Row],[Krav '#]]&amp;" - "&amp;Table1[[#This Row],[Beskrivelse]]</f>
        <v>10.a.2.1.1.98 - Hvis SRBDato ikke er valgt: Fristlængden indsættes ikke for Regel R0064</v>
      </c>
    </row>
    <row r="503" spans="1:6" x14ac:dyDescent="0.25">
      <c r="A503" s="80" t="s">
        <v>934</v>
      </c>
      <c r="B503" s="10" t="s">
        <v>1065</v>
      </c>
      <c r="C503" s="10" t="s">
        <v>1188</v>
      </c>
      <c r="D503" s="37">
        <f>COUNTIF('FF - Test Design'!D:D,C503)</f>
        <v>0</v>
      </c>
      <c r="E503" s="11" t="s">
        <v>978</v>
      </c>
      <c r="F503" t="str">
        <f>Table1[[#This Row],[Krav '#]]&amp;" - "&amp;Table1[[#This Row],[Beskrivelse]]</f>
        <v>10.a.2.1.1.99 - Hvis SRBDato ikke er valgt: Fristlængden indsættes ikke for Regel R0065</v>
      </c>
    </row>
    <row r="504" spans="1:6" x14ac:dyDescent="0.25">
      <c r="A504" s="80" t="s">
        <v>934</v>
      </c>
      <c r="B504" s="10" t="s">
        <v>1065</v>
      </c>
      <c r="C504" s="10" t="s">
        <v>1189</v>
      </c>
      <c r="D504" s="37">
        <f>COUNTIF('FF - Test Design'!D:D,C504)</f>
        <v>0</v>
      </c>
      <c r="E504" s="11" t="s">
        <v>979</v>
      </c>
      <c r="F504" t="str">
        <f>Table1[[#This Row],[Krav '#]]&amp;" - "&amp;Table1[[#This Row],[Beskrivelse]]</f>
        <v>10.a.2.1.1.100 - Hvis SRBDato ikke er valgt: Fristlængden indsættes ikke for Regel R0066</v>
      </c>
    </row>
    <row r="505" spans="1:6" x14ac:dyDescent="0.25">
      <c r="A505" s="80" t="s">
        <v>731</v>
      </c>
      <c r="B505" s="10" t="s">
        <v>1065</v>
      </c>
      <c r="C505" s="10" t="s">
        <v>1190</v>
      </c>
      <c r="D505" s="37">
        <f>COUNTIF('FF - Test Design'!D:D,C505)</f>
        <v>0</v>
      </c>
      <c r="E505" s="11" t="s">
        <v>980</v>
      </c>
      <c r="F505" t="str">
        <f>Table1[[#This Row],[Krav '#]]&amp;" - "&amp;Table1[[#This Row],[Beskrivelse]]</f>
        <v>10.a.2.1.1.101 - Hvis ForfaldsDato ikke er valgt: Fristlængden indsættes ikke for Regel R0067</v>
      </c>
    </row>
    <row r="506" spans="1:6" x14ac:dyDescent="0.25">
      <c r="A506" s="80" t="s">
        <v>918</v>
      </c>
      <c r="B506" s="10" t="s">
        <v>1065</v>
      </c>
      <c r="C506" s="10" t="s">
        <v>1191</v>
      </c>
      <c r="D506" s="37">
        <f>COUNTIF('FF - Test Design'!D:D,C506)</f>
        <v>0</v>
      </c>
      <c r="E506" s="11" t="s">
        <v>981</v>
      </c>
      <c r="F506" t="str">
        <f>Table1[[#This Row],[Krav '#]]&amp;" - "&amp;Table1[[#This Row],[Beskrivelse]]</f>
        <v>10.a.2.1.1.102 - Hvis StiftelsesDato ikke er valgt: Fristlængden indsættes ikke for Regel R0068</v>
      </c>
    </row>
    <row r="507" spans="1:6" x14ac:dyDescent="0.25">
      <c r="A507" s="80" t="s">
        <v>919</v>
      </c>
      <c r="B507" s="10" t="s">
        <v>1065</v>
      </c>
      <c r="C507" s="10" t="s">
        <v>1192</v>
      </c>
      <c r="D507" s="37">
        <f>COUNTIF('FF - Test Design'!D:D,C507)</f>
        <v>0</v>
      </c>
      <c r="E507" s="11" t="s">
        <v>982</v>
      </c>
      <c r="F507" t="str">
        <f>Table1[[#This Row],[Krav '#]]&amp;" - "&amp;Table1[[#This Row],[Beskrivelse]]</f>
        <v>10.a.2.1.1.103 - Hvis FordringsStartDato ikke er valgt: Fristlængden indsættes ikke for Regel R0069</v>
      </c>
    </row>
    <row r="508" spans="1:6" x14ac:dyDescent="0.25">
      <c r="A508" s="80" t="s">
        <v>924</v>
      </c>
      <c r="B508" s="10" t="s">
        <v>1065</v>
      </c>
      <c r="C508" s="10" t="s">
        <v>1193</v>
      </c>
      <c r="D508" s="37">
        <f>COUNTIF('FF - Test Design'!D:D,C508)</f>
        <v>0</v>
      </c>
      <c r="E508" s="11" t="s">
        <v>983</v>
      </c>
      <c r="F508" t="str">
        <f>Table1[[#This Row],[Krav '#]]&amp;" - "&amp;Table1[[#This Row],[Beskrivelse]]</f>
        <v>10.a.2.1.1.104 - Hvis FordringsSlutDato ikke er valgt: Fristlængden indsættes ikke for Regel R0070</v>
      </c>
    </row>
    <row r="509" spans="1:6" x14ac:dyDescent="0.25">
      <c r="A509" s="80" t="s">
        <v>934</v>
      </c>
      <c r="B509" s="10" t="s">
        <v>1065</v>
      </c>
      <c r="C509" s="10" t="s">
        <v>1194</v>
      </c>
      <c r="D509" s="37">
        <f>COUNTIF('FF - Test Design'!D:D,C509)</f>
        <v>0</v>
      </c>
      <c r="E509" s="11" t="s">
        <v>984</v>
      </c>
      <c r="F509" t="str">
        <f>Table1[[#This Row],[Krav '#]]&amp;" - "&amp;Table1[[#This Row],[Beskrivelse]]</f>
        <v>10.a.2.1.1.105 - Hvis SRBDato ikke er valgt: Fristlængden indsættes ikke for Regel R0071</v>
      </c>
    </row>
    <row r="510" spans="1:6" x14ac:dyDescent="0.25">
      <c r="A510" s="80" t="s">
        <v>731</v>
      </c>
      <c r="B510" s="10" t="s">
        <v>1065</v>
      </c>
      <c r="C510" s="10" t="s">
        <v>1195</v>
      </c>
      <c r="D510" s="37">
        <f>COUNTIF('FF - Test Design'!D:D,C510)</f>
        <v>0</v>
      </c>
      <c r="E510" s="11" t="s">
        <v>907</v>
      </c>
      <c r="F510" t="str">
        <f>Table1[[#This Row],[Krav '#]]&amp;" - "&amp;Table1[[#This Row],[Beskrivelse]]</f>
        <v>10.a.2.1.1.106 - Der angives et ”JA” i populationen under ”Vil RIM beregne en tidligst mulig forældelsesdato?”</v>
      </c>
    </row>
    <row r="511" spans="1:6" x14ac:dyDescent="0.25">
      <c r="A511" s="80" t="s">
        <v>918</v>
      </c>
      <c r="B511" s="10" t="s">
        <v>1065</v>
      </c>
      <c r="C511" s="10" t="s">
        <v>1196</v>
      </c>
      <c r="D511" s="37">
        <f>COUNTIF('FF - Test Design'!D:D,C511)</f>
        <v>0</v>
      </c>
      <c r="E511" s="11" t="s">
        <v>907</v>
      </c>
      <c r="F511" t="str">
        <f>Table1[[#This Row],[Krav '#]]&amp;" - "&amp;Table1[[#This Row],[Beskrivelse]]</f>
        <v>10.a.2.1.1.107 - Der angives et ”JA” i populationen under ”Vil RIM beregne en tidligst mulig forældelsesdato?”</v>
      </c>
    </row>
    <row r="512" spans="1:6" x14ac:dyDescent="0.25">
      <c r="A512" s="80" t="s">
        <v>919</v>
      </c>
      <c r="B512" s="10" t="s">
        <v>1065</v>
      </c>
      <c r="C512" s="10" t="s">
        <v>1197</v>
      </c>
      <c r="D512" s="37">
        <f>COUNTIF('FF - Test Design'!D:D,C512)</f>
        <v>0</v>
      </c>
      <c r="E512" s="11" t="s">
        <v>907</v>
      </c>
      <c r="F512" t="str">
        <f>Table1[[#This Row],[Krav '#]]&amp;" - "&amp;Table1[[#This Row],[Beskrivelse]]</f>
        <v>10.a.2.1.1.108 - Der angives et ”JA” i populationen under ”Vil RIM beregne en tidligst mulig forældelsesdato?”</v>
      </c>
    </row>
    <row r="513" spans="1:6" x14ac:dyDescent="0.25">
      <c r="A513" s="80" t="s">
        <v>924</v>
      </c>
      <c r="B513" s="10" t="s">
        <v>1065</v>
      </c>
      <c r="C513" s="10" t="s">
        <v>1198</v>
      </c>
      <c r="D513" s="37">
        <f>COUNTIF('FF - Test Design'!D:D,C513)</f>
        <v>0</v>
      </c>
      <c r="E513" s="11" t="s">
        <v>907</v>
      </c>
      <c r="F513" t="str">
        <f>Table1[[#This Row],[Krav '#]]&amp;" - "&amp;Table1[[#This Row],[Beskrivelse]]</f>
        <v>10.a.2.1.1.109 - Der angives et ”JA” i populationen under ”Vil RIM beregne en tidligst mulig forældelsesdato?”</v>
      </c>
    </row>
    <row r="514" spans="1:6" x14ac:dyDescent="0.25">
      <c r="A514" s="80" t="s">
        <v>934</v>
      </c>
      <c r="B514" s="10" t="s">
        <v>1065</v>
      </c>
      <c r="C514" s="10" t="s">
        <v>1199</v>
      </c>
      <c r="D514" s="37">
        <f>COUNTIF('FF - Test Design'!D:D,C514)</f>
        <v>0</v>
      </c>
      <c r="E514" s="11" t="s">
        <v>907</v>
      </c>
      <c r="F514" t="str">
        <f>Table1[[#This Row],[Krav '#]]&amp;" - "&amp;Table1[[#This Row],[Beskrivelse]]</f>
        <v>10.a.2.1.1.110 - Der angives et ”JA” i populationen under ”Vil RIM beregne en tidligst mulig forældelsesdato?”</v>
      </c>
    </row>
    <row r="515" spans="1:6" s="80" customFormat="1" x14ac:dyDescent="0.25">
      <c r="A515" s="80" t="s">
        <v>731</v>
      </c>
      <c r="B515" s="10" t="s">
        <v>1066</v>
      </c>
      <c r="C515" s="10" t="s">
        <v>1225</v>
      </c>
      <c r="D515" s="37">
        <f>COUNTIF('FF - Test Design'!D:D,C515)</f>
        <v>0</v>
      </c>
      <c r="E515" s="11" t="s">
        <v>985</v>
      </c>
      <c r="F515" s="80" t="str">
        <f>Table1[[#This Row],[Krav '#]]&amp;" - "&amp;Table1[[#This Row],[Beskrivelse]]</f>
        <v>10.a.2.1.2.1 - Hvis der er svaret "I visse tilfælde" i spørgsmål 9 og hvis der er svaret "Ja" i enten 9.b.1, 9.b.2.1 eller 9.b.2.2.1 skal brugeren ledes til spørgsmål 11</v>
      </c>
    </row>
    <row r="516" spans="1:6" s="80" customFormat="1" x14ac:dyDescent="0.25">
      <c r="A516" s="80" t="s">
        <v>731</v>
      </c>
      <c r="B516" s="10" t="s">
        <v>1066</v>
      </c>
      <c r="C516" s="10" t="s">
        <v>1226</v>
      </c>
      <c r="D516" s="37">
        <f>COUNTIF('FF - Test Design'!D:D,C516)</f>
        <v>0</v>
      </c>
      <c r="E516" s="11" t="s">
        <v>987</v>
      </c>
      <c r="F516" s="80" t="str">
        <f>Table1[[#This Row],[Krav '#]]&amp;" - "&amp;Table1[[#This Row],[Beskrivelse]]</f>
        <v>10.a.2.1.2.2 - Der angives et "NEJ" i i populationen under ”vil RIM beregne en tidligst mulig forældelsesdato?"</v>
      </c>
    </row>
    <row r="517" spans="1:6" s="80" customFormat="1" x14ac:dyDescent="0.25">
      <c r="A517" s="80" t="s">
        <v>731</v>
      </c>
      <c r="B517" s="10" t="s">
        <v>1066</v>
      </c>
      <c r="C517" s="10" t="s">
        <v>1227</v>
      </c>
      <c r="D517" s="37">
        <f>COUNTIF('FF - Test Design'!D:D,C517)</f>
        <v>0</v>
      </c>
      <c r="E517" s="11" t="s">
        <v>382</v>
      </c>
      <c r="F517" s="80" t="str">
        <f>Table1[[#This Row],[Krav '#]]&amp;" - "&amp;Table1[[#This Row],[Beskrivelse]]</f>
        <v>10.a.2.1.2.3 - Gruppe 1 deaktiveres</v>
      </c>
    </row>
    <row r="518" spans="1:6" s="80" customFormat="1" x14ac:dyDescent="0.25">
      <c r="A518" s="80" t="s">
        <v>731</v>
      </c>
      <c r="B518" s="10" t="s">
        <v>1066</v>
      </c>
      <c r="C518" s="10" t="s">
        <v>1228</v>
      </c>
      <c r="D518" s="37">
        <f>COUNTIF('FF - Test Design'!D:D,C518)</f>
        <v>0</v>
      </c>
      <c r="E518" s="11" t="s">
        <v>1229</v>
      </c>
      <c r="F518" s="80" t="str">
        <f>Table1[[#This Row],[Krav '#]]&amp;" - "&amp;Table1[[#This Row],[Beskrivelse]]</f>
        <v>10.a.2.1.2.4 -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19" spans="1:6" s="80" customFormat="1" x14ac:dyDescent="0.25">
      <c r="A519" s="80" t="s">
        <v>731</v>
      </c>
      <c r="B519" s="10" t="s">
        <v>1066</v>
      </c>
      <c r="C519" s="10" t="s">
        <v>1230</v>
      </c>
      <c r="D519" s="37">
        <f>COUNTIF('FF - Test Design'!D:D,C519)</f>
        <v>0</v>
      </c>
      <c r="E519" s="11" t="s">
        <v>991</v>
      </c>
      <c r="F519" s="80" t="str">
        <f>Table1[[#This Row],[Krav '#]]&amp;" - "&amp;Table1[[#This Row],[Beskrivelse]]</f>
        <v xml:space="preserve">10.a.2.1.2.5 - Hvis fordringshaver har svaret ”aldrig” i spm. 9, kan der ikke opsættes en FLEX-filter konfiguration for populationen. </v>
      </c>
    </row>
    <row r="520" spans="1:6" s="80" customFormat="1" x14ac:dyDescent="0.25">
      <c r="A520" s="80" t="s">
        <v>918</v>
      </c>
      <c r="B520" s="10" t="s">
        <v>1066</v>
      </c>
      <c r="C520" s="10" t="s">
        <v>1225</v>
      </c>
      <c r="D520" s="37">
        <f>COUNTIF('FF - Test Design'!D:D,C520)</f>
        <v>0</v>
      </c>
      <c r="E520" s="11" t="s">
        <v>985</v>
      </c>
      <c r="F520" s="80" t="str">
        <f>Table1[[#This Row],[Krav '#]]&amp;" - "&amp;Table1[[#This Row],[Beskrivelse]]</f>
        <v>10.a.2.1.2.1 - Hvis der er svaret "I visse tilfælde" i spørgsmål 9 og hvis der er svaret "Ja" i enten 9.b.1, 9.b.2.1 eller 9.b.2.2.1 skal brugeren ledes til spørgsmål 11</v>
      </c>
    </row>
    <row r="521" spans="1:6" s="80" customFormat="1" x14ac:dyDescent="0.25">
      <c r="A521" s="80" t="s">
        <v>918</v>
      </c>
      <c r="B521" s="10" t="s">
        <v>1066</v>
      </c>
      <c r="C521" s="10" t="s">
        <v>1226</v>
      </c>
      <c r="D521" s="37">
        <f>COUNTIF('FF - Test Design'!D:D,C521)</f>
        <v>0</v>
      </c>
      <c r="E521" s="11" t="s">
        <v>987</v>
      </c>
      <c r="F521" s="80" t="str">
        <f>Table1[[#This Row],[Krav '#]]&amp;" - "&amp;Table1[[#This Row],[Beskrivelse]]</f>
        <v>10.a.2.1.2.2 - Der angives et "NEJ" i i populationen under ”vil RIM beregne en tidligst mulig forældelsesdato?"</v>
      </c>
    </row>
    <row r="522" spans="1:6" s="80" customFormat="1" x14ac:dyDescent="0.25">
      <c r="A522" s="80" t="s">
        <v>918</v>
      </c>
      <c r="B522" s="10" t="s">
        <v>1066</v>
      </c>
      <c r="C522" s="10" t="s">
        <v>1227</v>
      </c>
      <c r="D522" s="37">
        <f>COUNTIF('FF - Test Design'!D:D,C522)</f>
        <v>0</v>
      </c>
      <c r="E522" s="11" t="s">
        <v>382</v>
      </c>
      <c r="F522" s="80" t="str">
        <f>Table1[[#This Row],[Krav '#]]&amp;" - "&amp;Table1[[#This Row],[Beskrivelse]]</f>
        <v>10.a.2.1.2.3 - Gruppe 1 deaktiveres</v>
      </c>
    </row>
    <row r="523" spans="1:6" s="80" customFormat="1" x14ac:dyDescent="0.25">
      <c r="A523" s="80" t="s">
        <v>918</v>
      </c>
      <c r="B523" s="10" t="s">
        <v>1066</v>
      </c>
      <c r="C523" s="10" t="s">
        <v>1228</v>
      </c>
      <c r="D523" s="37">
        <f>COUNTIF('FF - Test Design'!D:D,C523)</f>
        <v>0</v>
      </c>
      <c r="E523" s="11" t="s">
        <v>1229</v>
      </c>
      <c r="F523" s="80" t="str">
        <f>Table1[[#This Row],[Krav '#]]&amp;" - "&amp;Table1[[#This Row],[Beskrivelse]]</f>
        <v>10.a.2.1.2.4 -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24" spans="1:6" s="80" customFormat="1" x14ac:dyDescent="0.25">
      <c r="A524" s="80" t="s">
        <v>918</v>
      </c>
      <c r="B524" s="10" t="s">
        <v>1066</v>
      </c>
      <c r="C524" s="10" t="s">
        <v>1230</v>
      </c>
      <c r="D524" s="37">
        <f>COUNTIF('FF - Test Design'!D:D,C524)</f>
        <v>0</v>
      </c>
      <c r="E524" s="11" t="s">
        <v>991</v>
      </c>
      <c r="F524" s="80" t="str">
        <f>Table1[[#This Row],[Krav '#]]&amp;" - "&amp;Table1[[#This Row],[Beskrivelse]]</f>
        <v xml:space="preserve">10.a.2.1.2.5 - Hvis fordringshaver har svaret ”aldrig” i spm. 9, kan der ikke opsættes en FLEX-filter konfiguration for populationen. </v>
      </c>
    </row>
    <row r="525" spans="1:6" s="80" customFormat="1" x14ac:dyDescent="0.25">
      <c r="A525" s="80" t="s">
        <v>919</v>
      </c>
      <c r="B525" s="10" t="s">
        <v>1066</v>
      </c>
      <c r="C525" s="10" t="s">
        <v>1225</v>
      </c>
      <c r="D525" s="37">
        <f>COUNTIF('FF - Test Design'!D:D,C525)</f>
        <v>0</v>
      </c>
      <c r="E525" s="11" t="s">
        <v>985</v>
      </c>
      <c r="F525" s="80" t="str">
        <f>Table1[[#This Row],[Krav '#]]&amp;" - "&amp;Table1[[#This Row],[Beskrivelse]]</f>
        <v>10.a.2.1.2.1 - Hvis der er svaret "I visse tilfælde" i spørgsmål 9 og hvis der er svaret "Ja" i enten 9.b.1, 9.b.2.1 eller 9.b.2.2.1 skal brugeren ledes til spørgsmål 11</v>
      </c>
    </row>
    <row r="526" spans="1:6" s="80" customFormat="1" x14ac:dyDescent="0.25">
      <c r="A526" s="80" t="s">
        <v>919</v>
      </c>
      <c r="B526" s="10" t="s">
        <v>1066</v>
      </c>
      <c r="C526" s="10" t="s">
        <v>1226</v>
      </c>
      <c r="D526" s="37">
        <f>COUNTIF('FF - Test Design'!D:D,C526)</f>
        <v>0</v>
      </c>
      <c r="E526" s="11" t="s">
        <v>987</v>
      </c>
      <c r="F526" s="80" t="str">
        <f>Table1[[#This Row],[Krav '#]]&amp;" - "&amp;Table1[[#This Row],[Beskrivelse]]</f>
        <v>10.a.2.1.2.2 - Der angives et "NEJ" i i populationen under ”vil RIM beregne en tidligst mulig forældelsesdato?"</v>
      </c>
    </row>
    <row r="527" spans="1:6" s="80" customFormat="1" x14ac:dyDescent="0.25">
      <c r="A527" s="80" t="s">
        <v>919</v>
      </c>
      <c r="B527" s="10" t="s">
        <v>1066</v>
      </c>
      <c r="C527" s="10" t="s">
        <v>1227</v>
      </c>
      <c r="D527" s="37">
        <f>COUNTIF('FF - Test Design'!D:D,C527)</f>
        <v>0</v>
      </c>
      <c r="E527" s="11" t="s">
        <v>382</v>
      </c>
      <c r="F527" s="80" t="str">
        <f>Table1[[#This Row],[Krav '#]]&amp;" - "&amp;Table1[[#This Row],[Beskrivelse]]</f>
        <v>10.a.2.1.2.3 - Gruppe 1 deaktiveres</v>
      </c>
    </row>
    <row r="528" spans="1:6" s="80" customFormat="1" x14ac:dyDescent="0.25">
      <c r="A528" s="80" t="s">
        <v>919</v>
      </c>
      <c r="B528" s="10" t="s">
        <v>1066</v>
      </c>
      <c r="C528" s="10" t="s">
        <v>1228</v>
      </c>
      <c r="D528" s="37">
        <f>COUNTIF('FF - Test Design'!D:D,C528)</f>
        <v>0</v>
      </c>
      <c r="E528" s="11" t="s">
        <v>1229</v>
      </c>
      <c r="F528" s="80" t="str">
        <f>Table1[[#This Row],[Krav '#]]&amp;" - "&amp;Table1[[#This Row],[Beskrivelse]]</f>
        <v>10.a.2.1.2.4 -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29" spans="1:6" s="80" customFormat="1" x14ac:dyDescent="0.25">
      <c r="A529" s="80" t="s">
        <v>919</v>
      </c>
      <c r="B529" s="10" t="s">
        <v>1066</v>
      </c>
      <c r="C529" s="10" t="s">
        <v>1230</v>
      </c>
      <c r="D529" s="37">
        <f>COUNTIF('FF - Test Design'!D:D,C529)</f>
        <v>0</v>
      </c>
      <c r="E529" s="11" t="s">
        <v>991</v>
      </c>
      <c r="F529" s="80" t="str">
        <f>Table1[[#This Row],[Krav '#]]&amp;" - "&amp;Table1[[#This Row],[Beskrivelse]]</f>
        <v xml:space="preserve">10.a.2.1.2.5 - Hvis fordringshaver har svaret ”aldrig” i spm. 9, kan der ikke opsættes en FLEX-filter konfiguration for populationen. </v>
      </c>
    </row>
    <row r="530" spans="1:6" s="80" customFormat="1" x14ac:dyDescent="0.25">
      <c r="A530" s="80" t="s">
        <v>924</v>
      </c>
      <c r="B530" s="10" t="s">
        <v>1066</v>
      </c>
      <c r="C530" s="10" t="s">
        <v>1225</v>
      </c>
      <c r="D530" s="37">
        <f>COUNTIF('FF - Test Design'!D:D,C530)</f>
        <v>0</v>
      </c>
      <c r="E530" s="11" t="s">
        <v>985</v>
      </c>
      <c r="F530" s="80" t="str">
        <f>Table1[[#This Row],[Krav '#]]&amp;" - "&amp;Table1[[#This Row],[Beskrivelse]]</f>
        <v>10.a.2.1.2.1 - Hvis der er svaret "I visse tilfælde" i spørgsmål 9 og hvis der er svaret "Ja" i enten 9.b.1, 9.b.2.1 eller 9.b.2.2.1 skal brugeren ledes til spørgsmål 11</v>
      </c>
    </row>
    <row r="531" spans="1:6" s="80" customFormat="1" x14ac:dyDescent="0.25">
      <c r="A531" s="80" t="s">
        <v>924</v>
      </c>
      <c r="B531" s="10" t="s">
        <v>1066</v>
      </c>
      <c r="C531" s="10" t="s">
        <v>1226</v>
      </c>
      <c r="D531" s="37">
        <f>COUNTIF('FF - Test Design'!D:D,C531)</f>
        <v>0</v>
      </c>
      <c r="E531" s="11" t="s">
        <v>987</v>
      </c>
      <c r="F531" s="80" t="str">
        <f>Table1[[#This Row],[Krav '#]]&amp;" - "&amp;Table1[[#This Row],[Beskrivelse]]</f>
        <v>10.a.2.1.2.2 - Der angives et "NEJ" i i populationen under ”vil RIM beregne en tidligst mulig forældelsesdato?"</v>
      </c>
    </row>
    <row r="532" spans="1:6" s="80" customFormat="1" x14ac:dyDescent="0.25">
      <c r="A532" s="80" t="s">
        <v>924</v>
      </c>
      <c r="B532" s="10" t="s">
        <v>1066</v>
      </c>
      <c r="C532" s="10" t="s">
        <v>1227</v>
      </c>
      <c r="D532" s="37">
        <f>COUNTIF('FF - Test Design'!D:D,C532)</f>
        <v>0</v>
      </c>
      <c r="E532" s="11" t="s">
        <v>382</v>
      </c>
      <c r="F532" s="80" t="str">
        <f>Table1[[#This Row],[Krav '#]]&amp;" - "&amp;Table1[[#This Row],[Beskrivelse]]</f>
        <v>10.a.2.1.2.3 - Gruppe 1 deaktiveres</v>
      </c>
    </row>
    <row r="533" spans="1:6" s="80" customFormat="1" x14ac:dyDescent="0.25">
      <c r="A533" s="80" t="s">
        <v>924</v>
      </c>
      <c r="B533" s="10" t="s">
        <v>1066</v>
      </c>
      <c r="C533" s="10" t="s">
        <v>1228</v>
      </c>
      <c r="D533" s="37">
        <f>COUNTIF('FF - Test Design'!D:D,C533)</f>
        <v>0</v>
      </c>
      <c r="E533" s="11" t="s">
        <v>1229</v>
      </c>
      <c r="F533" s="80" t="str">
        <f>Table1[[#This Row],[Krav '#]]&amp;" - "&amp;Table1[[#This Row],[Beskrivelse]]</f>
        <v>10.a.2.1.2.4 -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34" spans="1:6" s="80" customFormat="1" x14ac:dyDescent="0.25">
      <c r="A534" s="80" t="s">
        <v>924</v>
      </c>
      <c r="B534" s="10" t="s">
        <v>1066</v>
      </c>
      <c r="C534" s="10" t="s">
        <v>1230</v>
      </c>
      <c r="D534" s="37">
        <f>COUNTIF('FF - Test Design'!D:D,C534)</f>
        <v>0</v>
      </c>
      <c r="E534" s="11" t="s">
        <v>991</v>
      </c>
      <c r="F534" s="80" t="str">
        <f>Table1[[#This Row],[Krav '#]]&amp;" - "&amp;Table1[[#This Row],[Beskrivelse]]</f>
        <v xml:space="preserve">10.a.2.1.2.5 - Hvis fordringshaver har svaret ”aldrig” i spm. 9, kan der ikke opsættes en FLEX-filter konfiguration for populationen. </v>
      </c>
    </row>
    <row r="535" spans="1:6" s="80" customFormat="1" x14ac:dyDescent="0.25">
      <c r="A535" s="80" t="s">
        <v>934</v>
      </c>
      <c r="B535" s="10" t="s">
        <v>1066</v>
      </c>
      <c r="C535" s="10" t="s">
        <v>1225</v>
      </c>
      <c r="D535" s="37">
        <f>COUNTIF('FF - Test Design'!D:D,C535)</f>
        <v>0</v>
      </c>
      <c r="E535" s="11" t="s">
        <v>985</v>
      </c>
      <c r="F535" s="80" t="str">
        <f>Table1[[#This Row],[Krav '#]]&amp;" - "&amp;Table1[[#This Row],[Beskrivelse]]</f>
        <v>10.a.2.1.2.1 - Hvis der er svaret "I visse tilfælde" i spørgsmål 9 og hvis der er svaret "Ja" i enten 9.b.1, 9.b.2.1 eller 9.b.2.2.1 skal brugeren ledes til spørgsmål 11</v>
      </c>
    </row>
    <row r="536" spans="1:6" s="80" customFormat="1" x14ac:dyDescent="0.25">
      <c r="A536" s="80" t="s">
        <v>934</v>
      </c>
      <c r="B536" s="10" t="s">
        <v>1066</v>
      </c>
      <c r="C536" s="10" t="s">
        <v>1226</v>
      </c>
      <c r="D536" s="37">
        <f>COUNTIF('FF - Test Design'!D:D,C536)</f>
        <v>0</v>
      </c>
      <c r="E536" s="11" t="s">
        <v>987</v>
      </c>
      <c r="F536" s="80" t="str">
        <f>Table1[[#This Row],[Krav '#]]&amp;" - "&amp;Table1[[#This Row],[Beskrivelse]]</f>
        <v>10.a.2.1.2.2 - Der angives et "NEJ" i i populationen under ”vil RIM beregne en tidligst mulig forældelsesdato?"</v>
      </c>
    </row>
    <row r="537" spans="1:6" s="80" customFormat="1" x14ac:dyDescent="0.25">
      <c r="A537" s="80" t="s">
        <v>934</v>
      </c>
      <c r="B537" s="10" t="s">
        <v>1066</v>
      </c>
      <c r="C537" s="10" t="s">
        <v>1227</v>
      </c>
      <c r="D537" s="37">
        <f>COUNTIF('FF - Test Design'!D:D,C537)</f>
        <v>0</v>
      </c>
      <c r="E537" s="11" t="s">
        <v>382</v>
      </c>
      <c r="F537" s="80" t="str">
        <f>Table1[[#This Row],[Krav '#]]&amp;" - "&amp;Table1[[#This Row],[Beskrivelse]]</f>
        <v>10.a.2.1.2.3 - Gruppe 1 deaktiveres</v>
      </c>
    </row>
    <row r="538" spans="1:6" s="80" customFormat="1" x14ac:dyDescent="0.25">
      <c r="A538" s="80" t="s">
        <v>934</v>
      </c>
      <c r="B538" s="10" t="s">
        <v>1066</v>
      </c>
      <c r="C538" s="10" t="s">
        <v>1228</v>
      </c>
      <c r="D538" s="37">
        <f>COUNTIF('FF - Test Design'!D:D,C538)</f>
        <v>0</v>
      </c>
      <c r="E538" s="11" t="s">
        <v>1229</v>
      </c>
      <c r="F538" s="80" t="str">
        <f>Table1[[#This Row],[Krav '#]]&amp;" - "&amp;Table1[[#This Row],[Beskrivelse]]</f>
        <v>10.a.2.1.2.4 -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39" spans="1:6" s="80" customFormat="1" x14ac:dyDescent="0.25">
      <c r="A539" s="80" t="s">
        <v>934</v>
      </c>
      <c r="B539" s="10" t="s">
        <v>1066</v>
      </c>
      <c r="C539" s="10" t="s">
        <v>1230</v>
      </c>
      <c r="D539" s="37">
        <f>COUNTIF('FF - Test Design'!D:D,C539)</f>
        <v>0</v>
      </c>
      <c r="E539" s="11" t="s">
        <v>991</v>
      </c>
      <c r="F539" s="80" t="str">
        <f>Table1[[#This Row],[Krav '#]]&amp;" - "&amp;Table1[[#This Row],[Beskrivelse]]</f>
        <v xml:space="preserve">10.a.2.1.2.5 - Hvis fordringshaver har svaret ”aldrig” i spm. 9, kan der ikke opsættes en FLEX-filter konfiguration for populationen. </v>
      </c>
    </row>
    <row r="540" spans="1:6" s="80" customFormat="1" x14ac:dyDescent="0.25">
      <c r="A540" s="80" t="s">
        <v>731</v>
      </c>
      <c r="B540" s="10" t="s">
        <v>1019</v>
      </c>
      <c r="C540" s="10" t="s">
        <v>1231</v>
      </c>
      <c r="D540" s="37">
        <f>COUNTIF('FF - Test Design'!D:D,C540)</f>
        <v>0</v>
      </c>
      <c r="E540" s="11" t="s">
        <v>985</v>
      </c>
      <c r="F540" s="80" t="str">
        <f>Table1[[#This Row],[Krav '#]]&amp;" - "&amp;Table1[[#This Row],[Beskrivelse]]</f>
        <v>10.a.2.2.1 - Hvis der er svaret "I visse tilfælde" i spørgsmål 9 og hvis der er svaret "Ja" i enten 9.b.1, 9.b.2.1 eller 9.b.2.2.1 skal brugeren ledes til spørgsmål 11</v>
      </c>
    </row>
    <row r="541" spans="1:6" s="80" customFormat="1" x14ac:dyDescent="0.25">
      <c r="A541" s="80" t="s">
        <v>731</v>
      </c>
      <c r="B541" s="10" t="s">
        <v>1019</v>
      </c>
      <c r="C541" s="10" t="s">
        <v>1232</v>
      </c>
      <c r="D541" s="37">
        <f>COUNTIF('FF - Test Design'!D:D,C541)</f>
        <v>0</v>
      </c>
      <c r="E541" s="11" t="s">
        <v>987</v>
      </c>
      <c r="F541" s="80" t="str">
        <f>Table1[[#This Row],[Krav '#]]&amp;" - "&amp;Table1[[#This Row],[Beskrivelse]]</f>
        <v>10.a.2.2.2 - Der angives et "NEJ" i i populationen under ”vil RIM beregne en tidligst mulig forældelsesdato?"</v>
      </c>
    </row>
    <row r="542" spans="1:6" s="80" customFormat="1" x14ac:dyDescent="0.25">
      <c r="A542" s="80" t="s">
        <v>731</v>
      </c>
      <c r="B542" s="10" t="s">
        <v>1019</v>
      </c>
      <c r="C542" s="10" t="s">
        <v>1233</v>
      </c>
      <c r="D542" s="37">
        <f>COUNTIF('FF - Test Design'!D:D,C542)</f>
        <v>0</v>
      </c>
      <c r="E542" s="11" t="s">
        <v>382</v>
      </c>
      <c r="F542" s="80" t="str">
        <f>Table1[[#This Row],[Krav '#]]&amp;" - "&amp;Table1[[#This Row],[Beskrivelse]]</f>
        <v>10.a.2.2.3 - Gruppe 1 deaktiveres</v>
      </c>
    </row>
    <row r="543" spans="1:6" s="80" customFormat="1" x14ac:dyDescent="0.25">
      <c r="A543" s="80" t="s">
        <v>731</v>
      </c>
      <c r="B543" s="10" t="s">
        <v>1019</v>
      </c>
      <c r="C543" s="10" t="s">
        <v>1234</v>
      </c>
      <c r="D543" s="37">
        <f>COUNTIF('FF - Test Design'!D:D,C543)</f>
        <v>0</v>
      </c>
      <c r="E543" s="11" t="s">
        <v>1229</v>
      </c>
      <c r="F543" s="80" t="str">
        <f>Table1[[#This Row],[Krav '#]]&amp;" - "&amp;Table1[[#This Row],[Beskrivelse]]</f>
        <v>10.a.2.2.4 -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44" spans="1:6" s="80" customFormat="1" x14ac:dyDescent="0.25">
      <c r="A544" s="80" t="s">
        <v>731</v>
      </c>
      <c r="B544" s="10" t="s">
        <v>1019</v>
      </c>
      <c r="C544" s="10" t="s">
        <v>1235</v>
      </c>
      <c r="D544" s="37">
        <f>COUNTIF('FF - Test Design'!D:D,C544)</f>
        <v>0</v>
      </c>
      <c r="E544" s="11" t="s">
        <v>991</v>
      </c>
      <c r="F544" s="80" t="str">
        <f>Table1[[#This Row],[Krav '#]]&amp;" - "&amp;Table1[[#This Row],[Beskrivelse]]</f>
        <v xml:space="preserve">10.a.2.2.5 - Hvis fordringshaver har svaret ”aldrig” i spm. 9, kan der ikke opsættes en FLEX-filter konfiguration for populationen. </v>
      </c>
    </row>
    <row r="545" spans="1:6" s="80" customFormat="1" x14ac:dyDescent="0.25">
      <c r="A545" s="80" t="s">
        <v>918</v>
      </c>
      <c r="B545" s="10" t="s">
        <v>1019</v>
      </c>
      <c r="C545" s="10" t="s">
        <v>1236</v>
      </c>
      <c r="D545" s="37">
        <f>COUNTIF('FF - Test Design'!D:D,C545)</f>
        <v>0</v>
      </c>
      <c r="E545" s="11" t="s">
        <v>985</v>
      </c>
      <c r="F545" s="80" t="str">
        <f>Table1[[#This Row],[Krav '#]]&amp;" - "&amp;Table1[[#This Row],[Beskrivelse]]</f>
        <v>10.a.2.2.6 - Hvis der er svaret "I visse tilfælde" i spørgsmål 9 og hvis der er svaret "Ja" i enten 9.b.1, 9.b.2.1 eller 9.b.2.2.1 skal brugeren ledes til spørgsmål 11</v>
      </c>
    </row>
    <row r="546" spans="1:6" s="80" customFormat="1" x14ac:dyDescent="0.25">
      <c r="A546" s="80" t="s">
        <v>918</v>
      </c>
      <c r="B546" s="10" t="s">
        <v>1019</v>
      </c>
      <c r="C546" s="10" t="s">
        <v>1237</v>
      </c>
      <c r="D546" s="37">
        <f>COUNTIF('FF - Test Design'!D:D,C546)</f>
        <v>0</v>
      </c>
      <c r="E546" s="11" t="s">
        <v>987</v>
      </c>
      <c r="F546" s="80" t="str">
        <f>Table1[[#This Row],[Krav '#]]&amp;" - "&amp;Table1[[#This Row],[Beskrivelse]]</f>
        <v>10.a.2.2.7 - Der angives et "NEJ" i i populationen under ”vil RIM beregne en tidligst mulig forældelsesdato?"</v>
      </c>
    </row>
    <row r="547" spans="1:6" s="80" customFormat="1" x14ac:dyDescent="0.25">
      <c r="A547" s="80" t="s">
        <v>918</v>
      </c>
      <c r="B547" s="10" t="s">
        <v>1019</v>
      </c>
      <c r="C547" s="10" t="s">
        <v>1238</v>
      </c>
      <c r="D547" s="37">
        <f>COUNTIF('FF - Test Design'!D:D,C547)</f>
        <v>0</v>
      </c>
      <c r="E547" s="11" t="s">
        <v>382</v>
      </c>
      <c r="F547" s="80" t="str">
        <f>Table1[[#This Row],[Krav '#]]&amp;" - "&amp;Table1[[#This Row],[Beskrivelse]]</f>
        <v>10.a.2.2.8 - Gruppe 1 deaktiveres</v>
      </c>
    </row>
    <row r="548" spans="1:6" s="80" customFormat="1" x14ac:dyDescent="0.25">
      <c r="A548" s="80" t="s">
        <v>918</v>
      </c>
      <c r="B548" s="10" t="s">
        <v>1019</v>
      </c>
      <c r="C548" s="10" t="s">
        <v>1239</v>
      </c>
      <c r="D548" s="37">
        <f>COUNTIF('FF - Test Design'!D:D,C548)</f>
        <v>0</v>
      </c>
      <c r="E548" s="11" t="s">
        <v>1229</v>
      </c>
      <c r="F548" s="80" t="str">
        <f>Table1[[#This Row],[Krav '#]]&amp;" - "&amp;Table1[[#This Row],[Beskrivelse]]</f>
        <v>10.a.2.2.9 -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49" spans="1:6" s="80" customFormat="1" x14ac:dyDescent="0.25">
      <c r="A549" s="80" t="s">
        <v>918</v>
      </c>
      <c r="B549" s="10" t="s">
        <v>1019</v>
      </c>
      <c r="C549" s="10" t="s">
        <v>1240</v>
      </c>
      <c r="D549" s="37">
        <f>COUNTIF('FF - Test Design'!D:D,C549)</f>
        <v>0</v>
      </c>
      <c r="E549" s="11" t="s">
        <v>991</v>
      </c>
      <c r="F549" s="80" t="str">
        <f>Table1[[#This Row],[Krav '#]]&amp;" - "&amp;Table1[[#This Row],[Beskrivelse]]</f>
        <v xml:space="preserve">10.a.2.2.10 - Hvis fordringshaver har svaret ”aldrig” i spm. 9, kan der ikke opsættes en FLEX-filter konfiguration for populationen. </v>
      </c>
    </row>
    <row r="550" spans="1:6" s="80" customFormat="1" x14ac:dyDescent="0.25">
      <c r="A550" s="80" t="s">
        <v>919</v>
      </c>
      <c r="B550" s="10" t="s">
        <v>1019</v>
      </c>
      <c r="C550" s="10" t="s">
        <v>1241</v>
      </c>
      <c r="D550" s="37">
        <f>COUNTIF('FF - Test Design'!D:D,C550)</f>
        <v>0</v>
      </c>
      <c r="E550" s="11" t="s">
        <v>985</v>
      </c>
      <c r="F550" s="80" t="str">
        <f>Table1[[#This Row],[Krav '#]]&amp;" - "&amp;Table1[[#This Row],[Beskrivelse]]</f>
        <v>10.a.2.2.11 - Hvis der er svaret "I visse tilfælde" i spørgsmål 9 og hvis der er svaret "Ja" i enten 9.b.1, 9.b.2.1 eller 9.b.2.2.1 skal brugeren ledes til spørgsmål 11</v>
      </c>
    </row>
    <row r="551" spans="1:6" s="80" customFormat="1" x14ac:dyDescent="0.25">
      <c r="A551" s="80" t="s">
        <v>919</v>
      </c>
      <c r="B551" s="10" t="s">
        <v>1019</v>
      </c>
      <c r="C551" s="10" t="s">
        <v>1242</v>
      </c>
      <c r="D551" s="37">
        <f>COUNTIF('FF - Test Design'!D:D,C551)</f>
        <v>0</v>
      </c>
      <c r="E551" s="11" t="s">
        <v>987</v>
      </c>
      <c r="F551" s="80" t="str">
        <f>Table1[[#This Row],[Krav '#]]&amp;" - "&amp;Table1[[#This Row],[Beskrivelse]]</f>
        <v>10.a.2.2.12 - Der angives et "NEJ" i i populationen under ”vil RIM beregne en tidligst mulig forældelsesdato?"</v>
      </c>
    </row>
    <row r="552" spans="1:6" s="80" customFormat="1" x14ac:dyDescent="0.25">
      <c r="A552" s="80" t="s">
        <v>919</v>
      </c>
      <c r="B552" s="10" t="s">
        <v>1019</v>
      </c>
      <c r="C552" s="10" t="s">
        <v>1243</v>
      </c>
      <c r="D552" s="37">
        <f>COUNTIF('FF - Test Design'!D:D,C552)</f>
        <v>0</v>
      </c>
      <c r="E552" s="11" t="s">
        <v>382</v>
      </c>
      <c r="F552" s="80" t="str">
        <f>Table1[[#This Row],[Krav '#]]&amp;" - "&amp;Table1[[#This Row],[Beskrivelse]]</f>
        <v>10.a.2.2.13 - Gruppe 1 deaktiveres</v>
      </c>
    </row>
    <row r="553" spans="1:6" s="80" customFormat="1" x14ac:dyDescent="0.25">
      <c r="A553" s="80" t="s">
        <v>919</v>
      </c>
      <c r="B553" s="10" t="s">
        <v>1019</v>
      </c>
      <c r="C553" s="10" t="s">
        <v>1244</v>
      </c>
      <c r="D553" s="37">
        <f>COUNTIF('FF - Test Design'!D:D,C553)</f>
        <v>0</v>
      </c>
      <c r="E553" s="11" t="s">
        <v>1229</v>
      </c>
      <c r="F553" s="80" t="str">
        <f>Table1[[#This Row],[Krav '#]]&amp;" - "&amp;Table1[[#This Row],[Beskrivelse]]</f>
        <v>10.a.2.2.14 -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54" spans="1:6" s="80" customFormat="1" x14ac:dyDescent="0.25">
      <c r="A554" s="80" t="s">
        <v>919</v>
      </c>
      <c r="B554" s="10" t="s">
        <v>1019</v>
      </c>
      <c r="C554" s="10" t="s">
        <v>1245</v>
      </c>
      <c r="D554" s="37">
        <f>COUNTIF('FF - Test Design'!D:D,C554)</f>
        <v>0</v>
      </c>
      <c r="E554" s="11" t="s">
        <v>991</v>
      </c>
      <c r="F554" s="80" t="str">
        <f>Table1[[#This Row],[Krav '#]]&amp;" - "&amp;Table1[[#This Row],[Beskrivelse]]</f>
        <v xml:space="preserve">10.a.2.2.15 - Hvis fordringshaver har svaret ”aldrig” i spm. 9, kan der ikke opsættes en FLEX-filter konfiguration for populationen. </v>
      </c>
    </row>
    <row r="555" spans="1:6" s="80" customFormat="1" x14ac:dyDescent="0.25">
      <c r="A555" s="80" t="s">
        <v>924</v>
      </c>
      <c r="B555" s="10" t="s">
        <v>1019</v>
      </c>
      <c r="C555" s="10" t="s">
        <v>1246</v>
      </c>
      <c r="D555" s="37">
        <f>COUNTIF('FF - Test Design'!D:D,C555)</f>
        <v>0</v>
      </c>
      <c r="E555" s="11" t="s">
        <v>985</v>
      </c>
      <c r="F555" s="80" t="str">
        <f>Table1[[#This Row],[Krav '#]]&amp;" - "&amp;Table1[[#This Row],[Beskrivelse]]</f>
        <v>10.a.2.2.16 - Hvis der er svaret "I visse tilfælde" i spørgsmål 9 og hvis der er svaret "Ja" i enten 9.b.1, 9.b.2.1 eller 9.b.2.2.1 skal brugeren ledes til spørgsmål 11</v>
      </c>
    </row>
    <row r="556" spans="1:6" s="80" customFormat="1" x14ac:dyDescent="0.25">
      <c r="A556" s="80" t="s">
        <v>924</v>
      </c>
      <c r="B556" s="10" t="s">
        <v>1019</v>
      </c>
      <c r="C556" s="10" t="s">
        <v>1247</v>
      </c>
      <c r="D556" s="37">
        <f>COUNTIF('FF - Test Design'!D:D,C556)</f>
        <v>0</v>
      </c>
      <c r="E556" s="11" t="s">
        <v>987</v>
      </c>
      <c r="F556" s="80" t="str">
        <f>Table1[[#This Row],[Krav '#]]&amp;" - "&amp;Table1[[#This Row],[Beskrivelse]]</f>
        <v>10.a.2.2.17 - Der angives et "NEJ" i i populationen under ”vil RIM beregne en tidligst mulig forældelsesdato?"</v>
      </c>
    </row>
    <row r="557" spans="1:6" s="80" customFormat="1" x14ac:dyDescent="0.25">
      <c r="A557" s="80" t="s">
        <v>924</v>
      </c>
      <c r="B557" s="10" t="s">
        <v>1019</v>
      </c>
      <c r="C557" s="10" t="s">
        <v>1248</v>
      </c>
      <c r="D557" s="37">
        <f>COUNTIF('FF - Test Design'!D:D,C557)</f>
        <v>0</v>
      </c>
      <c r="E557" s="11" t="s">
        <v>382</v>
      </c>
      <c r="F557" s="80" t="str">
        <f>Table1[[#This Row],[Krav '#]]&amp;" - "&amp;Table1[[#This Row],[Beskrivelse]]</f>
        <v>10.a.2.2.18 - Gruppe 1 deaktiveres</v>
      </c>
    </row>
    <row r="558" spans="1:6" s="80" customFormat="1" x14ac:dyDescent="0.25">
      <c r="A558" s="80" t="s">
        <v>924</v>
      </c>
      <c r="B558" s="10" t="s">
        <v>1019</v>
      </c>
      <c r="C558" s="10" t="s">
        <v>1249</v>
      </c>
      <c r="D558" s="37">
        <f>COUNTIF('FF - Test Design'!D:D,C558)</f>
        <v>0</v>
      </c>
      <c r="E558" s="11" t="s">
        <v>1229</v>
      </c>
      <c r="F558" s="80" t="str">
        <f>Table1[[#This Row],[Krav '#]]&amp;" - "&amp;Table1[[#This Row],[Beskrivelse]]</f>
        <v>10.a.2.2.19 -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59" spans="1:6" s="80" customFormat="1" x14ac:dyDescent="0.25">
      <c r="A559" s="80" t="s">
        <v>924</v>
      </c>
      <c r="B559" s="10" t="s">
        <v>1019</v>
      </c>
      <c r="C559" s="10" t="s">
        <v>1250</v>
      </c>
      <c r="D559" s="37">
        <f>COUNTIF('FF - Test Design'!D:D,C559)</f>
        <v>0</v>
      </c>
      <c r="E559" s="11" t="s">
        <v>991</v>
      </c>
      <c r="F559" s="80" t="str">
        <f>Table1[[#This Row],[Krav '#]]&amp;" - "&amp;Table1[[#This Row],[Beskrivelse]]</f>
        <v xml:space="preserve">10.a.2.2.20 - Hvis fordringshaver har svaret ”aldrig” i spm. 9, kan der ikke opsættes en FLEX-filter konfiguration for populationen. </v>
      </c>
    </row>
    <row r="560" spans="1:6" s="80" customFormat="1" x14ac:dyDescent="0.25">
      <c r="A560" s="80" t="s">
        <v>934</v>
      </c>
      <c r="B560" s="10" t="s">
        <v>1019</v>
      </c>
      <c r="C560" s="10" t="s">
        <v>1251</v>
      </c>
      <c r="D560" s="37">
        <f>COUNTIF('FF - Test Design'!D:D,C560)</f>
        <v>0</v>
      </c>
      <c r="E560" s="11" t="s">
        <v>985</v>
      </c>
      <c r="F560" s="80" t="str">
        <f>Table1[[#This Row],[Krav '#]]&amp;" - "&amp;Table1[[#This Row],[Beskrivelse]]</f>
        <v>10.a.2.2.21 - Hvis der er svaret "I visse tilfælde" i spørgsmål 9 og hvis der er svaret "Ja" i enten 9.b.1, 9.b.2.1 eller 9.b.2.2.1 skal brugeren ledes til spørgsmål 11</v>
      </c>
    </row>
    <row r="561" spans="1:6" s="80" customFormat="1" x14ac:dyDescent="0.25">
      <c r="A561" s="80" t="s">
        <v>934</v>
      </c>
      <c r="B561" s="10" t="s">
        <v>1019</v>
      </c>
      <c r="C561" s="10" t="s">
        <v>1252</v>
      </c>
      <c r="D561" s="37">
        <f>COUNTIF('FF - Test Design'!D:D,C561)</f>
        <v>0</v>
      </c>
      <c r="E561" s="11" t="s">
        <v>987</v>
      </c>
      <c r="F561" s="80" t="str">
        <f>Table1[[#This Row],[Krav '#]]&amp;" - "&amp;Table1[[#This Row],[Beskrivelse]]</f>
        <v>10.a.2.2.22 - Der angives et "NEJ" i i populationen under ”vil RIM beregne en tidligst mulig forældelsesdato?"</v>
      </c>
    </row>
    <row r="562" spans="1:6" s="80" customFormat="1" x14ac:dyDescent="0.25">
      <c r="A562" s="80" t="s">
        <v>934</v>
      </c>
      <c r="B562" s="10" t="s">
        <v>1019</v>
      </c>
      <c r="C562" s="10" t="s">
        <v>1253</v>
      </c>
      <c r="D562" s="37">
        <f>COUNTIF('FF - Test Design'!D:D,C562)</f>
        <v>0</v>
      </c>
      <c r="E562" s="11" t="s">
        <v>382</v>
      </c>
      <c r="F562" s="80" t="str">
        <f>Table1[[#This Row],[Krav '#]]&amp;" - "&amp;Table1[[#This Row],[Beskrivelse]]</f>
        <v>10.a.2.2.23 - Gruppe 1 deaktiveres</v>
      </c>
    </row>
    <row r="563" spans="1:6" s="80" customFormat="1" x14ac:dyDescent="0.25">
      <c r="A563" s="80" t="s">
        <v>934</v>
      </c>
      <c r="B563" s="10" t="s">
        <v>1019</v>
      </c>
      <c r="C563" s="10" t="s">
        <v>1254</v>
      </c>
      <c r="D563" s="37">
        <f>COUNTIF('FF - Test Design'!D:D,C563)</f>
        <v>0</v>
      </c>
      <c r="E563" s="11" t="s">
        <v>1229</v>
      </c>
      <c r="F563" s="80" t="str">
        <f>Table1[[#This Row],[Krav '#]]&amp;" - "&amp;Table1[[#This Row],[Beskrivelse]]</f>
        <v>10.a.2.2.24 -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64" spans="1:6" s="80" customFormat="1" x14ac:dyDescent="0.25">
      <c r="A564" s="80" t="s">
        <v>934</v>
      </c>
      <c r="B564" s="10" t="s">
        <v>1019</v>
      </c>
      <c r="C564" s="10" t="s">
        <v>1255</v>
      </c>
      <c r="D564" s="37">
        <f>COUNTIF('FF - Test Design'!D:D,C564)</f>
        <v>0</v>
      </c>
      <c r="E564" s="11" t="s">
        <v>991</v>
      </c>
      <c r="F564" s="80" t="str">
        <f>Table1[[#This Row],[Krav '#]]&amp;" - "&amp;Table1[[#This Row],[Beskrivelse]]</f>
        <v xml:space="preserve">10.a.2.2.25 - Hvis fordringshaver har svaret ”aldrig” i spm. 9, kan der ikke opsættes en FLEX-filter konfiguration for populationen. </v>
      </c>
    </row>
    <row r="565" spans="1:6" s="80" customFormat="1" x14ac:dyDescent="0.25">
      <c r="A565" s="80" t="s">
        <v>706</v>
      </c>
      <c r="B565" s="10" t="s">
        <v>1256</v>
      </c>
      <c r="C565" s="10" t="s">
        <v>1257</v>
      </c>
      <c r="D565" s="37">
        <f>COUNTIF('FF - Test Design'!D:D,C565)</f>
        <v>0</v>
      </c>
      <c r="E565" s="11" t="s">
        <v>985</v>
      </c>
      <c r="F565" s="80" t="str">
        <f>Table1[[#This Row],[Krav '#]]&amp;" - "&amp;Table1[[#This Row],[Beskrivelse]]</f>
        <v>10.b.1 - Hvis der er svaret "I visse tilfælde" i spørgsmål 9 og hvis der er svaret "Ja" i enten 9.b.1, 9.b.2.1 eller 9.b.2.2.1 skal brugeren ledes til spørgsmål 11</v>
      </c>
    </row>
    <row r="566" spans="1:6" s="80" customFormat="1" x14ac:dyDescent="0.25">
      <c r="A566" s="80" t="s">
        <v>706</v>
      </c>
      <c r="B566" s="10" t="s">
        <v>1256</v>
      </c>
      <c r="C566" s="10" t="s">
        <v>1258</v>
      </c>
      <c r="D566" s="37">
        <f>COUNTIF('FF - Test Design'!D:D,C566)</f>
        <v>0</v>
      </c>
      <c r="E566" s="11" t="s">
        <v>987</v>
      </c>
      <c r="F566" s="80" t="str">
        <f>Table1[[#This Row],[Krav '#]]&amp;" - "&amp;Table1[[#This Row],[Beskrivelse]]</f>
        <v>10.b.2 - Der angives et "NEJ" i i populationen under ”vil RIM beregne en tidligst mulig forældelsesdato?"</v>
      </c>
    </row>
    <row r="567" spans="1:6" s="80" customFormat="1" x14ac:dyDescent="0.25">
      <c r="A567" s="80" t="s">
        <v>706</v>
      </c>
      <c r="B567" s="10" t="s">
        <v>1256</v>
      </c>
      <c r="C567" s="10" t="s">
        <v>1259</v>
      </c>
      <c r="D567" s="37">
        <f>COUNTIF('FF - Test Design'!D:D,C567)</f>
        <v>0</v>
      </c>
      <c r="E567" s="11" t="s">
        <v>382</v>
      </c>
      <c r="F567" s="80" t="str">
        <f>Table1[[#This Row],[Krav '#]]&amp;" - "&amp;Table1[[#This Row],[Beskrivelse]]</f>
        <v>10.b.3 - Gruppe 1 deaktiveres</v>
      </c>
    </row>
    <row r="568" spans="1:6" s="80" customFormat="1" x14ac:dyDescent="0.25">
      <c r="A568" s="80" t="s">
        <v>706</v>
      </c>
      <c r="B568" s="10" t="s">
        <v>1256</v>
      </c>
      <c r="C568" s="10" t="s">
        <v>1260</v>
      </c>
      <c r="D568" s="37">
        <f>COUNTIF('FF - Test Design'!D:D,C568)</f>
        <v>0</v>
      </c>
      <c r="E568" s="11" t="s">
        <v>1229</v>
      </c>
      <c r="F568" s="80" t="str">
        <f>Table1[[#This Row],[Krav '#]]&amp;" - "&amp;Table1[[#This Row],[Beskrivelse]]</f>
        <v>10.b.4 - Inden spørgeskema-logikken går videre fra spørgsmål 10.a.2.1.2 til spørgsmål 11, skal der fremkomme en boks, hvor følgende fremgår ”RIM kan ikke beregne et tidligst muligt forældelsestidspunkt den del af populationen, hvor der ikke er indsendt FOKO. Den følgende konfiguration angår derfor kun fordringer, hvor der er indsendt FOKO”.</v>
      </c>
    </row>
    <row r="569" spans="1:6" s="80" customFormat="1" x14ac:dyDescent="0.25">
      <c r="A569" s="80" t="s">
        <v>706</v>
      </c>
      <c r="B569" s="10" t="s">
        <v>1256</v>
      </c>
      <c r="C569" s="10" t="s">
        <v>1261</v>
      </c>
      <c r="D569" s="37">
        <f>COUNTIF('FF - Test Design'!D:D,C569)</f>
        <v>0</v>
      </c>
      <c r="E569" s="11" t="s">
        <v>991</v>
      </c>
      <c r="F569" s="80" t="str">
        <f>Table1[[#This Row],[Krav '#]]&amp;" - "&amp;Table1[[#This Row],[Beskrivelse]]</f>
        <v xml:space="preserve">10.b.5 - Hvis fordringshaver har svaret ”aldrig” i spm. 9, kan der ikke opsættes en FLEX-filter konfiguration for populationen. </v>
      </c>
    </row>
    <row r="570" spans="1:6" x14ac:dyDescent="0.25">
      <c r="A570" t="s">
        <v>1341</v>
      </c>
      <c r="B570" s="10" t="s">
        <v>77</v>
      </c>
      <c r="C570" s="10" t="s">
        <v>1342</v>
      </c>
      <c r="D570" s="37">
        <f>COUNTIF('FF - Test Design'!D:D,C570)</f>
        <v>0</v>
      </c>
      <c r="E570" s="11" t="s">
        <v>1343</v>
      </c>
      <c r="F570" t="str">
        <f>Table1[[#This Row],[Krav '#]]&amp;" - "&amp;Table1[[#This Row],[Beskrivelse]]</f>
        <v>4.a.2.1 - Der skal være checkbokse med de fem stamdatafelter: "stiftelsesdato”, ”forfaldsda-to”, ”sidste rettidige beta-lingsdato”, ”periode start” og ”periode slut”</v>
      </c>
    </row>
    <row r="571" spans="1:6" x14ac:dyDescent="0.25">
      <c r="A571" t="s">
        <v>1341</v>
      </c>
      <c r="B571" s="10" t="s">
        <v>77</v>
      </c>
      <c r="C571" s="10" t="s">
        <v>1344</v>
      </c>
      <c r="D571" s="37">
        <f>COUNTIF('FF - Test Design'!D:D,C571)</f>
        <v>0</v>
      </c>
      <c r="E571" s="11" t="s">
        <v>1345</v>
      </c>
      <c r="F571" t="str">
        <f>Table1[[#This Row],[Krav '#]]&amp;" - "&amp;Table1[[#This Row],[Beskrivelse]]</f>
        <v xml:space="preserve">4.a.2.2 - Der skal vælges minimum et stamdatafelt. Flere stamdatafelter kan vælges. </v>
      </c>
    </row>
    <row r="572" spans="1:6" x14ac:dyDescent="0.25">
      <c r="A572" t="s">
        <v>1341</v>
      </c>
      <c r="B572" s="10" t="s">
        <v>77</v>
      </c>
      <c r="C572" s="10" t="s">
        <v>1346</v>
      </c>
      <c r="D572" s="37">
        <f>COUNTIF('FF - Test Design'!D:D,C572)</f>
        <v>0</v>
      </c>
      <c r="E572" s="11" t="s">
        <v>1347</v>
      </c>
      <c r="F572" t="str">
        <f>Table1[[#This Row],[Krav '#]]&amp;" - "&amp;Table1[[#This Row],[Beskrivelse]]</f>
        <v>4.a.2.3 - Efter valg af stamdatafelt(er), skal brugeren ledes til spørgsmål 4.a.2.1</v>
      </c>
    </row>
    <row r="573" spans="1:6" x14ac:dyDescent="0.25">
      <c r="A573" t="s">
        <v>1341</v>
      </c>
      <c r="B573" s="10" t="s">
        <v>1342</v>
      </c>
      <c r="C573" s="10" t="s">
        <v>1348</v>
      </c>
      <c r="D573" s="37">
        <f>COUNTIF('FF - Test Design'!D:D,C573)</f>
        <v>0</v>
      </c>
      <c r="E573" s="11" t="s">
        <v>1349</v>
      </c>
      <c r="F573" t="str">
        <f>Table1[[#This Row],[Krav '#]]&amp;" - "&amp;Table1[[#This Row],[Beskrivelse]]</f>
        <v>4.a.2.1.1 - Der skal være to datofelter, hvor periode fra/til for hvert valgt stamdatafelt i 4.a.2 kan angives.</v>
      </c>
    </row>
    <row r="574" spans="1:6" x14ac:dyDescent="0.25">
      <c r="A574" t="s">
        <v>1341</v>
      </c>
      <c r="B574" s="10" t="s">
        <v>1342</v>
      </c>
      <c r="C574" s="10" t="s">
        <v>1350</v>
      </c>
      <c r="D574" s="37">
        <f>COUNTIF('FF - Test Design'!D:D,C574)</f>
        <v>0</v>
      </c>
      <c r="E574" t="s">
        <v>1351</v>
      </c>
      <c r="F574" t="str">
        <f>Table1[[#This Row],[Krav '#]]&amp;" - "&amp;Table1[[#This Row],[Beskrivelse]]</f>
        <v>4.a.2.1.2 - Når brugeren klikker på Videre skal denne ledes til spørgsmål 5</v>
      </c>
    </row>
    <row r="575" spans="1:6" x14ac:dyDescent="0.25">
      <c r="A575" s="80" t="s">
        <v>1341</v>
      </c>
      <c r="B575" s="10" t="s">
        <v>1342</v>
      </c>
      <c r="C575" s="10" t="s">
        <v>1353</v>
      </c>
      <c r="D575" s="37">
        <f>COUNTIF('FF - Test Design'!D:D,C575)</f>
        <v>0</v>
      </c>
      <c r="E575" s="11" t="s">
        <v>1354</v>
      </c>
      <c r="F575" s="37" t="str">
        <f>Table1[[#This Row],[Krav '#]]&amp;" - "&amp;Table1[[#This Row],[Beskrivelse]]</f>
        <v>4.a.2.1.3 - Den indtastede "fra" periode for stiftelsesdato skal gemmes i populationsarket</v>
      </c>
    </row>
    <row r="576" spans="1:6" x14ac:dyDescent="0.25">
      <c r="A576" s="80" t="s">
        <v>1341</v>
      </c>
      <c r="B576" s="10" t="s">
        <v>1342</v>
      </c>
      <c r="C576" s="10" t="s">
        <v>1364</v>
      </c>
      <c r="D576" s="37">
        <f>COUNTIF('FF - Test Design'!D:D,C576)</f>
        <v>0</v>
      </c>
      <c r="E576" s="11" t="s">
        <v>1354</v>
      </c>
      <c r="F576" s="37" t="str">
        <f>Table1[[#This Row],[Krav '#]]&amp;" - "&amp;Table1[[#This Row],[Beskrivelse]]</f>
        <v>4.a.2.1.4 - Den indtastede "fra" periode for stiftelsesdato skal gemmes i populationsarket</v>
      </c>
    </row>
    <row r="577" spans="1:6" x14ac:dyDescent="0.25">
      <c r="A577" s="80" t="s">
        <v>1341</v>
      </c>
      <c r="B577" s="10" t="s">
        <v>1342</v>
      </c>
      <c r="C577" s="10" t="s">
        <v>1365</v>
      </c>
      <c r="D577" s="37">
        <f>COUNTIF('FF - Test Design'!D:D,C577)</f>
        <v>0</v>
      </c>
      <c r="E577" s="11" t="s">
        <v>1355</v>
      </c>
      <c r="F577" s="37" t="str">
        <f>Table1[[#This Row],[Krav '#]]&amp;" - "&amp;Table1[[#This Row],[Beskrivelse]]</f>
        <v>4.a.2.1.5 - Den indtastede "til" periode for stiftelsesdato skal gemmes i populationsarket</v>
      </c>
    </row>
    <row r="578" spans="1:6" x14ac:dyDescent="0.25">
      <c r="A578" s="80" t="s">
        <v>1341</v>
      </c>
      <c r="B578" s="10" t="s">
        <v>1342</v>
      </c>
      <c r="C578" s="10" t="s">
        <v>1366</v>
      </c>
      <c r="D578" s="37">
        <f>COUNTIF('FF - Test Design'!D:D,C578)</f>
        <v>0</v>
      </c>
      <c r="E578" s="11" t="s">
        <v>1356</v>
      </c>
      <c r="F578" s="37" t="str">
        <f>Table1[[#This Row],[Krav '#]]&amp;" - "&amp;Table1[[#This Row],[Beskrivelse]]</f>
        <v>4.a.2.1.6 - Den indtastede "fra" periode for forfaldsdato skal gemmes i populationsarket</v>
      </c>
    </row>
    <row r="579" spans="1:6" x14ac:dyDescent="0.25">
      <c r="A579" s="80" t="s">
        <v>1341</v>
      </c>
      <c r="B579" s="10" t="s">
        <v>1342</v>
      </c>
      <c r="C579" s="10" t="s">
        <v>1367</v>
      </c>
      <c r="D579" s="37">
        <f>COUNTIF('FF - Test Design'!D:D,C579)</f>
        <v>0</v>
      </c>
      <c r="E579" s="11" t="s">
        <v>1357</v>
      </c>
      <c r="F579" s="37" t="str">
        <f>Table1[[#This Row],[Krav '#]]&amp;" - "&amp;Table1[[#This Row],[Beskrivelse]]</f>
        <v>4.a.2.1.7 - Den indtastede "til" periode for forfaldsdato skal gemmes i populationsarket</v>
      </c>
    </row>
    <row r="580" spans="1:6" x14ac:dyDescent="0.25">
      <c r="A580" s="80" t="s">
        <v>1341</v>
      </c>
      <c r="B580" s="10" t="s">
        <v>1342</v>
      </c>
      <c r="C580" s="10" t="s">
        <v>1368</v>
      </c>
      <c r="D580" s="37">
        <f>COUNTIF('FF - Test Design'!D:D,C580)</f>
        <v>0</v>
      </c>
      <c r="E580" s="11" t="s">
        <v>1358</v>
      </c>
      <c r="F580" s="37" t="str">
        <f>Table1[[#This Row],[Krav '#]]&amp;" - "&amp;Table1[[#This Row],[Beskrivelse]]</f>
        <v>4.a.2.1.8 - Den indtastede "fra" periode for sidste rettidige betalingsdato skal gemmes i populationsarket</v>
      </c>
    </row>
    <row r="581" spans="1:6" x14ac:dyDescent="0.25">
      <c r="A581" s="80" t="s">
        <v>1341</v>
      </c>
      <c r="B581" s="10" t="s">
        <v>1342</v>
      </c>
      <c r="C581" s="10" t="s">
        <v>1369</v>
      </c>
      <c r="D581" s="37">
        <f>COUNTIF('FF - Test Design'!D:D,C581)</f>
        <v>0</v>
      </c>
      <c r="E581" s="11" t="s">
        <v>1359</v>
      </c>
      <c r="F581" s="37" t="str">
        <f>Table1[[#This Row],[Krav '#]]&amp;" - "&amp;Table1[[#This Row],[Beskrivelse]]</f>
        <v>4.a.2.1.9 - Den indtastede "til" periode for sidste rettidige betalingsdato skal gemmes i populationsarket</v>
      </c>
    </row>
    <row r="582" spans="1:6" x14ac:dyDescent="0.25">
      <c r="A582" s="80" t="s">
        <v>1341</v>
      </c>
      <c r="B582" s="10" t="s">
        <v>1342</v>
      </c>
      <c r="C582" s="10" t="s">
        <v>1370</v>
      </c>
      <c r="D582" s="37">
        <f>COUNTIF('FF - Test Design'!D:D,C582)</f>
        <v>0</v>
      </c>
      <c r="E582" s="11" t="s">
        <v>1360</v>
      </c>
      <c r="F582" s="37" t="str">
        <f>Table1[[#This Row],[Krav '#]]&amp;" - "&amp;Table1[[#This Row],[Beskrivelse]]</f>
        <v>4.a.2.1.10 - Den indtastede "fra" periode for periode start skal gemmes i populationsarket</v>
      </c>
    </row>
    <row r="583" spans="1:6" x14ac:dyDescent="0.25">
      <c r="A583" s="80" t="s">
        <v>1341</v>
      </c>
      <c r="B583" s="10" t="s">
        <v>1342</v>
      </c>
      <c r="C583" s="10" t="s">
        <v>1371</v>
      </c>
      <c r="D583" s="37">
        <f>COUNTIF('FF - Test Design'!D:D,C583)</f>
        <v>0</v>
      </c>
      <c r="E583" s="11" t="s">
        <v>1361</v>
      </c>
      <c r="F583" s="37" t="str">
        <f>Table1[[#This Row],[Krav '#]]&amp;" - "&amp;Table1[[#This Row],[Beskrivelse]]</f>
        <v>4.a.2.1.11 - Den indtastede "til" periode for periode start skal gemmes i populationsarket</v>
      </c>
    </row>
    <row r="584" spans="1:6" x14ac:dyDescent="0.25">
      <c r="A584" s="80" t="s">
        <v>1341</v>
      </c>
      <c r="B584" s="10" t="s">
        <v>1342</v>
      </c>
      <c r="C584" s="10" t="s">
        <v>1372</v>
      </c>
      <c r="D584" s="37">
        <f>COUNTIF('FF - Test Design'!D:D,C584)</f>
        <v>0</v>
      </c>
      <c r="E584" s="11" t="s">
        <v>1362</v>
      </c>
      <c r="F584" s="37" t="str">
        <f>Table1[[#This Row],[Krav '#]]&amp;" - "&amp;Table1[[#This Row],[Beskrivelse]]</f>
        <v>4.a.2.1.12 - Den indtastede "fra" periode for periode slut skal gemmes i populationsarket</v>
      </c>
    </row>
    <row r="585" spans="1:6" x14ac:dyDescent="0.25">
      <c r="A585" s="80" t="s">
        <v>1341</v>
      </c>
      <c r="B585" s="10" t="s">
        <v>1342</v>
      </c>
      <c r="C585" s="10" t="s">
        <v>1373</v>
      </c>
      <c r="D585" s="37">
        <f>COUNTIF('FF - Test Design'!D:D,C585)</f>
        <v>0</v>
      </c>
      <c r="E585" s="11" t="s">
        <v>1363</v>
      </c>
      <c r="F585" s="37" t="str">
        <f>Table1[[#This Row],[Krav '#]]&amp;" - "&amp;Table1[[#This Row],[Beskrivelse]]</f>
        <v>4.a.2.1.13 - Den indtastede "til" periode for periode slut skal gemmes i populationsarket</v>
      </c>
    </row>
    <row r="586" spans="1:6" x14ac:dyDescent="0.25">
      <c r="A586" t="s">
        <v>1315</v>
      </c>
      <c r="B586" s="10" t="s">
        <v>1316</v>
      </c>
      <c r="C586" s="10" t="s">
        <v>1317</v>
      </c>
      <c r="D586" s="37">
        <f>COUNTIF('FF - Test Design'!D:D,C586)</f>
        <v>0</v>
      </c>
      <c r="E586" s="11" t="s">
        <v>1318</v>
      </c>
      <c r="F586" s="37" t="str">
        <f>Table1[[#This Row],[Krav '#]]&amp;" - "&amp;Table1[[#This Row],[Beskrivelse]]</f>
        <v>11.1 - I formen skal der være en checkboks med: "relationen mellem "Stiftelsesdato", og "Periode start" og "relationen mellem "Stiftelsesdato" og "Periode slut"</v>
      </c>
    </row>
    <row r="587" spans="1:6" x14ac:dyDescent="0.25">
      <c r="A587" t="s">
        <v>1315</v>
      </c>
      <c r="B587" s="10" t="s">
        <v>1316</v>
      </c>
      <c r="C587" s="10" t="s">
        <v>1319</v>
      </c>
      <c r="D587" s="37">
        <f>COUNTIF('FF - Test Design'!D:D,C587)</f>
        <v>0</v>
      </c>
      <c r="E587" s="11" t="s">
        <v>1320</v>
      </c>
      <c r="F587" s="37" t="str">
        <f>Table1[[#This Row],[Krav '#]]&amp;" - "&amp;Table1[[#This Row],[Beskrivelse]]</f>
        <v>11.2 - Brugeren skal altid opsætte regler for relationen mellem: 
• ”forfaldsdato” og ”sidste rettidige betalingsdato”,
• ”forfaldsdato” og ”stiftelsesdato”, 
• ”periode start” og ”periode slut” 
samt en af relationerne:
• ”stiftelsesdato” og ”periode start”, eller 
• ”stiftelsesdato” og ”periode slut”</v>
      </c>
    </row>
    <row r="588" spans="1:6" x14ac:dyDescent="0.25">
      <c r="A588" t="s">
        <v>1315</v>
      </c>
      <c r="B588" s="10" t="s">
        <v>1316</v>
      </c>
      <c r="C588" s="10" t="s">
        <v>1321</v>
      </c>
      <c r="D588" s="37">
        <f>COUNTIF('FF - Test Design'!D:D,C588)</f>
        <v>0</v>
      </c>
      <c r="E588" s="11" t="s">
        <v>1322</v>
      </c>
      <c r="F588" s="37" t="str">
        <f>Table1[[#This Row],[Krav '#]]&amp;" - "&amp;Table1[[#This Row],[Beskrivelse]]</f>
        <v>11.3 - Relationen mellem forfaldsdato og sidste rettidige betalingsdato skal altid angives</v>
      </c>
    </row>
    <row r="589" spans="1:6" x14ac:dyDescent="0.25">
      <c r="A589" t="s">
        <v>1315</v>
      </c>
      <c r="B589" s="10" t="s">
        <v>1316</v>
      </c>
      <c r="C589" s="10" t="s">
        <v>1323</v>
      </c>
      <c r="D589" s="37">
        <f>COUNTIF('FF - Test Design'!D:D,C589)</f>
        <v>0</v>
      </c>
      <c r="E589" s="11" t="s">
        <v>1324</v>
      </c>
      <c r="F589" s="37" t="str">
        <f>Table1[[#This Row],[Krav '#]]&amp;" - "&amp;Table1[[#This Row],[Beskrivelse]]</f>
        <v>11.4 - Relationen mellem forfaldsdato og stiftelsesdato skal altid angives</v>
      </c>
    </row>
    <row r="590" spans="1:6" x14ac:dyDescent="0.25">
      <c r="A590" t="s">
        <v>1315</v>
      </c>
      <c r="B590" s="10" t="s">
        <v>1316</v>
      </c>
      <c r="C590" s="10" t="s">
        <v>1325</v>
      </c>
      <c r="D590" s="37">
        <f>COUNTIF('FF - Test Design'!D:D,C590)</f>
        <v>0</v>
      </c>
      <c r="E590" s="11" t="s">
        <v>1326</v>
      </c>
      <c r="F590" s="37" t="str">
        <f>Table1[[#This Row],[Krav '#]]&amp;" - "&amp;Table1[[#This Row],[Beskrivelse]]</f>
        <v>11.5 - Relationen mellem periode start og periode slut skal altid angives</v>
      </c>
    </row>
    <row r="591" spans="1:6" x14ac:dyDescent="0.25">
      <c r="A591" t="s">
        <v>1315</v>
      </c>
      <c r="B591" s="10" t="s">
        <v>1316</v>
      </c>
      <c r="C591" s="10" t="s">
        <v>1327</v>
      </c>
      <c r="D591" s="37">
        <f>COUNTIF('FF - Test Design'!D:D,C591)</f>
        <v>0</v>
      </c>
      <c r="E591" s="11" t="s">
        <v>1328</v>
      </c>
      <c r="F591" s="37" t="str">
        <f>Table1[[#This Row],[Krav '#]]&amp;" - "&amp;Table1[[#This Row],[Beskrivelse]]</f>
        <v xml:space="preserve">11.6 - Såfremt relationen imellem "stiftelsesdato" og "periode slut" angives skal brugeren ledes til spørgsmål 11.b </v>
      </c>
    </row>
    <row r="592" spans="1:6" x14ac:dyDescent="0.25">
      <c r="A592" t="s">
        <v>1315</v>
      </c>
      <c r="B592" s="10" t="s">
        <v>1316</v>
      </c>
      <c r="C592" s="10" t="s">
        <v>1329</v>
      </c>
      <c r="D592" s="37">
        <f>COUNTIF('FF - Test Design'!D:D,C592)</f>
        <v>0</v>
      </c>
      <c r="E592" s="11" t="s">
        <v>1330</v>
      </c>
      <c r="F592" s="37" t="str">
        <f>Table1[[#This Row],[Krav '#]]&amp;" - "&amp;Table1[[#This Row],[Beskrivelse]]</f>
        <v>11.7 - Såfremt relationen imellem "stiftelsesdato" og "periode start" angives skal brugeren ledes til spørgsmål 11.a</v>
      </c>
    </row>
    <row r="593" spans="1:6" x14ac:dyDescent="0.25">
      <c r="A593" t="s">
        <v>1550</v>
      </c>
      <c r="B593" s="10" t="s">
        <v>1332</v>
      </c>
      <c r="C593" s="10" t="s">
        <v>1333</v>
      </c>
      <c r="D593" s="37">
        <f>COUNTIF('FF - Test Design'!D:D,C593)</f>
        <v>0</v>
      </c>
      <c r="E593" s="11" t="s">
        <v>1334</v>
      </c>
      <c r="F593" s="37" t="str">
        <f>Table1[[#This Row],[Krav '#]]&amp;" - "&amp;Table1[[#This Row],[Beskrivelse]]</f>
        <v>11.a.1 - Der skal komme en advarsel om det ikke er "normalt" hvis fordringshaver svarer at stiftelsesdatoen kan ligge før periode start</v>
      </c>
    </row>
    <row r="594" spans="1:6" x14ac:dyDescent="0.25">
      <c r="A594" t="s">
        <v>1331</v>
      </c>
      <c r="B594" s="10" t="s">
        <v>1332</v>
      </c>
      <c r="C594" s="10" t="s">
        <v>1335</v>
      </c>
      <c r="D594" s="37">
        <f>COUNTIF('FF - Test Design'!D:D,C594)</f>
        <v>0</v>
      </c>
      <c r="E594" s="11" t="s">
        <v>1336</v>
      </c>
      <c r="F594" s="37" t="str">
        <f>Table1[[#This Row],[Krav '#]]&amp;" - "&amp;Table1[[#This Row],[Beskrivelse]]</f>
        <v>11.a.2 - Der skal komme en advarsel om det ikke er "normalt" hvis fordringshaver svarer at sidste rettidige betalingsdato kan ligge før forfaldsdatoen</v>
      </c>
    </row>
    <row r="595" spans="1:6" x14ac:dyDescent="0.25">
      <c r="A595" t="s">
        <v>1390</v>
      </c>
      <c r="B595" s="10" t="s">
        <v>1332</v>
      </c>
      <c r="C595" s="10" t="s">
        <v>1337</v>
      </c>
      <c r="D595" s="37">
        <f>COUNTIF('FF - Test Design'!D:D,C595)</f>
        <v>0</v>
      </c>
      <c r="E595" s="11" t="s">
        <v>1338</v>
      </c>
      <c r="F595" s="37" t="str">
        <f>Table1[[#This Row],[Krav '#]]&amp;" - "&amp;Table1[[#This Row],[Beskrivelse]]</f>
        <v>11.a.3 - Der skal komme en advarsel om det ikke er "normalt" hvis fordringshaver svarer at stiftelsesdatoen kan ligge efter forfaldsdatoen</v>
      </c>
    </row>
    <row r="596" spans="1:6" x14ac:dyDescent="0.25">
      <c r="A596" s="80" t="s">
        <v>1549</v>
      </c>
      <c r="B596" s="10" t="s">
        <v>1332</v>
      </c>
      <c r="C596" s="10" t="s">
        <v>1339</v>
      </c>
      <c r="D596" s="37">
        <f>COUNTIF('FF - Test Design'!D:D,C596)</f>
        <v>0</v>
      </c>
      <c r="E596" s="11" t="s">
        <v>1340</v>
      </c>
      <c r="F596" s="37" t="str">
        <f>Table1[[#This Row],[Krav '#]]&amp;" - "&amp;Table1[[#This Row],[Beskrivelse]]</f>
        <v>11.a.4 - Der skal komme en advarsel om det ikke er "normalt" hvis fordringshaver svarer at periode slut kan ligge før periode start</v>
      </c>
    </row>
    <row r="597" spans="1:6" x14ac:dyDescent="0.25">
      <c r="A597" s="80" t="s">
        <v>1550</v>
      </c>
      <c r="B597" s="10" t="s">
        <v>1332</v>
      </c>
      <c r="C597" s="10" t="s">
        <v>1375</v>
      </c>
      <c r="D597" s="37">
        <f>COUNTIF('FF - Test Design'!D:D,C597)</f>
        <v>0</v>
      </c>
      <c r="E597" s="11" t="s">
        <v>1374</v>
      </c>
      <c r="F597" s="37" t="str">
        <f>Table1[[#This Row],[Krav '#]]&amp;" - "&amp;Table1[[#This Row],[Beskrivelse]]</f>
        <v>11.a.5 - ”stiftelsesdato” kan ligge samme dag som eller op til 365 dage efter ”periode start”.</v>
      </c>
    </row>
    <row r="598" spans="1:6" x14ac:dyDescent="0.25">
      <c r="A598" s="80" t="s">
        <v>1550</v>
      </c>
      <c r="B598" s="10" t="s">
        <v>1332</v>
      </c>
      <c r="C598" s="10" t="s">
        <v>1376</v>
      </c>
      <c r="D598" s="37">
        <f>COUNTIF('FF - Test Design'!D:D,C598)</f>
        <v>0</v>
      </c>
      <c r="E598" s="11" t="s">
        <v>1383</v>
      </c>
      <c r="F598" s="37" t="str">
        <f>Table1[[#This Row],[Krav '#]]&amp;" - "&amp;Table1[[#This Row],[Beskrivelse]]</f>
        <v xml:space="preserve">11.a.6 - Hvis fordringshaver svarer, at ”stiftelsesdato” kan ligge før ”periode start”, da skal følgende advar-selstekst dukke op: ”Fordringshaver har svaret, at ”stiftelsesdato” kan ligge før ”periode start”. I retracer er det normal-billedet, at stiftelsesdato kan ligge samme dag som eller efter periode start.
Det skal derfor undersøges med fordringshaver, hvorfor ”stiftelsesdato” kan være registreret med en dato før ”periode start”. 
Det er vigtigt, at fordringshavers svar sammen-holdes med data.”
</v>
      </c>
    </row>
    <row r="599" spans="1:6" x14ac:dyDescent="0.25">
      <c r="A599" s="80" t="s">
        <v>1331</v>
      </c>
      <c r="B599" s="10" t="s">
        <v>1332</v>
      </c>
      <c r="C599" s="10" t="s">
        <v>1377</v>
      </c>
      <c r="D599" s="37">
        <f>COUNTIF('FF - Test Design'!D:D,C599)</f>
        <v>0</v>
      </c>
      <c r="E599" s="11" t="s">
        <v>1384</v>
      </c>
      <c r="F599" s="37" t="str">
        <f>Table1[[#This Row],[Krav '#]]&amp;" - "&amp;Table1[[#This Row],[Beskrivelse]]</f>
        <v>11.a.7 - ”sidste rettidige betalingsdato kan ligge samme dag som eller op til 119 dage efter ”forfaldsdato”.</v>
      </c>
    </row>
    <row r="600" spans="1:6" x14ac:dyDescent="0.25">
      <c r="A600" s="80" t="s">
        <v>1331</v>
      </c>
      <c r="B600" s="10" t="s">
        <v>1332</v>
      </c>
      <c r="C600" s="10" t="s">
        <v>1378</v>
      </c>
      <c r="D600" s="37">
        <f>COUNTIF('FF - Test Design'!D:D,C600)</f>
        <v>0</v>
      </c>
      <c r="E600" s="11" t="s">
        <v>1385</v>
      </c>
      <c r="F600" s="37" t="str">
        <f>Table1[[#This Row],[Krav '#]]&amp;" - "&amp;Table1[[#This Row],[Beskrivelse]]</f>
        <v xml:space="preserve">11.a.8 - Hvis fordringshaver svarer, at ”sidste rettidige betalingsdato” kan ligge før ”forfaldsdato”, da skal følgende advarselstekst dukke op:
”Fordringshaver har svaret, at ”sidste rettidige betalingsdato” kan ligge før ”forfaldsdato”, hvilket som udgangspunkt ikke er juridisk muligt.
Det skal derfor undersøges med fordringshaver, hvorfor ”sidste rettidige betalingsdato” kan være registreret med en dato før ”forfaldsdato”. 
Det er vigtigt, at fordringshavers svar sammenholdes med data.”
</v>
      </c>
    </row>
    <row r="601" spans="1:6" x14ac:dyDescent="0.25">
      <c r="A601" s="80" t="s">
        <v>1390</v>
      </c>
      <c r="B601" s="10" t="s">
        <v>1332</v>
      </c>
      <c r="C601" s="10" t="s">
        <v>1379</v>
      </c>
      <c r="D601" s="37">
        <f>COUNTIF('FF - Test Design'!D:D,C601)</f>
        <v>0</v>
      </c>
      <c r="E601" s="11" t="s">
        <v>1386</v>
      </c>
      <c r="F601" s="37" t="str">
        <f>Table1[[#This Row],[Krav '#]]&amp;" - "&amp;Table1[[#This Row],[Beskrivelse]]</f>
        <v>11.a.9 - ”forfaldsdato” kan ligge samme dag som eller op til 365 dage efter ”stiftelsesdato”.</v>
      </c>
    </row>
    <row r="602" spans="1:6" x14ac:dyDescent="0.25">
      <c r="A602" s="80" t="s">
        <v>1390</v>
      </c>
      <c r="B602" s="10" t="s">
        <v>1332</v>
      </c>
      <c r="C602" s="10" t="s">
        <v>1380</v>
      </c>
      <c r="D602" s="37">
        <f>COUNTIF('FF - Test Design'!D:D,C602)</f>
        <v>0</v>
      </c>
      <c r="E602" s="11" t="s">
        <v>1387</v>
      </c>
      <c r="F602" s="37" t="str">
        <f>Table1[[#This Row],[Krav '#]]&amp;" - "&amp;Table1[[#This Row],[Beskrivelse]]</f>
        <v xml:space="preserve">11.a.10 - Hvis fordringshaver svarer, at ”stiftelsesdato” kan ligge efter ”forfaldsdato”, da skal følgende advar-selstekst dukke op:
”Fordringshaver har svaret, at ”stiftelsesdato” kan ligge efter ”forfaldsdato”, hvilket som udgangs-punkt ikke er juridisk muligt.
Det skal derfor undersøges med fordringshaver, hvorfor ”stiftelsesdato” kan være registreret med en dato efter ”forfaldsdato”.
Det er vigtigt, at fordringshavers svar sammen-holdes med data.”
</v>
      </c>
    </row>
    <row r="603" spans="1:6" x14ac:dyDescent="0.25">
      <c r="A603" s="80" t="s">
        <v>1549</v>
      </c>
      <c r="B603" s="10" t="s">
        <v>1332</v>
      </c>
      <c r="C603" s="10" t="s">
        <v>1381</v>
      </c>
      <c r="D603" s="37">
        <f>COUNTIF('FF - Test Design'!D:D,C603)</f>
        <v>0</v>
      </c>
      <c r="E603" s="11" t="s">
        <v>1388</v>
      </c>
      <c r="F603" s="37" t="str">
        <f>Table1[[#This Row],[Krav '#]]&amp;" - "&amp;Table1[[#This Row],[Beskrivelse]]</f>
        <v>11.a.11 - ”periode slut” kan ligge samme dag som eller op til 732 dage efter ”periode start”.</v>
      </c>
    </row>
    <row r="604" spans="1:6" x14ac:dyDescent="0.25">
      <c r="A604" s="80" t="s">
        <v>1549</v>
      </c>
      <c r="B604" s="10" t="s">
        <v>1332</v>
      </c>
      <c r="C604" s="10" t="s">
        <v>1382</v>
      </c>
      <c r="D604" s="37">
        <f>COUNTIF('FF - Test Design'!D:D,C604)</f>
        <v>0</v>
      </c>
      <c r="E604" s="11" t="s">
        <v>1389</v>
      </c>
      <c r="F604" s="37" t="str">
        <f>Table1[[#This Row],[Krav '#]]&amp;" - "&amp;Table1[[#This Row],[Beskrivelse]]</f>
        <v xml:space="preserve">11.a.12 - Hvis fordringshaver svarer, at ”periode slut” kan ligge før ”periode start”, da skal følgende advar-selstekst dukke op:
”Fordringshaver har svaret, at ”periode slut” kan ligge før ”periode start”, hvilket ikke er muligt.
Det skal derfor undersøges med fordringshaver, hvorfor ”periode slut” er registreret med en dato før ”periode start”.
Det er vigtigt, at fordringshavers svar sammen-holdes med data.”
</v>
      </c>
    </row>
    <row r="605" spans="1:6" s="80" customFormat="1" x14ac:dyDescent="0.25">
      <c r="A605" s="80" t="s">
        <v>1331</v>
      </c>
      <c r="B605" s="10" t="s">
        <v>1332</v>
      </c>
      <c r="C605" s="10" t="s">
        <v>1552</v>
      </c>
      <c r="D605" s="37">
        <f>COUNTIF('FF - Test Design'!D:D,C605)</f>
        <v>0</v>
      </c>
      <c r="E605" s="11" t="s">
        <v>1425</v>
      </c>
      <c r="F605" s="37" t="str">
        <f>Table1[[#This Row],[Krav '#]]&amp;" - "&amp;Table1[[#This Row],[Beskrivelse]]</f>
        <v>11.a.13 - Brugeren ledes videre til spørgsmål 12</v>
      </c>
    </row>
    <row r="606" spans="1:6" s="80" customFormat="1" x14ac:dyDescent="0.25">
      <c r="A606" s="80" t="s">
        <v>1390</v>
      </c>
      <c r="B606" s="10" t="s">
        <v>1332</v>
      </c>
      <c r="C606" s="10" t="s">
        <v>1553</v>
      </c>
      <c r="D606" s="37">
        <f>COUNTIF('FF - Test Design'!D:D,C606)</f>
        <v>0</v>
      </c>
      <c r="E606" s="11" t="s">
        <v>1425</v>
      </c>
      <c r="F606" s="37" t="str">
        <f>Table1[[#This Row],[Krav '#]]&amp;" - "&amp;Table1[[#This Row],[Beskrivelse]]</f>
        <v>11.a.14 - Brugeren ledes videre til spørgsmål 12</v>
      </c>
    </row>
    <row r="607" spans="1:6" s="80" customFormat="1" x14ac:dyDescent="0.25">
      <c r="A607" s="80" t="s">
        <v>1549</v>
      </c>
      <c r="B607" s="10" t="s">
        <v>1332</v>
      </c>
      <c r="C607" s="10" t="s">
        <v>1554</v>
      </c>
      <c r="D607" s="37">
        <f>COUNTIF('FF - Test Design'!D:D,C607)</f>
        <v>0</v>
      </c>
      <c r="E607" s="11" t="s">
        <v>1425</v>
      </c>
      <c r="F607" s="37" t="str">
        <f>Table1[[#This Row],[Krav '#]]&amp;" - "&amp;Table1[[#This Row],[Beskrivelse]]</f>
        <v>11.a.15 - Brugeren ledes videre til spørgsmål 12</v>
      </c>
    </row>
    <row r="608" spans="1:6" s="80" customFormat="1" x14ac:dyDescent="0.25">
      <c r="A608" s="80" t="s">
        <v>1550</v>
      </c>
      <c r="B608" s="10" t="s">
        <v>1332</v>
      </c>
      <c r="C608" s="10" t="s">
        <v>1555</v>
      </c>
      <c r="D608" s="37">
        <f>COUNTIF('FF - Test Design'!D:D,C608)</f>
        <v>0</v>
      </c>
      <c r="E608" s="11" t="s">
        <v>1425</v>
      </c>
      <c r="F608" s="37" t="str">
        <f>Table1[[#This Row],[Krav '#]]&amp;" - "&amp;Table1[[#This Row],[Beskrivelse]]</f>
        <v>11.a.16 - Brugeren ledes videre til spørgsmål 12</v>
      </c>
    </row>
    <row r="609" spans="1:6" x14ac:dyDescent="0.25">
      <c r="A609" s="80" t="s">
        <v>1551</v>
      </c>
      <c r="B609" s="10" t="s">
        <v>1391</v>
      </c>
      <c r="C609" s="10" t="s">
        <v>1392</v>
      </c>
      <c r="D609" s="37">
        <f>COUNTIF('FF - Test Design'!D:D,C609)</f>
        <v>0</v>
      </c>
      <c r="E609" s="11" t="s">
        <v>1393</v>
      </c>
      <c r="F609" s="37" t="str">
        <f>Table1[[#This Row],[Krav '#]]&amp;" - "&amp;Table1[[#This Row],[Beskrivelse]]</f>
        <v>11.b.1 - Der skal laves forskellige advarselsbokse, alt efter hvilken stamdatarelation fordringshaver vælger, og hvordan fordringshaver udfylder den.</v>
      </c>
    </row>
    <row r="610" spans="1:6" x14ac:dyDescent="0.25">
      <c r="A610" s="80" t="s">
        <v>1551</v>
      </c>
      <c r="B610" s="10" t="s">
        <v>1391</v>
      </c>
      <c r="C610" s="10" t="s">
        <v>1398</v>
      </c>
      <c r="D610" s="37">
        <f>COUNTIF('FF - Test Design'!D:D,C610)</f>
        <v>0</v>
      </c>
      <c r="E610" s="11" t="s">
        <v>1394</v>
      </c>
      <c r="F610" s="37" t="str">
        <f>Table1[[#This Row],[Krav '#]]&amp;" - "&amp;Table1[[#This Row],[Beskrivelse]]</f>
        <v xml:space="preserve">11.b.2 - ”Stiftelsesdato” og ”periode slut”
Der er ingen generelle frasorteringsregler for denne relation. Der er dog nogle fordringstype-specifikke frasorteringsregler, hvor ”stiftelsesda-to” kan ligge fra 10 dage før til 1081 dage efter ”periode slut”.
</v>
      </c>
    </row>
    <row r="611" spans="1:6" x14ac:dyDescent="0.25">
      <c r="A611" s="80" t="s">
        <v>1331</v>
      </c>
      <c r="B611" s="10" t="s">
        <v>1391</v>
      </c>
      <c r="C611" s="10" t="s">
        <v>1399</v>
      </c>
      <c r="D611" s="37">
        <f>COUNTIF('FF - Test Design'!D:D,C611)</f>
        <v>0</v>
      </c>
      <c r="E611" s="11" t="s">
        <v>1395</v>
      </c>
      <c r="F611" s="37" t="str">
        <f>Table1[[#This Row],[Krav '#]]&amp;" - "&amp;Table1[[#This Row],[Beskrivelse]]</f>
        <v>11.b.3 - ”Sidste rettidige betalingsdato” og ”forfaldsdato”
”sidste rettidige betalingsdato kan ligge samme dag som eller op til 119 dage efter ”forfaldsdato”.</v>
      </c>
    </row>
    <row r="612" spans="1:6" x14ac:dyDescent="0.25">
      <c r="A612" s="80" t="s">
        <v>1331</v>
      </c>
      <c r="B612" s="10" t="s">
        <v>1391</v>
      </c>
      <c r="C612" s="10" t="s">
        <v>1400</v>
      </c>
      <c r="D612" s="37">
        <f>COUNTIF('FF - Test Design'!D:D,C612)</f>
        <v>0</v>
      </c>
      <c r="E612" s="11" t="s">
        <v>1396</v>
      </c>
      <c r="F612" s="37" t="str">
        <f>Table1[[#This Row],[Krav '#]]&amp;" - "&amp;Table1[[#This Row],[Beskrivelse]]</f>
        <v xml:space="preserve">11.b.4 - Hvis fordringshaver svarer, at ”sidste rettidige betalingsdato” kan ligge før ”forfaldsdato”, da skal følgende advarselstekst dukke op:
”Fordringshaver har svaret, at ”sidste rettidige betalingsdato” kan ligge før ”forfaldsdato”, hvilket som udgangspunkt ikke er juridisk muligt.
Det skal derfor undersøges med fordringshaver, hvorfor ”sidste rettidige betalingsdato” kan være registreret med en dato før ”forfaldsdato”. 
Det er vigtigt, at fordringshavers svar sammen-holdes med data.”
</v>
      </c>
    </row>
    <row r="613" spans="1:6" x14ac:dyDescent="0.25">
      <c r="A613" s="80" t="s">
        <v>1390</v>
      </c>
      <c r="B613" s="10" t="s">
        <v>1391</v>
      </c>
      <c r="C613" s="10" t="s">
        <v>1401</v>
      </c>
      <c r="D613" s="37">
        <f>COUNTIF('FF - Test Design'!D:D,C613)</f>
        <v>0</v>
      </c>
      <c r="E613" s="11" t="s">
        <v>1397</v>
      </c>
      <c r="F613" s="37" t="str">
        <f>Table1[[#This Row],[Krav '#]]&amp;" - "&amp;Table1[[#This Row],[Beskrivelse]]</f>
        <v>11.b.5 - ”Stiftelsesdato” og ”forfaldsdato”
”forfaldsdato” kan ligge samme dag som eller op til 365 dage efter ”stiftelsesdato”.</v>
      </c>
    </row>
    <row r="614" spans="1:6" x14ac:dyDescent="0.25">
      <c r="A614" s="80" t="s">
        <v>1390</v>
      </c>
      <c r="B614" s="10" t="s">
        <v>1391</v>
      </c>
      <c r="C614" s="10" t="s">
        <v>1402</v>
      </c>
      <c r="D614" s="37">
        <f>COUNTIF('FF - Test Design'!D:D,C614)</f>
        <v>0</v>
      </c>
      <c r="E614" s="11" t="s">
        <v>1405</v>
      </c>
      <c r="F614" s="37" t="str">
        <f>Table1[[#This Row],[Krav '#]]&amp;" - "&amp;Table1[[#This Row],[Beskrivelse]]</f>
        <v>11.b.6 - Hvis fordringshaver svarer, at ”stiftelsesdato” kan ligge efter ”forfaldsdato”, da skal følgende advar-selstekst dukke op:
”Fordringshaver har svaret, at ”stiftelsesdato” kan ligge efter ”forfaldsdato”, hvilket som udgangs-punkt ikke er juridisk muligt.
Det skal derfor undersøges med fordringshaver, hvorfor ”stiftelsesdato” kan være registreret med en dato efter ”forfaldsdato”.
Det er vigtigt, at fordringshavers svar sammen-holdes med data.”</v>
      </c>
    </row>
    <row r="615" spans="1:6" x14ac:dyDescent="0.25">
      <c r="A615" s="80" t="s">
        <v>1549</v>
      </c>
      <c r="B615" s="10" t="s">
        <v>1391</v>
      </c>
      <c r="C615" s="10" t="s">
        <v>1403</v>
      </c>
      <c r="D615" s="37">
        <f>COUNTIF('FF - Test Design'!D:D,C615)</f>
        <v>0</v>
      </c>
      <c r="E615" s="11" t="s">
        <v>1406</v>
      </c>
      <c r="F615" s="37" t="str">
        <f>Table1[[#This Row],[Krav '#]]&amp;" - "&amp;Table1[[#This Row],[Beskrivelse]]</f>
        <v>11.b.7 - ”Periode start” og ”periode slut”
”periode slut” kan ligge samme dag som eller op til 732 dage efter ”periode start”.</v>
      </c>
    </row>
    <row r="616" spans="1:6" x14ac:dyDescent="0.25">
      <c r="A616" s="80" t="s">
        <v>1549</v>
      </c>
      <c r="B616" s="10" t="s">
        <v>1391</v>
      </c>
      <c r="C616" s="10" t="s">
        <v>1404</v>
      </c>
      <c r="D616" s="37">
        <f>COUNTIF('FF - Test Design'!D:D,C616)</f>
        <v>0</v>
      </c>
      <c r="E616" s="11" t="s">
        <v>1407</v>
      </c>
      <c r="F616" s="37" t="str">
        <f>Table1[[#This Row],[Krav '#]]&amp;" - "&amp;Table1[[#This Row],[Beskrivelse]]</f>
        <v>11.b.8 - Hvis fordringshaver svarer, at ”periode slut” kan ligge før ”periode start”, da skal følgende advar-selstekst dukke op:
”Fordringshaver har svaret, at ”periode slut” kan ligge før ”periode start”, hvilket ikke er muligt.
Det skal derfor undersøges med fordringshaver, hvorfor ”periode slut” er registreret med en dato før ”periode start”.
Det er vigtigt, at fordringshavers svar sammen-holdes med data.”</v>
      </c>
    </row>
    <row r="617" spans="1:6" s="80" customFormat="1" x14ac:dyDescent="0.25">
      <c r="A617" s="80" t="s">
        <v>1331</v>
      </c>
      <c r="B617" s="10" t="s">
        <v>1391</v>
      </c>
      <c r="C617" s="10" t="s">
        <v>1556</v>
      </c>
      <c r="D617" s="37">
        <f>COUNTIF('FF - Test Design'!D:D,C617)</f>
        <v>0</v>
      </c>
      <c r="E617" s="11" t="s">
        <v>1425</v>
      </c>
      <c r="F617" s="37" t="str">
        <f>Table1[[#This Row],[Krav '#]]&amp;" - "&amp;Table1[[#This Row],[Beskrivelse]]</f>
        <v>11.b.9 - Brugeren ledes videre til spørgsmål 12</v>
      </c>
    </row>
    <row r="618" spans="1:6" s="80" customFormat="1" x14ac:dyDescent="0.25">
      <c r="A618" s="80" t="s">
        <v>1390</v>
      </c>
      <c r="B618" s="10" t="s">
        <v>1391</v>
      </c>
      <c r="C618" s="10" t="s">
        <v>1557</v>
      </c>
      <c r="D618" s="37">
        <f>COUNTIF('FF - Test Design'!D:D,C618)</f>
        <v>0</v>
      </c>
      <c r="E618" s="11" t="s">
        <v>1425</v>
      </c>
      <c r="F618" s="37" t="str">
        <f>Table1[[#This Row],[Krav '#]]&amp;" - "&amp;Table1[[#This Row],[Beskrivelse]]</f>
        <v>11.b.10 - Brugeren ledes videre til spørgsmål 12</v>
      </c>
    </row>
    <row r="619" spans="1:6" s="80" customFormat="1" x14ac:dyDescent="0.25">
      <c r="A619" s="80" t="s">
        <v>1549</v>
      </c>
      <c r="B619" s="10" t="s">
        <v>1391</v>
      </c>
      <c r="C619" s="10" t="s">
        <v>1558</v>
      </c>
      <c r="D619" s="37">
        <f>COUNTIF('FF - Test Design'!D:D,C619)</f>
        <v>0</v>
      </c>
      <c r="E619" s="11" t="s">
        <v>1425</v>
      </c>
      <c r="F619" s="37" t="str">
        <f>Table1[[#This Row],[Krav '#]]&amp;" - "&amp;Table1[[#This Row],[Beskrivelse]]</f>
        <v>11.b.11 - Brugeren ledes videre til spørgsmål 12</v>
      </c>
    </row>
    <row r="620" spans="1:6" s="80" customFormat="1" x14ac:dyDescent="0.25">
      <c r="A620" s="80" t="s">
        <v>1551</v>
      </c>
      <c r="B620" s="10" t="s">
        <v>1391</v>
      </c>
      <c r="C620" s="10" t="s">
        <v>1559</v>
      </c>
      <c r="D620" s="37">
        <f>COUNTIF('FF - Test Design'!D:D,C620)</f>
        <v>0</v>
      </c>
      <c r="E620" s="11" t="s">
        <v>1425</v>
      </c>
      <c r="F620" s="37" t="str">
        <f>Table1[[#This Row],[Krav '#]]&amp;" - "&amp;Table1[[#This Row],[Beskrivelse]]</f>
        <v>11.b.12 - Brugeren ledes videre til spørgsmål 12</v>
      </c>
    </row>
    <row r="621" spans="1:6" x14ac:dyDescent="0.25">
      <c r="A621" s="80" t="s">
        <v>1428</v>
      </c>
      <c r="B621" s="10" t="s">
        <v>25</v>
      </c>
      <c r="C621" s="10" t="s">
        <v>1408</v>
      </c>
      <c r="D621" s="37">
        <f>COUNTIF('FF - Test Design'!D:D,C621)</f>
        <v>0</v>
      </c>
      <c r="E621" s="11" t="s">
        <v>1411</v>
      </c>
      <c r="F621" s="37" t="str">
        <f>Table1[[#This Row],[Krav '#]]&amp;" - "&amp;Table1[[#This Row],[Beskrivelse]]</f>
        <v>12.1 - Det skal være muligt for brugeren, via et tekstfelt, at angive et beløb eller muligheden for at svare "ved ikke"</v>
      </c>
    </row>
    <row r="622" spans="1:6" x14ac:dyDescent="0.25">
      <c r="A622" s="80" t="s">
        <v>1428</v>
      </c>
      <c r="B622" s="10" t="s">
        <v>25</v>
      </c>
      <c r="C622" s="10" t="s">
        <v>1409</v>
      </c>
      <c r="D622" s="37">
        <f>COUNTIF('FF - Test Design'!D:D,C622)</f>
        <v>0</v>
      </c>
      <c r="E622" s="11" t="s">
        <v>1412</v>
      </c>
      <c r="F622" s="37" t="str">
        <f>Table1[[#This Row],[Krav '#]]&amp;" - "&amp;Table1[[#This Row],[Beskrivelse]]</f>
        <v>12.2 - Hvis beløb angives skal brugeren ledes til spørgsmål 12.a</v>
      </c>
    </row>
    <row r="623" spans="1:6" x14ac:dyDescent="0.25">
      <c r="A623" s="80" t="s">
        <v>1428</v>
      </c>
      <c r="B623" s="10" t="s">
        <v>25</v>
      </c>
      <c r="C623" s="10" t="s">
        <v>1410</v>
      </c>
      <c r="D623" s="37">
        <f>COUNTIF('FF - Test Design'!D:D,C623)</f>
        <v>0</v>
      </c>
      <c r="E623" s="11" t="s">
        <v>1413</v>
      </c>
      <c r="F623" s="37" t="str">
        <f>Table1[[#This Row],[Krav '#]]&amp;" - "&amp;Table1[[#This Row],[Beskrivelse]]</f>
        <v>12.3 - Hvis brugeren svarer "ved ikke" skal brugeren ledes til spørgsmål 12.b</v>
      </c>
    </row>
    <row r="624" spans="1:6" x14ac:dyDescent="0.25">
      <c r="A624" s="80" t="s">
        <v>1428</v>
      </c>
      <c r="B624" s="10" t="s">
        <v>1414</v>
      </c>
      <c r="C624" s="10" t="s">
        <v>1415</v>
      </c>
      <c r="D624" s="37">
        <f>COUNTIF('FF - Test Design'!D:D,C624)</f>
        <v>0</v>
      </c>
      <c r="E624" s="11" t="s">
        <v>1416</v>
      </c>
      <c r="F624" s="37" t="str">
        <f>Table1[[#This Row],[Krav '#]]&amp;" - "&amp;Table1[[#This Row],[Beskrivelse]]</f>
        <v>12.a.1 - Det angivne beløb fra spørgsmål 12 indsættes i regel R0072</v>
      </c>
    </row>
    <row r="625" spans="1:6" x14ac:dyDescent="0.25">
      <c r="A625" s="80" t="s">
        <v>1428</v>
      </c>
      <c r="B625" s="10" t="s">
        <v>1414</v>
      </c>
      <c r="C625" s="10" t="s">
        <v>1426</v>
      </c>
      <c r="D625" s="37">
        <f>COUNTIF('FF - Test Design'!D:D,C625)</f>
        <v>0</v>
      </c>
      <c r="E625" s="11" t="s">
        <v>1417</v>
      </c>
      <c r="F625" s="37" t="str">
        <f>Table1[[#This Row],[Krav '#]]&amp;" - "&amp;Table1[[#This Row],[Beskrivelse]]</f>
        <v>12.a.2 - Det angivne beløb fra spørgsmål 12 indsættes i regel R0073</v>
      </c>
    </row>
    <row r="626" spans="1:6" x14ac:dyDescent="0.25">
      <c r="A626" s="80" t="s">
        <v>1428</v>
      </c>
      <c r="B626" s="10" t="s">
        <v>1414</v>
      </c>
      <c r="C626" s="10" t="s">
        <v>1427</v>
      </c>
      <c r="D626" s="37">
        <f>COUNTIF('FF - Test Design'!D:D,C626)</f>
        <v>0</v>
      </c>
      <c r="E626" s="11" t="s">
        <v>1418</v>
      </c>
      <c r="F626" s="37" t="str">
        <f>Table1[[#This Row],[Krav '#]]&amp;" - "&amp;Table1[[#This Row],[Beskrivelse]]</f>
        <v>12.a.3 - Regel R0072 aktiveres</v>
      </c>
    </row>
    <row r="627" spans="1:6" x14ac:dyDescent="0.25">
      <c r="A627" s="80" t="s">
        <v>1428</v>
      </c>
      <c r="B627" s="10" t="s">
        <v>1414</v>
      </c>
      <c r="C627" s="10" t="s">
        <v>1429</v>
      </c>
      <c r="D627" s="37">
        <f>COUNTIF('FF - Test Design'!D:D,C627)</f>
        <v>0</v>
      </c>
      <c r="E627" s="11" t="s">
        <v>1419</v>
      </c>
      <c r="F627" s="37" t="str">
        <f>Table1[[#This Row],[Krav '#]]&amp;" - "&amp;Table1[[#This Row],[Beskrivelse]]</f>
        <v>12.a.4 - Regel R0073 aktiveres</v>
      </c>
    </row>
    <row r="628" spans="1:6" x14ac:dyDescent="0.25">
      <c r="A628" s="80" t="s">
        <v>1428</v>
      </c>
      <c r="B628" s="10" t="s">
        <v>1414</v>
      </c>
      <c r="C628" s="10" t="s">
        <v>1430</v>
      </c>
      <c r="D628" s="37">
        <f>COUNTIF('FF - Test Design'!D:D,C628)</f>
        <v>0</v>
      </c>
      <c r="E628" s="11" t="s">
        <v>1420</v>
      </c>
      <c r="F628" s="37" t="str">
        <f>Table1[[#This Row],[Krav '#]]&amp;" - "&amp;Table1[[#This Row],[Beskrivelse]]</f>
        <v>12.a.5 - Gruppe 5 aktiveres</v>
      </c>
    </row>
    <row r="629" spans="1:6" x14ac:dyDescent="0.25">
      <c r="A629" s="80" t="s">
        <v>1428</v>
      </c>
      <c r="B629" s="10" t="s">
        <v>1414</v>
      </c>
      <c r="C629" s="10" t="s">
        <v>1431</v>
      </c>
      <c r="D629" s="37">
        <f>COUNTIF('FF - Test Design'!D:D,C629)</f>
        <v>0</v>
      </c>
      <c r="E629" s="11" t="s">
        <v>1421</v>
      </c>
      <c r="F629" s="37" t="str">
        <f>Table1[[#This Row],[Krav '#]]&amp;" - "&amp;Table1[[#This Row],[Beskrivelse]]</f>
        <v>12.a.6 - Regel R0074 deaktiveres</v>
      </c>
    </row>
    <row r="630" spans="1:6" x14ac:dyDescent="0.25">
      <c r="A630" s="80" t="s">
        <v>1428</v>
      </c>
      <c r="B630" s="10" t="s">
        <v>1414</v>
      </c>
      <c r="C630" s="10" t="s">
        <v>1432</v>
      </c>
      <c r="D630" s="37">
        <f>COUNTIF('FF - Test Design'!D:D,C630)</f>
        <v>0</v>
      </c>
      <c r="E630" s="11" t="s">
        <v>1422</v>
      </c>
      <c r="F630" s="37" t="str">
        <f>Table1[[#This Row],[Krav '#]]&amp;" - "&amp;Table1[[#This Row],[Beskrivelse]]</f>
        <v>12.a.7 - Regel R0103 deaktiveres</v>
      </c>
    </row>
    <row r="631" spans="1:6" x14ac:dyDescent="0.25">
      <c r="A631" s="80" t="s">
        <v>1428</v>
      </c>
      <c r="B631" s="10" t="s">
        <v>1414</v>
      </c>
      <c r="C631" s="10" t="s">
        <v>1433</v>
      </c>
      <c r="D631" s="37">
        <f>COUNTIF('FF - Test Design'!D:D,C631)</f>
        <v>0</v>
      </c>
      <c r="E631" s="11" t="s">
        <v>1423</v>
      </c>
      <c r="F631" s="37" t="str">
        <f>Table1[[#This Row],[Krav '#]]&amp;" - "&amp;Table1[[#This Row],[Beskrivelse]]</f>
        <v>12.a.8 - Gruppe 6 deaktiveres</v>
      </c>
    </row>
    <row r="632" spans="1:6" x14ac:dyDescent="0.25">
      <c r="A632" s="80" t="s">
        <v>1428</v>
      </c>
      <c r="B632" s="10" t="s">
        <v>1414</v>
      </c>
      <c r="C632" s="10" t="s">
        <v>1434</v>
      </c>
      <c r="D632" s="37">
        <f>COUNTIF('FF - Test Design'!D:D,C632)</f>
        <v>0</v>
      </c>
      <c r="E632" s="11" t="s">
        <v>1424</v>
      </c>
      <c r="F632" s="37" t="str">
        <f>Table1[[#This Row],[Krav '#]]&amp;" - "&amp;Table1[[#This Row],[Beskrivelse]]</f>
        <v>12.a.9 - Brugeren ledes videre til spørgsmål 13</v>
      </c>
    </row>
    <row r="633" spans="1:6" x14ac:dyDescent="0.25">
      <c r="A633" s="80" t="s">
        <v>1428</v>
      </c>
      <c r="B633" s="10" t="s">
        <v>1435</v>
      </c>
      <c r="C633" s="10" t="s">
        <v>1436</v>
      </c>
      <c r="D633" s="37">
        <f>COUNTIF('FF - Test Design'!D:D,C633)</f>
        <v>0</v>
      </c>
      <c r="E633" s="11" t="s">
        <v>1443</v>
      </c>
      <c r="F633" s="37" t="str">
        <f>Table1[[#This Row],[Krav '#]]&amp;" - "&amp;Table1[[#This Row],[Beskrivelse]]</f>
        <v>12.b.1 - Gruppe 5 deaktiveres</v>
      </c>
    </row>
    <row r="634" spans="1:6" x14ac:dyDescent="0.25">
      <c r="A634" s="80" t="s">
        <v>1428</v>
      </c>
      <c r="B634" s="10" t="s">
        <v>1435</v>
      </c>
      <c r="C634" s="10" t="s">
        <v>1437</v>
      </c>
      <c r="D634" s="37">
        <f>COUNTIF('FF - Test Design'!D:D,C634)</f>
        <v>0</v>
      </c>
      <c r="E634" s="11" t="s">
        <v>1444</v>
      </c>
      <c r="F634" s="37" t="str">
        <f>Table1[[#This Row],[Krav '#]]&amp;" - "&amp;Table1[[#This Row],[Beskrivelse]]</f>
        <v>12.b.2 - Regel R0072 deaktiveres</v>
      </c>
    </row>
    <row r="635" spans="1:6" x14ac:dyDescent="0.25">
      <c r="A635" s="80" t="s">
        <v>1428</v>
      </c>
      <c r="B635" s="10" t="s">
        <v>1435</v>
      </c>
      <c r="C635" s="10" t="s">
        <v>1438</v>
      </c>
      <c r="D635" s="37">
        <f>COUNTIF('FF - Test Design'!D:D,C635)</f>
        <v>0</v>
      </c>
      <c r="E635" s="11" t="s">
        <v>1423</v>
      </c>
      <c r="F635" s="37" t="str">
        <f>Table1[[#This Row],[Krav '#]]&amp;" - "&amp;Table1[[#This Row],[Beskrivelse]]</f>
        <v>12.b.3 - Gruppe 6 deaktiveres</v>
      </c>
    </row>
    <row r="636" spans="1:6" x14ac:dyDescent="0.25">
      <c r="A636" s="80" t="s">
        <v>1428</v>
      </c>
      <c r="B636" s="10" t="s">
        <v>1435</v>
      </c>
      <c r="C636" s="10" t="s">
        <v>1439</v>
      </c>
      <c r="D636" s="37">
        <f>COUNTIF('FF - Test Design'!D:D,C636)</f>
        <v>0</v>
      </c>
      <c r="E636" s="11" t="s">
        <v>1421</v>
      </c>
      <c r="F636" s="37" t="str">
        <f>Table1[[#This Row],[Krav '#]]&amp;" - "&amp;Table1[[#This Row],[Beskrivelse]]</f>
        <v>12.b.4 - Regel R0074 deaktiveres</v>
      </c>
    </row>
    <row r="637" spans="1:6" x14ac:dyDescent="0.25">
      <c r="A637" s="80" t="s">
        <v>1428</v>
      </c>
      <c r="B637" s="10" t="s">
        <v>1435</v>
      </c>
      <c r="C637" s="10" t="s">
        <v>1440</v>
      </c>
      <c r="D637" s="37">
        <f>COUNTIF('FF - Test Design'!D:D,C637)</f>
        <v>0</v>
      </c>
      <c r="E637" s="11" t="s">
        <v>1445</v>
      </c>
      <c r="F637" s="37" t="str">
        <f>Table1[[#This Row],[Krav '#]]&amp;" - "&amp;Table1[[#This Row],[Beskrivelse]]</f>
        <v>12.b.5 - Regel R0073 deaktiveres</v>
      </c>
    </row>
    <row r="638" spans="1:6" x14ac:dyDescent="0.25">
      <c r="A638" s="80" t="s">
        <v>1428</v>
      </c>
      <c r="B638" s="10" t="s">
        <v>1435</v>
      </c>
      <c r="C638" s="10" t="s">
        <v>1441</v>
      </c>
      <c r="D638" s="37">
        <f>COUNTIF('FF - Test Design'!D:D,C638)</f>
        <v>0</v>
      </c>
      <c r="E638" s="11" t="s">
        <v>1422</v>
      </c>
      <c r="F638" s="37" t="str">
        <f>Table1[[#This Row],[Krav '#]]&amp;" - "&amp;Table1[[#This Row],[Beskrivelse]]</f>
        <v>12.b.6 - Regel R0103 deaktiveres</v>
      </c>
    </row>
    <row r="639" spans="1:6" x14ac:dyDescent="0.25">
      <c r="A639" s="80" t="s">
        <v>1428</v>
      </c>
      <c r="B639" s="10" t="s">
        <v>1435</v>
      </c>
      <c r="C639" s="10" t="s">
        <v>1442</v>
      </c>
      <c r="D639" s="37">
        <f>COUNTIF('FF - Test Design'!D:D,C639)</f>
        <v>0</v>
      </c>
      <c r="E639" s="11" t="s">
        <v>1424</v>
      </c>
      <c r="F639" s="37" t="str">
        <f>Table1[[#This Row],[Krav '#]]&amp;" - "&amp;Table1[[#This Row],[Beskrivelse]]</f>
        <v>12.b.7 - Brugeren ledes videre til spørgsmål 13</v>
      </c>
    </row>
    <row r="640" spans="1:6" x14ac:dyDescent="0.25">
      <c r="A640" s="80" t="s">
        <v>1548</v>
      </c>
      <c r="B640" s="10" t="s">
        <v>1446</v>
      </c>
      <c r="C640" s="10" t="s">
        <v>1447</v>
      </c>
      <c r="D640" s="37">
        <f>COUNTIF('FF - Test Design'!D:D,C640)</f>
        <v>0</v>
      </c>
      <c r="E640" s="11" t="s">
        <v>1451</v>
      </c>
      <c r="F640" s="37" t="str">
        <f>Table1[[#This Row],[Krav '#]]&amp;" - "&amp;Table1[[#This Row],[Beskrivelse]]</f>
        <v>13.1 - Det skal være muligt for brugeren, via mulighederne "Ja" og "Nej/Ved ikke", at svare på om fordringshaver altid registrerer én eller flere af datoerne i felterne ”forfaldsdato”, ”sidste rettidige betalingsdato”, ”stiftelsesdato”, ”periode start” og ”periode slut” som de(n) samme dag(e) i måneden eller som de(n) samme måned(er) i året?</v>
      </c>
    </row>
    <row r="641" spans="1:6" x14ac:dyDescent="0.25">
      <c r="A641" s="80" t="s">
        <v>1548</v>
      </c>
      <c r="B641" s="10" t="s">
        <v>1446</v>
      </c>
      <c r="C641" s="10" t="s">
        <v>1448</v>
      </c>
      <c r="D641" s="37">
        <f>COUNTIF('FF - Test Design'!D:D,C641)</f>
        <v>0</v>
      </c>
      <c r="E641" s="11" t="s">
        <v>1452</v>
      </c>
      <c r="F641" s="37" t="str">
        <f>Table1[[#This Row],[Krav '#]]&amp;" - "&amp;Table1[[#This Row],[Beskrivelse]]</f>
        <v>13.2 - Såfremt brugeren svarer Ja til spørgsmålet skal brugeren ledes videre til spørgsmål 13.a</v>
      </c>
    </row>
    <row r="642" spans="1:6" x14ac:dyDescent="0.25">
      <c r="A642" s="80" t="s">
        <v>1548</v>
      </c>
      <c r="B642" s="10" t="s">
        <v>1446</v>
      </c>
      <c r="C642" s="10" t="s">
        <v>1449</v>
      </c>
      <c r="D642" s="37">
        <f>COUNTIF('FF - Test Design'!D:D,C642)</f>
        <v>0</v>
      </c>
      <c r="E642" s="11" t="s">
        <v>1453</v>
      </c>
      <c r="F642" s="37" t="str">
        <f>Table1[[#This Row],[Krav '#]]&amp;" - "&amp;Table1[[#This Row],[Beskrivelse]]</f>
        <v>13.3 - Såfremt brugeren svarer Ja til spørgsmålet skal brugeren ledes videre til spørgsmål 13.b</v>
      </c>
    </row>
    <row r="643" spans="1:6" x14ac:dyDescent="0.25">
      <c r="A643" s="80" t="s">
        <v>1548</v>
      </c>
      <c r="B643" s="10" t="s">
        <v>1446</v>
      </c>
      <c r="C643" s="10" t="s">
        <v>1450</v>
      </c>
      <c r="D643" s="37">
        <f>COUNTIF('FF - Test Design'!D:D,C643)</f>
        <v>0</v>
      </c>
      <c r="E643" s="11" t="s">
        <v>1454</v>
      </c>
      <c r="F643" s="37" t="str">
        <f>Table1[[#This Row],[Krav '#]]&amp;" - "&amp;Table1[[#This Row],[Beskrivelse]]</f>
        <v>13.4 - Såfremt brugeren svarer Nej/Ved ikke til spørgsmålet skal brugeren ledes videre til spørgsmål 13.c</v>
      </c>
    </row>
    <row r="644" spans="1:6" x14ac:dyDescent="0.25">
      <c r="A644" s="80" t="s">
        <v>1548</v>
      </c>
      <c r="B644" s="10" t="s">
        <v>1459</v>
      </c>
      <c r="C644" s="10" t="s">
        <v>1460</v>
      </c>
      <c r="D644" s="37">
        <f>COUNTIF('FF - Test Design'!D:D,C644)</f>
        <v>0</v>
      </c>
      <c r="E644" s="11" t="s">
        <v>1455</v>
      </c>
      <c r="F644" s="37" t="str">
        <f>Table1[[#This Row],[Krav '#]]&amp;" - "&amp;Table1[[#This Row],[Beskrivelse]]</f>
        <v xml:space="preserve">13.a.1 - Der skal være checkbokse med svarmulighederne: ”forfaldsdato”, ”sidste retti-dige betalingsdato”, ”stiftel-sesdato”, ”periode start” og ”periode slut” </v>
      </c>
    </row>
    <row r="645" spans="1:6" x14ac:dyDescent="0.25">
      <c r="A645" s="80" t="s">
        <v>1548</v>
      </c>
      <c r="B645" s="10" t="s">
        <v>1459</v>
      </c>
      <c r="C645" s="10" t="s">
        <v>1461</v>
      </c>
      <c r="D645" s="37">
        <f>COUNTIF('FF - Test Design'!D:D,C645)</f>
        <v>0</v>
      </c>
      <c r="E645" s="11" t="s">
        <v>1456</v>
      </c>
      <c r="F645" s="37" t="str">
        <f>Table1[[#This Row],[Krav '#]]&amp;" - "&amp;Table1[[#This Row],[Beskrivelse]]</f>
        <v>13.a.2 - Der skal være tekstbokse tilknyttet checkboksene til indtastning af dag, eller mulighed for indtast-ning af sidste dag i måneden (EOM).</v>
      </c>
    </row>
    <row r="646" spans="1:6" x14ac:dyDescent="0.25">
      <c r="A646" s="80" t="s">
        <v>1548</v>
      </c>
      <c r="B646" s="10" t="s">
        <v>1459</v>
      </c>
      <c r="C646" s="10" t="s">
        <v>1462</v>
      </c>
      <c r="D646" s="37">
        <f>COUNTIF('FF - Test Design'!D:D,C646)</f>
        <v>0</v>
      </c>
      <c r="E646" s="11" t="s">
        <v>1457</v>
      </c>
      <c r="F646" s="37" t="str">
        <f>Table1[[#This Row],[Krav '#]]&amp;" - "&amp;Table1[[#This Row],[Beskrivelse]]</f>
        <v>13.a.3 - Det skal kun være muligt for brugeren at vælge maksimalt to dage</v>
      </c>
    </row>
    <row r="647" spans="1:6" x14ac:dyDescent="0.25">
      <c r="A647" s="80" t="s">
        <v>1548</v>
      </c>
      <c r="B647" s="10" t="s">
        <v>1463</v>
      </c>
      <c r="C647" s="10" t="s">
        <v>1464</v>
      </c>
      <c r="D647" s="37">
        <f>COUNTIF('FF - Test Design'!D:D,C647)</f>
        <v>0</v>
      </c>
      <c r="E647" s="11" t="s">
        <v>1455</v>
      </c>
      <c r="F647" s="37" t="str">
        <f>Table1[[#This Row],[Krav '#]]&amp;" - "&amp;Table1[[#This Row],[Beskrivelse]]</f>
        <v xml:space="preserve">13.b.1 - Der skal være checkbokse med svarmulighederne: ”forfaldsdato”, ”sidste retti-dige betalingsdato”, ”stiftel-sesdato”, ”periode start” og ”periode slut” </v>
      </c>
    </row>
    <row r="648" spans="1:6" x14ac:dyDescent="0.25">
      <c r="A648" s="80" t="s">
        <v>1548</v>
      </c>
      <c r="B648" s="10" t="s">
        <v>1463</v>
      </c>
      <c r="C648" s="10" t="s">
        <v>1465</v>
      </c>
      <c r="D648" s="37">
        <f>COUNTIF('FF - Test Design'!D:D,C648)</f>
        <v>0</v>
      </c>
      <c r="E648" s="11" t="s">
        <v>1458</v>
      </c>
      <c r="F648" s="37" t="str">
        <f>Table1[[#This Row],[Krav '#]]&amp;" - "&amp;Table1[[#This Row],[Beskrivelse]]</f>
        <v>13.b.2 - Der skal være tekstbokse tilknyttet checkboksene til indtastning af måned.</v>
      </c>
    </row>
    <row r="649" spans="1:6" x14ac:dyDescent="0.25">
      <c r="A649" s="80" t="s">
        <v>1548</v>
      </c>
      <c r="B649" s="10" t="s">
        <v>1463</v>
      </c>
      <c r="C649" s="10" t="s">
        <v>1467</v>
      </c>
      <c r="D649" s="37">
        <f>COUNTIF('FF - Test Design'!D:D,C649)</f>
        <v>0</v>
      </c>
      <c r="E649" s="11" t="s">
        <v>1466</v>
      </c>
      <c r="F649" s="37" t="str">
        <f>Table1[[#This Row],[Krav '#]]&amp;" - "&amp;Table1[[#This Row],[Beskrivelse]]</f>
        <v>13.b.3 - Det skal kun være muligt for brugeren at vælge maksimalt to måneder</v>
      </c>
    </row>
    <row r="650" spans="1:6" s="80" customFormat="1" x14ac:dyDescent="0.25">
      <c r="A650" s="80" t="s">
        <v>1548</v>
      </c>
      <c r="B650" s="10" t="s">
        <v>1463</v>
      </c>
      <c r="C650" s="10" t="s">
        <v>1467</v>
      </c>
      <c r="D650" s="37">
        <f>COUNTIF('FF - Test Design'!D:D,C650)</f>
        <v>0</v>
      </c>
      <c r="E650" s="11" t="s">
        <v>1510</v>
      </c>
      <c r="F650" s="37" t="str">
        <f>Table1[[#This Row],[Krav '#]]&amp;" - "&amp;Table1[[#This Row],[Beskrivelse]]</f>
        <v>13.b.3 - Brugeren ledes videre til spørgsmål 14</v>
      </c>
    </row>
    <row r="651" spans="1:6" x14ac:dyDescent="0.25">
      <c r="A651" s="80" t="s">
        <v>1548</v>
      </c>
      <c r="B651" s="10" t="s">
        <v>1468</v>
      </c>
      <c r="C651" s="10" t="s">
        <v>1469</v>
      </c>
      <c r="D651" s="37">
        <f>COUNTIF('FF - Test Design'!D:D,C651)</f>
        <v>0</v>
      </c>
      <c r="E651" s="11" t="s">
        <v>1470</v>
      </c>
      <c r="F651" s="37" t="str">
        <f>Table1[[#This Row],[Krav '#]]&amp;" - "&amp;Table1[[#This Row],[Beskrivelse]]</f>
        <v>13.c.1 - Regel R0075 deaktiveres</v>
      </c>
    </row>
    <row r="652" spans="1:6" x14ac:dyDescent="0.25">
      <c r="A652" s="80" t="s">
        <v>1548</v>
      </c>
      <c r="B652" s="10" t="s">
        <v>1468</v>
      </c>
      <c r="C652" s="10" t="s">
        <v>1490</v>
      </c>
      <c r="D652" s="37">
        <f>COUNTIF('FF - Test Design'!D:D,C652)</f>
        <v>0</v>
      </c>
      <c r="E652" s="11" t="s">
        <v>1471</v>
      </c>
      <c r="F652" s="37" t="str">
        <f>Table1[[#This Row],[Krav '#]]&amp;" - "&amp;Table1[[#This Row],[Beskrivelse]]</f>
        <v>13.c.2 - Regel R0076 deaktiveres</v>
      </c>
    </row>
    <row r="653" spans="1:6" x14ac:dyDescent="0.25">
      <c r="A653" s="80" t="s">
        <v>1548</v>
      </c>
      <c r="B653" s="10" t="s">
        <v>1468</v>
      </c>
      <c r="C653" s="10" t="s">
        <v>1491</v>
      </c>
      <c r="D653" s="37">
        <f>COUNTIF('FF - Test Design'!D:D,C653)</f>
        <v>0</v>
      </c>
      <c r="E653" s="11" t="s">
        <v>1472</v>
      </c>
      <c r="F653" s="37" t="str">
        <f>Table1[[#This Row],[Krav '#]]&amp;" - "&amp;Table1[[#This Row],[Beskrivelse]]</f>
        <v>13.c.3 - Regel R0077 deaktiveres</v>
      </c>
    </row>
    <row r="654" spans="1:6" x14ac:dyDescent="0.25">
      <c r="A654" s="80" t="s">
        <v>1548</v>
      </c>
      <c r="B654" s="10" t="s">
        <v>1468</v>
      </c>
      <c r="C654" s="10" t="s">
        <v>1492</v>
      </c>
      <c r="D654" s="37">
        <f>COUNTIF('FF - Test Design'!D:D,C654)</f>
        <v>0</v>
      </c>
      <c r="E654" s="11" t="s">
        <v>1473</v>
      </c>
      <c r="F654" s="37" t="str">
        <f>Table1[[#This Row],[Krav '#]]&amp;" - "&amp;Table1[[#This Row],[Beskrivelse]]</f>
        <v>13.c.4 - Regel R0078 deaktiveres</v>
      </c>
    </row>
    <row r="655" spans="1:6" x14ac:dyDescent="0.25">
      <c r="A655" s="80" t="s">
        <v>1548</v>
      </c>
      <c r="B655" s="10" t="s">
        <v>1468</v>
      </c>
      <c r="C655" s="10" t="s">
        <v>1493</v>
      </c>
      <c r="D655" s="37">
        <f>COUNTIF('FF - Test Design'!D:D,C655)</f>
        <v>0</v>
      </c>
      <c r="E655" s="11" t="s">
        <v>1474</v>
      </c>
      <c r="F655" s="37" t="str">
        <f>Table1[[#This Row],[Krav '#]]&amp;" - "&amp;Table1[[#This Row],[Beskrivelse]]</f>
        <v>13.c.5 - Regel R0079 deaktiveres</v>
      </c>
    </row>
    <row r="656" spans="1:6" x14ac:dyDescent="0.25">
      <c r="A656" s="80" t="s">
        <v>1548</v>
      </c>
      <c r="B656" s="10" t="s">
        <v>1468</v>
      </c>
      <c r="C656" s="10" t="s">
        <v>1494</v>
      </c>
      <c r="D656" s="37">
        <f>COUNTIF('FF - Test Design'!D:D,C656)</f>
        <v>0</v>
      </c>
      <c r="E656" s="11" t="s">
        <v>1475</v>
      </c>
      <c r="F656" s="37" t="str">
        <f>Table1[[#This Row],[Krav '#]]&amp;" - "&amp;Table1[[#This Row],[Beskrivelse]]</f>
        <v>13.c.6 - Regel R0080 deaktiveres</v>
      </c>
    </row>
    <row r="657" spans="1:6" x14ac:dyDescent="0.25">
      <c r="A657" s="80" t="s">
        <v>1548</v>
      </c>
      <c r="B657" s="10" t="s">
        <v>1468</v>
      </c>
      <c r="C657" s="10" t="s">
        <v>1495</v>
      </c>
      <c r="D657" s="37">
        <f>COUNTIF('FF - Test Design'!D:D,C657)</f>
        <v>0</v>
      </c>
      <c r="E657" s="11" t="s">
        <v>1476</v>
      </c>
      <c r="F657" s="37" t="str">
        <f>Table1[[#This Row],[Krav '#]]&amp;" - "&amp;Table1[[#This Row],[Beskrivelse]]</f>
        <v>13.c.7 - Regel R0081 deaktiveres</v>
      </c>
    </row>
    <row r="658" spans="1:6" x14ac:dyDescent="0.25">
      <c r="A658" s="80" t="s">
        <v>1548</v>
      </c>
      <c r="B658" s="10" t="s">
        <v>1468</v>
      </c>
      <c r="C658" s="10" t="s">
        <v>1496</v>
      </c>
      <c r="D658" s="37">
        <f>COUNTIF('FF - Test Design'!D:D,C658)</f>
        <v>0</v>
      </c>
      <c r="E658" s="11" t="s">
        <v>1477</v>
      </c>
      <c r="F658" s="37" t="str">
        <f>Table1[[#This Row],[Krav '#]]&amp;" - "&amp;Table1[[#This Row],[Beskrivelse]]</f>
        <v>13.c.8 - Regel R0082 deaktiveres</v>
      </c>
    </row>
    <row r="659" spans="1:6" x14ac:dyDescent="0.25">
      <c r="A659" s="80" t="s">
        <v>1548</v>
      </c>
      <c r="B659" s="10" t="s">
        <v>1468</v>
      </c>
      <c r="C659" s="10" t="s">
        <v>1497</v>
      </c>
      <c r="D659" s="37">
        <f>COUNTIF('FF - Test Design'!D:D,C659)</f>
        <v>0</v>
      </c>
      <c r="E659" s="11" t="s">
        <v>1478</v>
      </c>
      <c r="F659" s="37" t="str">
        <f>Table1[[#This Row],[Krav '#]]&amp;" - "&amp;Table1[[#This Row],[Beskrivelse]]</f>
        <v>13.c.9 - Regel R0083 deaktiveres</v>
      </c>
    </row>
    <row r="660" spans="1:6" x14ac:dyDescent="0.25">
      <c r="A660" s="80" t="s">
        <v>1548</v>
      </c>
      <c r="B660" s="10" t="s">
        <v>1468</v>
      </c>
      <c r="C660" s="10" t="s">
        <v>1498</v>
      </c>
      <c r="D660" s="37">
        <f>COUNTIF('FF - Test Design'!D:D,C660)</f>
        <v>0</v>
      </c>
      <c r="E660" s="11" t="s">
        <v>1479</v>
      </c>
      <c r="F660" s="37" t="str">
        <f>Table1[[#This Row],[Krav '#]]&amp;" - "&amp;Table1[[#This Row],[Beskrivelse]]</f>
        <v>13.c.10 - Regel R0084 deaktiveres</v>
      </c>
    </row>
    <row r="661" spans="1:6" x14ac:dyDescent="0.25">
      <c r="A661" s="80" t="s">
        <v>1548</v>
      </c>
      <c r="B661" s="10" t="s">
        <v>1468</v>
      </c>
      <c r="C661" s="10" t="s">
        <v>1499</v>
      </c>
      <c r="D661" s="37">
        <f>COUNTIF('FF - Test Design'!D:D,C661)</f>
        <v>0</v>
      </c>
      <c r="E661" s="11" t="s">
        <v>1480</v>
      </c>
      <c r="F661" s="37" t="str">
        <f>Table1[[#This Row],[Krav '#]]&amp;" - "&amp;Table1[[#This Row],[Beskrivelse]]</f>
        <v>13.c.11 - Regel R0085 deaktiveres</v>
      </c>
    </row>
    <row r="662" spans="1:6" x14ac:dyDescent="0.25">
      <c r="A662" s="80" t="s">
        <v>1548</v>
      </c>
      <c r="B662" s="10" t="s">
        <v>1468</v>
      </c>
      <c r="C662" s="10" t="s">
        <v>1500</v>
      </c>
      <c r="D662" s="37">
        <f>COUNTIF('FF - Test Design'!D:D,C662)</f>
        <v>0</v>
      </c>
      <c r="E662" s="11" t="s">
        <v>1481</v>
      </c>
      <c r="F662" s="37" t="str">
        <f>Table1[[#This Row],[Krav '#]]&amp;" - "&amp;Table1[[#This Row],[Beskrivelse]]</f>
        <v>13.c.12 - Regel R0086 deaktiveres</v>
      </c>
    </row>
    <row r="663" spans="1:6" x14ac:dyDescent="0.25">
      <c r="A663" s="80" t="s">
        <v>1548</v>
      </c>
      <c r="B663" s="10" t="s">
        <v>1468</v>
      </c>
      <c r="C663" s="10" t="s">
        <v>1501</v>
      </c>
      <c r="D663" s="37">
        <f>COUNTIF('FF - Test Design'!D:D,C663)</f>
        <v>0</v>
      </c>
      <c r="E663" s="11" t="s">
        <v>1482</v>
      </c>
      <c r="F663" s="37" t="str">
        <f>Table1[[#This Row],[Krav '#]]&amp;" - "&amp;Table1[[#This Row],[Beskrivelse]]</f>
        <v>13.c.13 - Regel R0087 deaktiveres</v>
      </c>
    </row>
    <row r="664" spans="1:6" x14ac:dyDescent="0.25">
      <c r="A664" s="80" t="s">
        <v>1548</v>
      </c>
      <c r="B664" s="10" t="s">
        <v>1468</v>
      </c>
      <c r="C664" s="10" t="s">
        <v>1502</v>
      </c>
      <c r="D664" s="37">
        <f>COUNTIF('FF - Test Design'!D:D,C664)</f>
        <v>0</v>
      </c>
      <c r="E664" s="11" t="s">
        <v>1483</v>
      </c>
      <c r="F664" s="37" t="str">
        <f>Table1[[#This Row],[Krav '#]]&amp;" - "&amp;Table1[[#This Row],[Beskrivelse]]</f>
        <v>13.c.14 - Regel R0088 deaktiveres</v>
      </c>
    </row>
    <row r="665" spans="1:6" x14ac:dyDescent="0.25">
      <c r="A665" s="80" t="s">
        <v>1548</v>
      </c>
      <c r="B665" s="10" t="s">
        <v>1468</v>
      </c>
      <c r="C665" s="10" t="s">
        <v>1503</v>
      </c>
      <c r="D665" s="37">
        <f>COUNTIF('FF - Test Design'!D:D,C665)</f>
        <v>0</v>
      </c>
      <c r="E665" s="11" t="s">
        <v>1484</v>
      </c>
      <c r="F665" s="37" t="str">
        <f>Table1[[#This Row],[Krav '#]]&amp;" - "&amp;Table1[[#This Row],[Beskrivelse]]</f>
        <v>13.c.15 - Regel R0089 deaktiveres</v>
      </c>
    </row>
    <row r="666" spans="1:6" x14ac:dyDescent="0.25">
      <c r="A666" s="80" t="s">
        <v>1548</v>
      </c>
      <c r="B666" s="10" t="s">
        <v>1468</v>
      </c>
      <c r="C666" s="10" t="s">
        <v>1504</v>
      </c>
      <c r="D666" s="37">
        <f>COUNTIF('FF - Test Design'!D:D,C666)</f>
        <v>0</v>
      </c>
      <c r="E666" s="11" t="s">
        <v>1485</v>
      </c>
      <c r="F666" s="37" t="str">
        <f>Table1[[#This Row],[Krav '#]]&amp;" - "&amp;Table1[[#This Row],[Beskrivelse]]</f>
        <v>13.c.16 - Regel R0090 deaktiveres</v>
      </c>
    </row>
    <row r="667" spans="1:6" x14ac:dyDescent="0.25">
      <c r="A667" s="80" t="s">
        <v>1548</v>
      </c>
      <c r="B667" s="10" t="s">
        <v>1468</v>
      </c>
      <c r="C667" s="10" t="s">
        <v>1505</v>
      </c>
      <c r="D667" s="37">
        <f>COUNTIF('FF - Test Design'!D:D,C667)</f>
        <v>0</v>
      </c>
      <c r="E667" s="11" t="s">
        <v>1486</v>
      </c>
      <c r="F667" s="37" t="str">
        <f>Table1[[#This Row],[Krav '#]]&amp;" - "&amp;Table1[[#This Row],[Beskrivelse]]</f>
        <v>13.c.17 - Regel R0091 deaktiveres</v>
      </c>
    </row>
    <row r="668" spans="1:6" x14ac:dyDescent="0.25">
      <c r="A668" s="80" t="s">
        <v>1548</v>
      </c>
      <c r="B668" s="10" t="s">
        <v>1468</v>
      </c>
      <c r="C668" s="10" t="s">
        <v>1506</v>
      </c>
      <c r="D668" s="37">
        <f>COUNTIF('FF - Test Design'!D:D,C668)</f>
        <v>0</v>
      </c>
      <c r="E668" s="11" t="s">
        <v>1487</v>
      </c>
      <c r="F668" s="37" t="str">
        <f>Table1[[#This Row],[Krav '#]]&amp;" - "&amp;Table1[[#This Row],[Beskrivelse]]</f>
        <v>13.c.18 - Regel R0092 deaktiveres</v>
      </c>
    </row>
    <row r="669" spans="1:6" x14ac:dyDescent="0.25">
      <c r="A669" s="80" t="s">
        <v>1548</v>
      </c>
      <c r="B669" s="10" t="s">
        <v>1468</v>
      </c>
      <c r="C669" s="10" t="s">
        <v>1507</v>
      </c>
      <c r="D669" s="37">
        <f>COUNTIF('FF - Test Design'!D:D,C669)</f>
        <v>0</v>
      </c>
      <c r="E669" s="11" t="s">
        <v>1488</v>
      </c>
      <c r="F669" s="37" t="str">
        <f>Table1[[#This Row],[Krav '#]]&amp;" - "&amp;Table1[[#This Row],[Beskrivelse]]</f>
        <v>13.c.19 - Regel R0093 deaktiveres</v>
      </c>
    </row>
    <row r="670" spans="1:6" x14ac:dyDescent="0.25">
      <c r="A670" s="80" t="s">
        <v>1548</v>
      </c>
      <c r="B670" s="10" t="s">
        <v>1468</v>
      </c>
      <c r="C670" s="10" t="s">
        <v>1508</v>
      </c>
      <c r="D670" s="37">
        <f>COUNTIF('FF - Test Design'!D:D,C670)</f>
        <v>0</v>
      </c>
      <c r="E670" s="11" t="s">
        <v>1489</v>
      </c>
      <c r="F670" s="37" t="str">
        <f>Table1[[#This Row],[Krav '#]]&amp;" - "&amp;Table1[[#This Row],[Beskrivelse]]</f>
        <v>13.c.20 - Regel R0094 deaktiveres</v>
      </c>
    </row>
    <row r="671" spans="1:6" x14ac:dyDescent="0.25">
      <c r="A671" s="80" t="s">
        <v>1548</v>
      </c>
      <c r="B671" s="10" t="s">
        <v>1468</v>
      </c>
      <c r="C671" s="10" t="s">
        <v>1509</v>
      </c>
      <c r="D671" s="37">
        <f>COUNTIF('FF - Test Design'!D:D,C671)</f>
        <v>0</v>
      </c>
      <c r="E671" s="11" t="s">
        <v>1510</v>
      </c>
      <c r="F671" s="37" t="str">
        <f>Table1[[#This Row],[Krav '#]]&amp;" - "&amp;Table1[[#This Row],[Beskrivelse]]</f>
        <v>13.c.21 - Brugeren ledes videre til spørgsmål 14</v>
      </c>
    </row>
    <row r="672" spans="1:6" x14ac:dyDescent="0.25">
      <c r="A672" s="80" t="s">
        <v>1518</v>
      </c>
      <c r="B672" s="10" t="s">
        <v>1511</v>
      </c>
      <c r="C672" s="10" t="s">
        <v>1512</v>
      </c>
      <c r="D672" s="37">
        <f>COUNTIF('FF - Test Design'!D:D,C672)</f>
        <v>0</v>
      </c>
      <c r="E672" s="11" t="s">
        <v>1513</v>
      </c>
      <c r="F672" s="37" t="str">
        <f>Table1[[#This Row],[Krav '#]]&amp;" - "&amp;Table1[[#This Row],[Beskrivelse]]</f>
        <v xml:space="preserve">14.1 - Det skal være muligt for brugeren, via "Ja/Nej" at svare på om fordringshaver sender fordringer omfattet af den afgrænsede population til inddrivelse før eller samtidig med udløbet af én eller flere af de registrerede datoer i datafelterne ”forfaldsdato”, ”sidste rettidige betalingsda-to”, ”stiftelsesdato”, ”periode start”, og ”periode slut”? </v>
      </c>
    </row>
    <row r="673" spans="1:6" x14ac:dyDescent="0.25">
      <c r="A673" s="80" t="s">
        <v>1518</v>
      </c>
      <c r="B673" s="10" t="s">
        <v>1511</v>
      </c>
      <c r="C673" s="10" t="s">
        <v>1514</v>
      </c>
      <c r="D673" s="37">
        <f>COUNTIF('FF - Test Design'!D:D,C673)</f>
        <v>0</v>
      </c>
      <c r="E673" s="11" t="s">
        <v>1516</v>
      </c>
      <c r="F673" s="37" t="str">
        <f>Table1[[#This Row],[Krav '#]]&amp;" - "&amp;Table1[[#This Row],[Beskrivelse]]</f>
        <v>14.2 - Såfremt brugeren svarer nej skal brugeren ledes til spørgsmål 14.a</v>
      </c>
    </row>
    <row r="674" spans="1:6" x14ac:dyDescent="0.25">
      <c r="A674" s="80" t="s">
        <v>1518</v>
      </c>
      <c r="B674" s="10" t="s">
        <v>1511</v>
      </c>
      <c r="C674" s="10" t="s">
        <v>1515</v>
      </c>
      <c r="D674" s="37">
        <f>COUNTIF('FF - Test Design'!D:D,C674)</f>
        <v>0</v>
      </c>
      <c r="E674" s="11" t="s">
        <v>1517</v>
      </c>
      <c r="F674" s="37" t="str">
        <f>Table1[[#This Row],[Krav '#]]&amp;" - "&amp;Table1[[#This Row],[Beskrivelse]]</f>
        <v>14.3 - Såfremt brugeren svarer ja skal brugeren ledes til spørgsmål 14.b</v>
      </c>
    </row>
    <row r="675" spans="1:6" x14ac:dyDescent="0.25">
      <c r="A675" s="80" t="s">
        <v>1518</v>
      </c>
      <c r="B675" s="10" t="s">
        <v>1519</v>
      </c>
      <c r="C675" s="10" t="s">
        <v>1525</v>
      </c>
      <c r="D675" s="37">
        <f>COUNTIF('FF - Test Design'!D:D,C675)</f>
        <v>0</v>
      </c>
      <c r="E675" s="11" t="s">
        <v>1520</v>
      </c>
      <c r="F675" s="37" t="str">
        <f>Table1[[#This Row],[Krav '#]]&amp;" - "&amp;Table1[[#This Row],[Beskrivelse]]</f>
        <v xml:space="preserve">14.a.1 - Regel R0023 opsættes således, at datoerne i datafelterne forfaldsdato, sidste rettidige betalingsdato, periode start, periode slut og stiftelsesdato skal ligge før modtagelsesdatoen. </v>
      </c>
    </row>
    <row r="676" spans="1:6" x14ac:dyDescent="0.25">
      <c r="A676" s="80" t="s">
        <v>1518</v>
      </c>
      <c r="B676" s="10" t="s">
        <v>1519</v>
      </c>
      <c r="C676" s="10" t="s">
        <v>1526</v>
      </c>
      <c r="D676" s="37">
        <f>COUNTIF('FF - Test Design'!D:D,C676)</f>
        <v>0</v>
      </c>
      <c r="E676" s="11" t="s">
        <v>1521</v>
      </c>
      <c r="F676" s="37" t="str">
        <f>Table1[[#This Row],[Krav '#]]&amp;" - "&amp;Table1[[#This Row],[Beskrivelse]]</f>
        <v xml:space="preserve">14.a.2 - Regel R0024 opsættes således, at datoerne i datafelterne forfaldsdato, sidste rettidige betalingsdato, periode start, periode slut og stiftelsesdato skal ligge før modtagelsesdatoen. </v>
      </c>
    </row>
    <row r="677" spans="1:6" x14ac:dyDescent="0.25">
      <c r="A677" s="80" t="s">
        <v>1518</v>
      </c>
      <c r="B677" s="10" t="s">
        <v>1519</v>
      </c>
      <c r="C677" s="10" t="s">
        <v>1527</v>
      </c>
      <c r="D677" s="37">
        <f>COUNTIF('FF - Test Design'!D:D,C677)</f>
        <v>0</v>
      </c>
      <c r="E677" s="11" t="s">
        <v>1522</v>
      </c>
      <c r="F677" s="37" t="str">
        <f>Table1[[#This Row],[Krav '#]]&amp;" - "&amp;Table1[[#This Row],[Beskrivelse]]</f>
        <v xml:space="preserve">14.a.3 - Regel R0025 opsættes således, at datoerne i datafelterne forfaldsdato, sidste rettidige betalingsdato, periode start, periode slut og stiftelsesdato skal ligge før modtagelsesdatoen. </v>
      </c>
    </row>
    <row r="678" spans="1:6" x14ac:dyDescent="0.25">
      <c r="A678" s="80" t="s">
        <v>1518</v>
      </c>
      <c r="B678" s="10" t="s">
        <v>1519</v>
      </c>
      <c r="C678" s="10" t="s">
        <v>1528</v>
      </c>
      <c r="D678" s="37">
        <f>COUNTIF('FF - Test Design'!D:D,C678)</f>
        <v>0</v>
      </c>
      <c r="E678" s="11" t="s">
        <v>1523</v>
      </c>
      <c r="F678" s="37" t="str">
        <f>Table1[[#This Row],[Krav '#]]&amp;" - "&amp;Table1[[#This Row],[Beskrivelse]]</f>
        <v xml:space="preserve">14.a.4 - Regel R0026 opsættes således, at datoerne i datafelterne forfaldsdato, sidste rettidige betalingsdato, periode start, periode slut og stiftelsesdato skal ligge før modtagelsesdatoen. </v>
      </c>
    </row>
    <row r="679" spans="1:6" x14ac:dyDescent="0.25">
      <c r="A679" s="80" t="s">
        <v>1518</v>
      </c>
      <c r="B679" s="10" t="s">
        <v>1519</v>
      </c>
      <c r="C679" s="10" t="s">
        <v>1529</v>
      </c>
      <c r="D679" s="37">
        <f>COUNTIF('FF - Test Design'!D:D,C679)</f>
        <v>0</v>
      </c>
      <c r="E679" s="11" t="s">
        <v>1524</v>
      </c>
      <c r="F679" s="37" t="str">
        <f>Table1[[#This Row],[Krav '#]]&amp;" - "&amp;Table1[[#This Row],[Beskrivelse]]</f>
        <v xml:space="preserve">14.a.5 - Regel R0027 opsættes således, at datoerne i datafelterne forfaldsdato, sidste rettidige betalingsdato, periode start, periode slut og stiftelsesdato skal ligge før modtagelsesdatoen. </v>
      </c>
    </row>
    <row r="680" spans="1:6" x14ac:dyDescent="0.25">
      <c r="A680" s="80" t="s">
        <v>1547</v>
      </c>
      <c r="B680" s="10" t="s">
        <v>1530</v>
      </c>
      <c r="C680" s="10" t="s">
        <v>1531</v>
      </c>
      <c r="D680" s="37">
        <f>COUNTIF('FF - Test Design'!D:D,C680)</f>
        <v>0</v>
      </c>
      <c r="E680" s="11" t="s">
        <v>1455</v>
      </c>
      <c r="F680" s="37" t="str">
        <f>Table1[[#This Row],[Krav '#]]&amp;" - "&amp;Table1[[#This Row],[Beskrivelse]]</f>
        <v xml:space="preserve">14.b.1 - Der skal være checkbokse med svarmulighederne: ”forfaldsdato”, ”sidste retti-dige betalingsdato”, ”stiftel-sesdato”, ”periode start” og ”periode slut” </v>
      </c>
    </row>
    <row r="681" spans="1:6" x14ac:dyDescent="0.25">
      <c r="A681" s="80" t="s">
        <v>1547</v>
      </c>
      <c r="B681" s="10" t="s">
        <v>1530</v>
      </c>
      <c r="C681" s="10" t="s">
        <v>1538</v>
      </c>
      <c r="D681" s="37">
        <f>COUNTIF('FF - Test Design'!D:D,C681)</f>
        <v>0</v>
      </c>
      <c r="E681" s="11" t="s">
        <v>1532</v>
      </c>
      <c r="F681" s="37" t="str">
        <f>Table1[[#This Row],[Krav '#]]&amp;" - "&amp;Table1[[#This Row],[Beskrivelse]]</f>
        <v>14.b.2 - Der skal indsættes en oplysningsboks ved siden af spørgsmålet med følgende indhold:
”Det fremgår af gældsinddrivelseslovens § 2, stk. 3, 1. pkt., at fordringer overdrages til RIM, når betalingsfristen er overskredet og sædvanlig ryk-kerprocedure forgæves er gennemført. Det be-tyder, at ”sidste rettidige betalingsdato” skal væ-re udløbet, før fordringen oversendes til inddri-velse. Det er i den forbindelse det juridiske ud-gangspunkt, at ”stiftelsesdato” og ”forfaldsdato” skal være udløbet før eller samtidig med ”sidste rettidige betalingsdato”.</v>
      </c>
    </row>
    <row r="682" spans="1:6" x14ac:dyDescent="0.25">
      <c r="A682" s="80" t="s">
        <v>1547</v>
      </c>
      <c r="B682" s="10" t="s">
        <v>1530</v>
      </c>
      <c r="C682" s="10" t="s">
        <v>1539</v>
      </c>
      <c r="D682" s="37">
        <f>COUNTIF('FF - Test Design'!D:D,C682)</f>
        <v>0</v>
      </c>
      <c r="E682" s="11" t="s">
        <v>1533</v>
      </c>
      <c r="F682" s="37" t="str">
        <f>Table1[[#This Row],[Krav '#]]&amp;" - "&amp;Table1[[#This Row],[Beskrivelse]]</f>
        <v>14.b.3 - Hvis brugeren vælger periode slut skal brugeren ledes til 14.b.1</v>
      </c>
    </row>
    <row r="683" spans="1:6" x14ac:dyDescent="0.25">
      <c r="A683" s="80" t="s">
        <v>1547</v>
      </c>
      <c r="B683" s="10" t="s">
        <v>1530</v>
      </c>
      <c r="C683" s="10" t="s">
        <v>1540</v>
      </c>
      <c r="D683" s="37">
        <f>COUNTIF('FF - Test Design'!D:D,C683)</f>
        <v>0</v>
      </c>
      <c r="E683" s="11" t="s">
        <v>1534</v>
      </c>
      <c r="F683" s="37" t="str">
        <f>Table1[[#This Row],[Krav '#]]&amp;" - "&amp;Table1[[#This Row],[Beskrivelse]]</f>
        <v>14.b.4 - Hvis brugeren vælger forfaldsdato skal brugeren ledes til 14.b.2</v>
      </c>
    </row>
    <row r="684" spans="1:6" x14ac:dyDescent="0.25">
      <c r="A684" s="80" t="s">
        <v>1547</v>
      </c>
      <c r="B684" s="10" t="s">
        <v>1530</v>
      </c>
      <c r="C684" s="10" t="s">
        <v>1541</v>
      </c>
      <c r="D684" s="37">
        <f>COUNTIF('FF - Test Design'!D:D,C684)</f>
        <v>0</v>
      </c>
      <c r="E684" s="11" t="s">
        <v>1535</v>
      </c>
      <c r="F684" s="37" t="str">
        <f>Table1[[#This Row],[Krav '#]]&amp;" - "&amp;Table1[[#This Row],[Beskrivelse]]</f>
        <v>14.b.5 - Hvis brugeren vælger sidste rettidige betalingsdato skal brugeren ledes til 14.b.2</v>
      </c>
    </row>
    <row r="685" spans="1:6" x14ac:dyDescent="0.25">
      <c r="A685" s="80" t="s">
        <v>1547</v>
      </c>
      <c r="B685" s="10" t="s">
        <v>1530</v>
      </c>
      <c r="C685" s="10" t="s">
        <v>1542</v>
      </c>
      <c r="D685" s="37">
        <f>COUNTIF('FF - Test Design'!D:D,C685)</f>
        <v>0</v>
      </c>
      <c r="E685" s="11" t="s">
        <v>1536</v>
      </c>
      <c r="F685" s="37" t="str">
        <f>Table1[[#This Row],[Krav '#]]&amp;" - "&amp;Table1[[#This Row],[Beskrivelse]]</f>
        <v>14.b.6 - Hvis brugeren vælger stiftelsesdato skal brugeren ledes til 14.b.2</v>
      </c>
    </row>
    <row r="686" spans="1:6" x14ac:dyDescent="0.25">
      <c r="A686" s="80" t="s">
        <v>1547</v>
      </c>
      <c r="B686" s="10" t="s">
        <v>1530</v>
      </c>
      <c r="C686" s="10" t="s">
        <v>1543</v>
      </c>
      <c r="D686" s="37">
        <f>COUNTIF('FF - Test Design'!D:D,C686)</f>
        <v>0</v>
      </c>
      <c r="E686" s="11" t="s">
        <v>1537</v>
      </c>
      <c r="F686" s="37" t="str">
        <f>Table1[[#This Row],[Krav '#]]&amp;" - "&amp;Table1[[#This Row],[Beskrivelse]]</f>
        <v>14.b.7 - Hvis brugeren vælger periode start skal brugeren ledes til 14.b.2</v>
      </c>
    </row>
    <row r="687" spans="1:6" x14ac:dyDescent="0.25">
      <c r="A687" s="80" t="s">
        <v>1545</v>
      </c>
      <c r="B687" s="10" t="s">
        <v>1544</v>
      </c>
      <c r="C687" s="10" t="s">
        <v>1546</v>
      </c>
      <c r="D687" s="37">
        <f>COUNTIF('FF - Test Design'!D:D,C687)</f>
        <v>0</v>
      </c>
      <c r="E687" s="11"/>
      <c r="F687" s="37" t="str">
        <f>Table1[[#This Row],[Krav '#]]&amp;" - "&amp;Table1[[#This Row],[Beskrivelse]]</f>
        <v xml:space="preserve">15.1 -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3DCFB-99A7-4300-93D4-B8231E0EAD5E}">
  <sheetPr codeName="Sheet5"/>
  <dimension ref="A1:D108"/>
  <sheetViews>
    <sheetView topLeftCell="A37" workbookViewId="0">
      <selection activeCell="D108" sqref="D55:D108"/>
    </sheetView>
  </sheetViews>
  <sheetFormatPr defaultRowHeight="15" x14ac:dyDescent="0.25"/>
  <cols>
    <col min="1" max="1" width="31.42578125" bestFit="1" customWidth="1"/>
  </cols>
  <sheetData>
    <row r="1" spans="1:4" x14ac:dyDescent="0.25">
      <c r="A1" t="s">
        <v>784</v>
      </c>
      <c r="B1" t="s">
        <v>757</v>
      </c>
      <c r="C1" t="s">
        <v>785</v>
      </c>
      <c r="D1" t="str">
        <f>_xlfn.CONCAT(A1:C1)</f>
        <v>Hvis stiftelsesdato er valgt: Regel R0047 aktiveres</v>
      </c>
    </row>
    <row r="2" spans="1:4" x14ac:dyDescent="0.25">
      <c r="A2" s="80" t="s">
        <v>784</v>
      </c>
      <c r="B2" t="s">
        <v>758</v>
      </c>
      <c r="C2" s="80" t="s">
        <v>785</v>
      </c>
      <c r="D2" s="80" t="str">
        <f t="shared" ref="D2:D65" si="0">_xlfn.CONCAT(A2:C2)</f>
        <v>Hvis stiftelsesdato er valgt: Regel R0048 aktiveres</v>
      </c>
    </row>
    <row r="3" spans="1:4" x14ac:dyDescent="0.25">
      <c r="A3" s="80" t="s">
        <v>784</v>
      </c>
      <c r="B3" t="s">
        <v>759</v>
      </c>
      <c r="C3" s="80" t="s">
        <v>785</v>
      </c>
      <c r="D3" s="80" t="str">
        <f t="shared" si="0"/>
        <v>Hvis stiftelsesdato er valgt: Regel R0049 aktiveres</v>
      </c>
    </row>
    <row r="4" spans="1:4" x14ac:dyDescent="0.25">
      <c r="A4" s="80" t="s">
        <v>784</v>
      </c>
      <c r="B4" t="s">
        <v>760</v>
      </c>
      <c r="C4" s="80" t="s">
        <v>785</v>
      </c>
      <c r="D4" s="80" t="str">
        <f t="shared" si="0"/>
        <v>Hvis stiftelsesdato er valgt: Regel R0050 aktiveres</v>
      </c>
    </row>
    <row r="5" spans="1:4" x14ac:dyDescent="0.25">
      <c r="A5" s="80" t="s">
        <v>784</v>
      </c>
      <c r="B5" t="s">
        <v>761</v>
      </c>
      <c r="C5" s="80" t="s">
        <v>785</v>
      </c>
      <c r="D5" s="80" t="str">
        <f t="shared" si="0"/>
        <v>Hvis stiftelsesdato er valgt: Regel R0051 aktiveres</v>
      </c>
    </row>
    <row r="6" spans="1:4" x14ac:dyDescent="0.25">
      <c r="A6" s="80" t="s">
        <v>784</v>
      </c>
      <c r="B6" t="s">
        <v>762</v>
      </c>
      <c r="C6" s="80" t="s">
        <v>785</v>
      </c>
      <c r="D6" s="80" t="str">
        <f t="shared" si="0"/>
        <v>Hvis stiftelsesdato er valgt: Regel R0052 aktiveres</v>
      </c>
    </row>
    <row r="7" spans="1:4" x14ac:dyDescent="0.25">
      <c r="A7" s="80" t="s">
        <v>784</v>
      </c>
      <c r="B7" t="s">
        <v>763</v>
      </c>
      <c r="C7" s="80" t="s">
        <v>785</v>
      </c>
      <c r="D7" s="80" t="str">
        <f t="shared" si="0"/>
        <v>Hvis stiftelsesdato er valgt: Regel R0053 aktiveres</v>
      </c>
    </row>
    <row r="8" spans="1:4" x14ac:dyDescent="0.25">
      <c r="A8" s="80" t="s">
        <v>784</v>
      </c>
      <c r="B8" t="s">
        <v>764</v>
      </c>
      <c r="C8" s="80" t="s">
        <v>785</v>
      </c>
      <c r="D8" s="80" t="str">
        <f t="shared" si="0"/>
        <v>Hvis stiftelsesdato er valgt: Regel R0054 aktiveres</v>
      </c>
    </row>
    <row r="9" spans="1:4" x14ac:dyDescent="0.25">
      <c r="A9" s="80" t="s">
        <v>784</v>
      </c>
      <c r="B9" t="s">
        <v>765</v>
      </c>
      <c r="C9" s="80" t="s">
        <v>785</v>
      </c>
      <c r="D9" s="80" t="str">
        <f t="shared" si="0"/>
        <v>Hvis stiftelsesdato er valgt: Regel R0055 aktiveres</v>
      </c>
    </row>
    <row r="10" spans="1:4" x14ac:dyDescent="0.25">
      <c r="A10" s="80" t="s">
        <v>784</v>
      </c>
      <c r="B10" t="s">
        <v>766</v>
      </c>
      <c r="C10" s="80" t="s">
        <v>785</v>
      </c>
      <c r="D10" s="80" t="str">
        <f t="shared" si="0"/>
        <v>Hvis stiftelsesdato er valgt: Regel R0056 aktiveres</v>
      </c>
    </row>
    <row r="11" spans="1:4" x14ac:dyDescent="0.25">
      <c r="A11" s="80" t="s">
        <v>784</v>
      </c>
      <c r="B11" t="s">
        <v>767</v>
      </c>
      <c r="C11" s="80" t="s">
        <v>785</v>
      </c>
      <c r="D11" s="80" t="str">
        <f t="shared" si="0"/>
        <v>Hvis stiftelsesdato er valgt: Regel R0057 aktiveres</v>
      </c>
    </row>
    <row r="12" spans="1:4" x14ac:dyDescent="0.25">
      <c r="A12" s="80" t="s">
        <v>784</v>
      </c>
      <c r="B12" t="s">
        <v>768</v>
      </c>
      <c r="C12" s="80" t="s">
        <v>785</v>
      </c>
      <c r="D12" s="80" t="str">
        <f t="shared" si="0"/>
        <v>Hvis stiftelsesdato er valgt: Regel R0058 aktiveres</v>
      </c>
    </row>
    <row r="13" spans="1:4" x14ac:dyDescent="0.25">
      <c r="A13" s="80" t="s">
        <v>784</v>
      </c>
      <c r="B13" t="s">
        <v>769</v>
      </c>
      <c r="C13" s="80" t="s">
        <v>785</v>
      </c>
      <c r="D13" s="80" t="str">
        <f t="shared" si="0"/>
        <v>Hvis stiftelsesdato er valgt: Regel R0059 aktiveres</v>
      </c>
    </row>
    <row r="14" spans="1:4" x14ac:dyDescent="0.25">
      <c r="A14" s="80" t="s">
        <v>784</v>
      </c>
      <c r="B14" t="s">
        <v>770</v>
      </c>
      <c r="C14" s="80" t="s">
        <v>785</v>
      </c>
      <c r="D14" s="80" t="str">
        <f t="shared" si="0"/>
        <v>Hvis stiftelsesdato er valgt: Regel R0060 aktiveres</v>
      </c>
    </row>
    <row r="15" spans="1:4" x14ac:dyDescent="0.25">
      <c r="A15" s="80" t="s">
        <v>784</v>
      </c>
      <c r="B15" t="s">
        <v>771</v>
      </c>
      <c r="C15" s="80" t="s">
        <v>785</v>
      </c>
      <c r="D15" s="80" t="str">
        <f t="shared" si="0"/>
        <v>Hvis stiftelsesdato er valgt: Regel R0061 aktiveres</v>
      </c>
    </row>
    <row r="16" spans="1:4" x14ac:dyDescent="0.25">
      <c r="A16" s="80" t="s">
        <v>784</v>
      </c>
      <c r="B16" t="s">
        <v>772</v>
      </c>
      <c r="C16" s="80" t="s">
        <v>785</v>
      </c>
      <c r="D16" s="80" t="str">
        <f t="shared" si="0"/>
        <v>Hvis stiftelsesdato er valgt: Regel R0062 aktiveres</v>
      </c>
    </row>
    <row r="17" spans="1:4" x14ac:dyDescent="0.25">
      <c r="A17" s="80" t="s">
        <v>784</v>
      </c>
      <c r="B17" t="s">
        <v>773</v>
      </c>
      <c r="C17" s="80" t="s">
        <v>785</v>
      </c>
      <c r="D17" s="80" t="str">
        <f t="shared" si="0"/>
        <v>Hvis stiftelsesdato er valgt: Regel R0063 aktiveres</v>
      </c>
    </row>
    <row r="18" spans="1:4" x14ac:dyDescent="0.25">
      <c r="A18" s="80" t="s">
        <v>784</v>
      </c>
      <c r="B18" t="s">
        <v>774</v>
      </c>
      <c r="C18" s="80" t="s">
        <v>785</v>
      </c>
      <c r="D18" s="80" t="str">
        <f t="shared" si="0"/>
        <v>Hvis stiftelsesdato er valgt: Regel R0064 aktiveres</v>
      </c>
    </row>
    <row r="19" spans="1:4" x14ac:dyDescent="0.25">
      <c r="A19" s="80" t="s">
        <v>784</v>
      </c>
      <c r="B19" t="s">
        <v>775</v>
      </c>
      <c r="C19" s="80" t="s">
        <v>785</v>
      </c>
      <c r="D19" s="80" t="str">
        <f t="shared" si="0"/>
        <v>Hvis stiftelsesdato er valgt: Regel R0065 aktiveres</v>
      </c>
    </row>
    <row r="20" spans="1:4" x14ac:dyDescent="0.25">
      <c r="A20" s="80" t="s">
        <v>784</v>
      </c>
      <c r="B20" t="s">
        <v>776</v>
      </c>
      <c r="C20" s="80" t="s">
        <v>785</v>
      </c>
      <c r="D20" s="80" t="str">
        <f t="shared" si="0"/>
        <v>Hvis stiftelsesdato er valgt: Regel R0066 aktiveres</v>
      </c>
    </row>
    <row r="21" spans="1:4" x14ac:dyDescent="0.25">
      <c r="A21" s="80" t="s">
        <v>784</v>
      </c>
      <c r="B21" t="s">
        <v>777</v>
      </c>
      <c r="C21" s="80" t="s">
        <v>785</v>
      </c>
      <c r="D21" s="80" t="str">
        <f t="shared" si="0"/>
        <v>Hvis stiftelsesdato er valgt: Regel R0067 aktiveres</v>
      </c>
    </row>
    <row r="22" spans="1:4" x14ac:dyDescent="0.25">
      <c r="A22" s="80" t="s">
        <v>784</v>
      </c>
      <c r="B22" t="s">
        <v>778</v>
      </c>
      <c r="C22" s="80" t="s">
        <v>785</v>
      </c>
      <c r="D22" s="80" t="str">
        <f t="shared" si="0"/>
        <v>Hvis stiftelsesdato er valgt: Regel R0068 aktiveres</v>
      </c>
    </row>
    <row r="23" spans="1:4" x14ac:dyDescent="0.25">
      <c r="A23" s="80" t="s">
        <v>784</v>
      </c>
      <c r="B23" t="s">
        <v>779</v>
      </c>
      <c r="C23" s="80" t="s">
        <v>785</v>
      </c>
      <c r="D23" s="80" t="str">
        <f t="shared" si="0"/>
        <v>Hvis stiftelsesdato er valgt: Regel R0069 aktiveres</v>
      </c>
    </row>
    <row r="24" spans="1:4" x14ac:dyDescent="0.25">
      <c r="A24" s="80" t="s">
        <v>784</v>
      </c>
      <c r="B24" t="s">
        <v>780</v>
      </c>
      <c r="C24" s="80" t="s">
        <v>785</v>
      </c>
      <c r="D24" s="80" t="str">
        <f t="shared" si="0"/>
        <v>Hvis stiftelsesdato er valgt: Regel R0070 aktiveres</v>
      </c>
    </row>
    <row r="25" spans="1:4" x14ac:dyDescent="0.25">
      <c r="A25" s="80" t="s">
        <v>784</v>
      </c>
      <c r="B25" t="s">
        <v>781</v>
      </c>
      <c r="C25" s="80" t="s">
        <v>785</v>
      </c>
      <c r="D25" s="80" t="str">
        <f t="shared" si="0"/>
        <v>Hvis stiftelsesdato er valgt: Regel R0071 aktiveres</v>
      </c>
    </row>
    <row r="26" spans="1:4" x14ac:dyDescent="0.25">
      <c r="A26" s="80" t="s">
        <v>784</v>
      </c>
      <c r="B26" t="s">
        <v>782</v>
      </c>
      <c r="C26" s="80" t="s">
        <v>785</v>
      </c>
      <c r="D26" s="80" t="str">
        <f t="shared" si="0"/>
        <v>Hvis stiftelsesdato er valgt: Regel R0100 aktiveres</v>
      </c>
    </row>
    <row r="27" spans="1:4" x14ac:dyDescent="0.25">
      <c r="A27" s="80" t="s">
        <v>784</v>
      </c>
      <c r="B27" t="s">
        <v>783</v>
      </c>
      <c r="C27" s="80" t="s">
        <v>785</v>
      </c>
      <c r="D27" s="80" t="str">
        <f t="shared" si="0"/>
        <v>Hvis stiftelsesdato er valgt: Regel R0101 aktiveres</v>
      </c>
    </row>
    <row r="28" spans="1:4" x14ac:dyDescent="0.25">
      <c r="A28" s="80" t="s">
        <v>787</v>
      </c>
      <c r="B28" s="80" t="s">
        <v>757</v>
      </c>
      <c r="C28" s="80" t="s">
        <v>786</v>
      </c>
      <c r="D28" s="80" t="str">
        <f t="shared" si="0"/>
        <v>Hvis stiftelsesdato ikke er valgt: Regel R0047 deaktiveres</v>
      </c>
    </row>
    <row r="29" spans="1:4" x14ac:dyDescent="0.25">
      <c r="A29" s="80" t="s">
        <v>787</v>
      </c>
      <c r="B29" s="80" t="s">
        <v>758</v>
      </c>
      <c r="C29" s="80" t="s">
        <v>786</v>
      </c>
      <c r="D29" s="80" t="str">
        <f t="shared" si="0"/>
        <v>Hvis stiftelsesdato ikke er valgt: Regel R0048 deaktiveres</v>
      </c>
    </row>
    <row r="30" spans="1:4" x14ac:dyDescent="0.25">
      <c r="A30" s="80" t="s">
        <v>787</v>
      </c>
      <c r="B30" s="80" t="s">
        <v>759</v>
      </c>
      <c r="C30" s="80" t="s">
        <v>786</v>
      </c>
      <c r="D30" s="80" t="str">
        <f t="shared" si="0"/>
        <v>Hvis stiftelsesdato ikke er valgt: Regel R0049 deaktiveres</v>
      </c>
    </row>
    <row r="31" spans="1:4" x14ac:dyDescent="0.25">
      <c r="A31" s="80" t="s">
        <v>787</v>
      </c>
      <c r="B31" s="80" t="s">
        <v>760</v>
      </c>
      <c r="C31" s="80" t="s">
        <v>786</v>
      </c>
      <c r="D31" s="80" t="str">
        <f t="shared" si="0"/>
        <v>Hvis stiftelsesdato ikke er valgt: Regel R0050 deaktiveres</v>
      </c>
    </row>
    <row r="32" spans="1:4" x14ac:dyDescent="0.25">
      <c r="A32" s="80" t="s">
        <v>787</v>
      </c>
      <c r="B32" s="80" t="s">
        <v>761</v>
      </c>
      <c r="C32" s="80" t="s">
        <v>786</v>
      </c>
      <c r="D32" s="80" t="str">
        <f t="shared" si="0"/>
        <v>Hvis stiftelsesdato ikke er valgt: Regel R0051 deaktiveres</v>
      </c>
    </row>
    <row r="33" spans="1:4" x14ac:dyDescent="0.25">
      <c r="A33" s="80" t="s">
        <v>787</v>
      </c>
      <c r="B33" s="80" t="s">
        <v>762</v>
      </c>
      <c r="C33" s="80" t="s">
        <v>786</v>
      </c>
      <c r="D33" s="80" t="str">
        <f t="shared" si="0"/>
        <v>Hvis stiftelsesdato ikke er valgt: Regel R0052 deaktiveres</v>
      </c>
    </row>
    <row r="34" spans="1:4" x14ac:dyDescent="0.25">
      <c r="A34" s="80" t="s">
        <v>787</v>
      </c>
      <c r="B34" s="80" t="s">
        <v>763</v>
      </c>
      <c r="C34" s="80" t="s">
        <v>786</v>
      </c>
      <c r="D34" s="80" t="str">
        <f t="shared" si="0"/>
        <v>Hvis stiftelsesdato ikke er valgt: Regel R0053 deaktiveres</v>
      </c>
    </row>
    <row r="35" spans="1:4" x14ac:dyDescent="0.25">
      <c r="A35" s="80" t="s">
        <v>787</v>
      </c>
      <c r="B35" s="80" t="s">
        <v>764</v>
      </c>
      <c r="C35" s="80" t="s">
        <v>786</v>
      </c>
      <c r="D35" s="80" t="str">
        <f t="shared" si="0"/>
        <v>Hvis stiftelsesdato ikke er valgt: Regel R0054 deaktiveres</v>
      </c>
    </row>
    <row r="36" spans="1:4" x14ac:dyDescent="0.25">
      <c r="A36" s="80" t="s">
        <v>787</v>
      </c>
      <c r="B36" s="80" t="s">
        <v>765</v>
      </c>
      <c r="C36" s="80" t="s">
        <v>786</v>
      </c>
      <c r="D36" s="80" t="str">
        <f t="shared" si="0"/>
        <v>Hvis stiftelsesdato ikke er valgt: Regel R0055 deaktiveres</v>
      </c>
    </row>
    <row r="37" spans="1:4" x14ac:dyDescent="0.25">
      <c r="A37" s="80" t="s">
        <v>787</v>
      </c>
      <c r="B37" s="80" t="s">
        <v>766</v>
      </c>
      <c r="C37" s="80" t="s">
        <v>786</v>
      </c>
      <c r="D37" s="80" t="str">
        <f t="shared" si="0"/>
        <v>Hvis stiftelsesdato ikke er valgt: Regel R0056 deaktiveres</v>
      </c>
    </row>
    <row r="38" spans="1:4" x14ac:dyDescent="0.25">
      <c r="A38" s="80" t="s">
        <v>787</v>
      </c>
      <c r="B38" s="80" t="s">
        <v>767</v>
      </c>
      <c r="C38" s="80" t="s">
        <v>786</v>
      </c>
      <c r="D38" s="80" t="str">
        <f t="shared" si="0"/>
        <v>Hvis stiftelsesdato ikke er valgt: Regel R0057 deaktiveres</v>
      </c>
    </row>
    <row r="39" spans="1:4" x14ac:dyDescent="0.25">
      <c r="A39" s="80" t="s">
        <v>787</v>
      </c>
      <c r="B39" s="80" t="s">
        <v>768</v>
      </c>
      <c r="C39" s="80" t="s">
        <v>786</v>
      </c>
      <c r="D39" s="80" t="str">
        <f t="shared" si="0"/>
        <v>Hvis stiftelsesdato ikke er valgt: Regel R0058 deaktiveres</v>
      </c>
    </row>
    <row r="40" spans="1:4" x14ac:dyDescent="0.25">
      <c r="A40" s="80" t="s">
        <v>787</v>
      </c>
      <c r="B40" s="80" t="s">
        <v>769</v>
      </c>
      <c r="C40" s="80" t="s">
        <v>786</v>
      </c>
      <c r="D40" s="80" t="str">
        <f t="shared" si="0"/>
        <v>Hvis stiftelsesdato ikke er valgt: Regel R0059 deaktiveres</v>
      </c>
    </row>
    <row r="41" spans="1:4" x14ac:dyDescent="0.25">
      <c r="A41" s="80" t="s">
        <v>787</v>
      </c>
      <c r="B41" s="80" t="s">
        <v>770</v>
      </c>
      <c r="C41" s="80" t="s">
        <v>786</v>
      </c>
      <c r="D41" s="80" t="str">
        <f t="shared" si="0"/>
        <v>Hvis stiftelsesdato ikke er valgt: Regel R0060 deaktiveres</v>
      </c>
    </row>
    <row r="42" spans="1:4" x14ac:dyDescent="0.25">
      <c r="A42" s="80" t="s">
        <v>787</v>
      </c>
      <c r="B42" s="80" t="s">
        <v>771</v>
      </c>
      <c r="C42" s="80" t="s">
        <v>786</v>
      </c>
      <c r="D42" s="80" t="str">
        <f t="shared" si="0"/>
        <v>Hvis stiftelsesdato ikke er valgt: Regel R0061 deaktiveres</v>
      </c>
    </row>
    <row r="43" spans="1:4" x14ac:dyDescent="0.25">
      <c r="A43" s="80" t="s">
        <v>787</v>
      </c>
      <c r="B43" s="80" t="s">
        <v>772</v>
      </c>
      <c r="C43" s="80" t="s">
        <v>786</v>
      </c>
      <c r="D43" s="80" t="str">
        <f t="shared" si="0"/>
        <v>Hvis stiftelsesdato ikke er valgt: Regel R0062 deaktiveres</v>
      </c>
    </row>
    <row r="44" spans="1:4" x14ac:dyDescent="0.25">
      <c r="A44" s="80" t="s">
        <v>787</v>
      </c>
      <c r="B44" s="80" t="s">
        <v>773</v>
      </c>
      <c r="C44" s="80" t="s">
        <v>786</v>
      </c>
      <c r="D44" s="80" t="str">
        <f t="shared" si="0"/>
        <v>Hvis stiftelsesdato ikke er valgt: Regel R0063 deaktiveres</v>
      </c>
    </row>
    <row r="45" spans="1:4" x14ac:dyDescent="0.25">
      <c r="A45" s="80" t="s">
        <v>787</v>
      </c>
      <c r="B45" s="80" t="s">
        <v>774</v>
      </c>
      <c r="C45" s="80" t="s">
        <v>786</v>
      </c>
      <c r="D45" s="80" t="str">
        <f t="shared" si="0"/>
        <v>Hvis stiftelsesdato ikke er valgt: Regel R0064 deaktiveres</v>
      </c>
    </row>
    <row r="46" spans="1:4" x14ac:dyDescent="0.25">
      <c r="A46" s="80" t="s">
        <v>787</v>
      </c>
      <c r="B46" s="80" t="s">
        <v>775</v>
      </c>
      <c r="C46" s="80" t="s">
        <v>786</v>
      </c>
      <c r="D46" s="80" t="str">
        <f t="shared" si="0"/>
        <v>Hvis stiftelsesdato ikke er valgt: Regel R0065 deaktiveres</v>
      </c>
    </row>
    <row r="47" spans="1:4" x14ac:dyDescent="0.25">
      <c r="A47" s="80" t="s">
        <v>787</v>
      </c>
      <c r="B47" s="80" t="s">
        <v>776</v>
      </c>
      <c r="C47" s="80" t="s">
        <v>786</v>
      </c>
      <c r="D47" s="80" t="str">
        <f t="shared" si="0"/>
        <v>Hvis stiftelsesdato ikke er valgt: Regel R0066 deaktiveres</v>
      </c>
    </row>
    <row r="48" spans="1:4" x14ac:dyDescent="0.25">
      <c r="A48" s="80" t="s">
        <v>787</v>
      </c>
      <c r="B48" s="80" t="s">
        <v>777</v>
      </c>
      <c r="C48" s="80" t="s">
        <v>786</v>
      </c>
      <c r="D48" s="80" t="str">
        <f t="shared" si="0"/>
        <v>Hvis stiftelsesdato ikke er valgt: Regel R0067 deaktiveres</v>
      </c>
    </row>
    <row r="49" spans="1:4" x14ac:dyDescent="0.25">
      <c r="A49" s="80" t="s">
        <v>787</v>
      </c>
      <c r="B49" s="80" t="s">
        <v>778</v>
      </c>
      <c r="C49" s="80" t="s">
        <v>786</v>
      </c>
      <c r="D49" s="80" t="str">
        <f t="shared" si="0"/>
        <v>Hvis stiftelsesdato ikke er valgt: Regel R0068 deaktiveres</v>
      </c>
    </row>
    <row r="50" spans="1:4" x14ac:dyDescent="0.25">
      <c r="A50" s="80" t="s">
        <v>787</v>
      </c>
      <c r="B50" s="80" t="s">
        <v>779</v>
      </c>
      <c r="C50" s="80" t="s">
        <v>786</v>
      </c>
      <c r="D50" s="80" t="str">
        <f t="shared" si="0"/>
        <v>Hvis stiftelsesdato ikke er valgt: Regel R0069 deaktiveres</v>
      </c>
    </row>
    <row r="51" spans="1:4" x14ac:dyDescent="0.25">
      <c r="A51" s="80" t="s">
        <v>787</v>
      </c>
      <c r="B51" s="80" t="s">
        <v>780</v>
      </c>
      <c r="C51" s="80" t="s">
        <v>786</v>
      </c>
      <c r="D51" s="80" t="str">
        <f t="shared" si="0"/>
        <v>Hvis stiftelsesdato ikke er valgt: Regel R0070 deaktiveres</v>
      </c>
    </row>
    <row r="52" spans="1:4" x14ac:dyDescent="0.25">
      <c r="A52" s="80" t="s">
        <v>787</v>
      </c>
      <c r="B52" s="80" t="s">
        <v>781</v>
      </c>
      <c r="C52" s="80" t="s">
        <v>786</v>
      </c>
      <c r="D52" s="80" t="str">
        <f t="shared" si="0"/>
        <v>Hvis stiftelsesdato ikke er valgt: Regel R0071 deaktiveres</v>
      </c>
    </row>
    <row r="53" spans="1:4" x14ac:dyDescent="0.25">
      <c r="A53" s="80" t="s">
        <v>787</v>
      </c>
      <c r="B53" s="80" t="s">
        <v>782</v>
      </c>
      <c r="C53" s="80" t="s">
        <v>786</v>
      </c>
      <c r="D53" s="80" t="str">
        <f t="shared" si="0"/>
        <v>Hvis stiftelsesdato ikke er valgt: Regel R0100 deaktiveres</v>
      </c>
    </row>
    <row r="54" spans="1:4" x14ac:dyDescent="0.25">
      <c r="A54" s="80" t="s">
        <v>787</v>
      </c>
      <c r="B54" s="80" t="s">
        <v>783</v>
      </c>
      <c r="C54" s="80" t="s">
        <v>786</v>
      </c>
      <c r="D54" s="80" t="str">
        <f t="shared" si="0"/>
        <v>Hvis stiftelsesdato ikke er valgt: Regel R0101 deaktiveres</v>
      </c>
    </row>
    <row r="55" spans="1:4" x14ac:dyDescent="0.25">
      <c r="A55" s="80" t="s">
        <v>850</v>
      </c>
      <c r="B55" s="80" t="s">
        <v>757</v>
      </c>
      <c r="C55" t="s">
        <v>851</v>
      </c>
      <c r="D55" s="80" t="str">
        <f t="shared" si="0"/>
        <v>Hvis stiftelsesdato er valgt: Fristlængden indsættes i Regel R0047 - fristlængden beregnes ved at fratrække værdien fra spm. 10.a.1 med værdien fra 10.a.1.1</v>
      </c>
    </row>
    <row r="56" spans="1:4" x14ac:dyDescent="0.25">
      <c r="A56" s="80" t="s">
        <v>850</v>
      </c>
      <c r="B56" s="80" t="s">
        <v>758</v>
      </c>
      <c r="C56" s="80" t="s">
        <v>851</v>
      </c>
      <c r="D56" s="80" t="str">
        <f t="shared" si="0"/>
        <v>Hvis stiftelsesdato er valgt: Fristlængden indsættes i Regel R0048 - fristlængden beregnes ved at fratrække værdien fra spm. 10.a.1 med værdien fra 10.a.1.1</v>
      </c>
    </row>
    <row r="57" spans="1:4" x14ac:dyDescent="0.25">
      <c r="A57" s="80" t="s">
        <v>850</v>
      </c>
      <c r="B57" s="80" t="s">
        <v>759</v>
      </c>
      <c r="C57" s="80" t="s">
        <v>851</v>
      </c>
      <c r="D57" s="80" t="str">
        <f t="shared" si="0"/>
        <v>Hvis stiftelsesdato er valgt: Fristlængden indsættes i Regel R0049 - fristlængden beregnes ved at fratrække værdien fra spm. 10.a.1 med værdien fra 10.a.1.1</v>
      </c>
    </row>
    <row r="58" spans="1:4" x14ac:dyDescent="0.25">
      <c r="A58" s="80" t="s">
        <v>850</v>
      </c>
      <c r="B58" s="80" t="s">
        <v>760</v>
      </c>
      <c r="C58" s="80" t="s">
        <v>851</v>
      </c>
      <c r="D58" s="80" t="str">
        <f t="shared" si="0"/>
        <v>Hvis stiftelsesdato er valgt: Fristlængden indsættes i Regel R0050 - fristlængden beregnes ved at fratrække værdien fra spm. 10.a.1 med værdien fra 10.a.1.1</v>
      </c>
    </row>
    <row r="59" spans="1:4" x14ac:dyDescent="0.25">
      <c r="A59" s="80" t="s">
        <v>850</v>
      </c>
      <c r="B59" s="80" t="s">
        <v>761</v>
      </c>
      <c r="C59" s="80" t="s">
        <v>851</v>
      </c>
      <c r="D59" s="80" t="str">
        <f t="shared" si="0"/>
        <v>Hvis stiftelsesdato er valgt: Fristlængden indsættes i Regel R0051 - fristlængden beregnes ved at fratrække værdien fra spm. 10.a.1 med værdien fra 10.a.1.1</v>
      </c>
    </row>
    <row r="60" spans="1:4" x14ac:dyDescent="0.25">
      <c r="A60" s="80" t="s">
        <v>850</v>
      </c>
      <c r="B60" s="80" t="s">
        <v>762</v>
      </c>
      <c r="C60" s="80" t="s">
        <v>851</v>
      </c>
      <c r="D60" s="80" t="str">
        <f t="shared" si="0"/>
        <v>Hvis stiftelsesdato er valgt: Fristlængden indsættes i Regel R0052 - fristlængden beregnes ved at fratrække værdien fra spm. 10.a.1 med værdien fra 10.a.1.1</v>
      </c>
    </row>
    <row r="61" spans="1:4" x14ac:dyDescent="0.25">
      <c r="A61" s="80" t="s">
        <v>850</v>
      </c>
      <c r="B61" s="80" t="s">
        <v>763</v>
      </c>
      <c r="C61" s="80" t="s">
        <v>851</v>
      </c>
      <c r="D61" s="80" t="str">
        <f t="shared" si="0"/>
        <v>Hvis stiftelsesdato er valgt: Fristlængden indsættes i Regel R0053 - fristlængden beregnes ved at fratrække værdien fra spm. 10.a.1 med værdien fra 10.a.1.1</v>
      </c>
    </row>
    <row r="62" spans="1:4" x14ac:dyDescent="0.25">
      <c r="A62" s="80" t="s">
        <v>850</v>
      </c>
      <c r="B62" s="80" t="s">
        <v>764</v>
      </c>
      <c r="C62" s="80" t="s">
        <v>851</v>
      </c>
      <c r="D62" s="80" t="str">
        <f t="shared" si="0"/>
        <v>Hvis stiftelsesdato er valgt: Fristlængden indsættes i Regel R0054 - fristlængden beregnes ved at fratrække værdien fra spm. 10.a.1 med værdien fra 10.a.1.1</v>
      </c>
    </row>
    <row r="63" spans="1:4" x14ac:dyDescent="0.25">
      <c r="A63" s="80" t="s">
        <v>850</v>
      </c>
      <c r="B63" s="80" t="s">
        <v>765</v>
      </c>
      <c r="C63" s="80" t="s">
        <v>851</v>
      </c>
      <c r="D63" s="80" t="str">
        <f t="shared" si="0"/>
        <v>Hvis stiftelsesdato er valgt: Fristlængden indsættes i Regel R0055 - fristlængden beregnes ved at fratrække værdien fra spm. 10.a.1 med værdien fra 10.a.1.1</v>
      </c>
    </row>
    <row r="64" spans="1:4" x14ac:dyDescent="0.25">
      <c r="A64" s="80" t="s">
        <v>850</v>
      </c>
      <c r="B64" s="80" t="s">
        <v>766</v>
      </c>
      <c r="C64" s="80" t="s">
        <v>851</v>
      </c>
      <c r="D64" s="80" t="str">
        <f t="shared" si="0"/>
        <v>Hvis stiftelsesdato er valgt: Fristlængden indsættes i Regel R0056 - fristlængden beregnes ved at fratrække værdien fra spm. 10.a.1 med værdien fra 10.a.1.1</v>
      </c>
    </row>
    <row r="65" spans="1:4" x14ac:dyDescent="0.25">
      <c r="A65" s="80" t="s">
        <v>850</v>
      </c>
      <c r="B65" s="80" t="s">
        <v>767</v>
      </c>
      <c r="C65" s="80" t="s">
        <v>851</v>
      </c>
      <c r="D65" s="80" t="str">
        <f t="shared" si="0"/>
        <v>Hvis stiftelsesdato er valgt: Fristlængden indsættes i Regel R0057 - fristlængden beregnes ved at fratrække værdien fra spm. 10.a.1 med værdien fra 10.a.1.1</v>
      </c>
    </row>
    <row r="66" spans="1:4" x14ac:dyDescent="0.25">
      <c r="A66" s="80" t="s">
        <v>850</v>
      </c>
      <c r="B66" s="80" t="s">
        <v>768</v>
      </c>
      <c r="C66" s="80" t="s">
        <v>851</v>
      </c>
      <c r="D66" s="80" t="str">
        <f t="shared" ref="D66:D108" si="1">_xlfn.CONCAT(A66:C66)</f>
        <v>Hvis stiftelsesdato er valgt: Fristlængden indsættes i Regel R0058 - fristlængden beregnes ved at fratrække værdien fra spm. 10.a.1 med værdien fra 10.a.1.1</v>
      </c>
    </row>
    <row r="67" spans="1:4" x14ac:dyDescent="0.25">
      <c r="A67" s="80" t="s">
        <v>850</v>
      </c>
      <c r="B67" s="80" t="s">
        <v>769</v>
      </c>
      <c r="C67" s="80" t="s">
        <v>851</v>
      </c>
      <c r="D67" s="80" t="str">
        <f t="shared" si="1"/>
        <v>Hvis stiftelsesdato er valgt: Fristlængden indsættes i Regel R0059 - fristlængden beregnes ved at fratrække værdien fra spm. 10.a.1 med værdien fra 10.a.1.1</v>
      </c>
    </row>
    <row r="68" spans="1:4" x14ac:dyDescent="0.25">
      <c r="A68" s="80" t="s">
        <v>850</v>
      </c>
      <c r="B68" s="80" t="s">
        <v>770</v>
      </c>
      <c r="C68" s="80" t="s">
        <v>851</v>
      </c>
      <c r="D68" s="80" t="str">
        <f t="shared" si="1"/>
        <v>Hvis stiftelsesdato er valgt: Fristlængden indsættes i Regel R0060 - fristlængden beregnes ved at fratrække værdien fra spm. 10.a.1 med værdien fra 10.a.1.1</v>
      </c>
    </row>
    <row r="69" spans="1:4" x14ac:dyDescent="0.25">
      <c r="A69" s="80" t="s">
        <v>850</v>
      </c>
      <c r="B69" s="80" t="s">
        <v>771</v>
      </c>
      <c r="C69" s="80" t="s">
        <v>851</v>
      </c>
      <c r="D69" s="80" t="str">
        <f t="shared" si="1"/>
        <v>Hvis stiftelsesdato er valgt: Fristlængden indsættes i Regel R0061 - fristlængden beregnes ved at fratrække værdien fra spm. 10.a.1 med værdien fra 10.a.1.1</v>
      </c>
    </row>
    <row r="70" spans="1:4" x14ac:dyDescent="0.25">
      <c r="A70" s="80" t="s">
        <v>850</v>
      </c>
      <c r="B70" s="80" t="s">
        <v>772</v>
      </c>
      <c r="C70" s="80" t="s">
        <v>851</v>
      </c>
      <c r="D70" s="80" t="str">
        <f t="shared" si="1"/>
        <v>Hvis stiftelsesdato er valgt: Fristlængden indsættes i Regel R0062 - fristlængden beregnes ved at fratrække værdien fra spm. 10.a.1 med værdien fra 10.a.1.1</v>
      </c>
    </row>
    <row r="71" spans="1:4" x14ac:dyDescent="0.25">
      <c r="A71" s="80" t="s">
        <v>850</v>
      </c>
      <c r="B71" s="80" t="s">
        <v>773</v>
      </c>
      <c r="C71" s="80" t="s">
        <v>851</v>
      </c>
      <c r="D71" s="80" t="str">
        <f t="shared" si="1"/>
        <v>Hvis stiftelsesdato er valgt: Fristlængden indsættes i Regel R0063 - fristlængden beregnes ved at fratrække værdien fra spm. 10.a.1 med værdien fra 10.a.1.1</v>
      </c>
    </row>
    <row r="72" spans="1:4" x14ac:dyDescent="0.25">
      <c r="A72" s="80" t="s">
        <v>850</v>
      </c>
      <c r="B72" s="80" t="s">
        <v>774</v>
      </c>
      <c r="C72" s="80" t="s">
        <v>851</v>
      </c>
      <c r="D72" s="80" t="str">
        <f t="shared" si="1"/>
        <v>Hvis stiftelsesdato er valgt: Fristlængden indsættes i Regel R0064 - fristlængden beregnes ved at fratrække værdien fra spm. 10.a.1 med værdien fra 10.a.1.1</v>
      </c>
    </row>
    <row r="73" spans="1:4" x14ac:dyDescent="0.25">
      <c r="A73" s="80" t="s">
        <v>850</v>
      </c>
      <c r="B73" s="80" t="s">
        <v>775</v>
      </c>
      <c r="C73" s="80" t="s">
        <v>851</v>
      </c>
      <c r="D73" s="80" t="str">
        <f t="shared" si="1"/>
        <v>Hvis stiftelsesdato er valgt: Fristlængden indsættes i Regel R0065 - fristlængden beregnes ved at fratrække værdien fra spm. 10.a.1 med værdien fra 10.a.1.1</v>
      </c>
    </row>
    <row r="74" spans="1:4" x14ac:dyDescent="0.25">
      <c r="A74" s="80" t="s">
        <v>850</v>
      </c>
      <c r="B74" s="80" t="s">
        <v>776</v>
      </c>
      <c r="C74" s="80" t="s">
        <v>851</v>
      </c>
      <c r="D74" s="80" t="str">
        <f t="shared" si="1"/>
        <v>Hvis stiftelsesdato er valgt: Fristlængden indsættes i Regel R0066 - fristlængden beregnes ved at fratrække værdien fra spm. 10.a.1 med værdien fra 10.a.1.1</v>
      </c>
    </row>
    <row r="75" spans="1:4" x14ac:dyDescent="0.25">
      <c r="A75" s="80" t="s">
        <v>850</v>
      </c>
      <c r="B75" s="80" t="s">
        <v>777</v>
      </c>
      <c r="C75" s="80" t="s">
        <v>851</v>
      </c>
      <c r="D75" s="80" t="str">
        <f t="shared" si="1"/>
        <v>Hvis stiftelsesdato er valgt: Fristlængden indsættes i Regel R0067 - fristlængden beregnes ved at fratrække værdien fra spm. 10.a.1 med værdien fra 10.a.1.1</v>
      </c>
    </row>
    <row r="76" spans="1:4" x14ac:dyDescent="0.25">
      <c r="A76" s="80" t="s">
        <v>850</v>
      </c>
      <c r="B76" s="80" t="s">
        <v>778</v>
      </c>
      <c r="C76" s="80" t="s">
        <v>851</v>
      </c>
      <c r="D76" s="80" t="str">
        <f t="shared" si="1"/>
        <v>Hvis stiftelsesdato er valgt: Fristlængden indsættes i Regel R0068 - fristlængden beregnes ved at fratrække værdien fra spm. 10.a.1 med værdien fra 10.a.1.1</v>
      </c>
    </row>
    <row r="77" spans="1:4" x14ac:dyDescent="0.25">
      <c r="A77" s="80" t="s">
        <v>850</v>
      </c>
      <c r="B77" s="80" t="s">
        <v>779</v>
      </c>
      <c r="C77" s="80" t="s">
        <v>851</v>
      </c>
      <c r="D77" s="80" t="str">
        <f t="shared" si="1"/>
        <v>Hvis stiftelsesdato er valgt: Fristlængden indsættes i Regel R0069 - fristlængden beregnes ved at fratrække værdien fra spm. 10.a.1 med værdien fra 10.a.1.1</v>
      </c>
    </row>
    <row r="78" spans="1:4" x14ac:dyDescent="0.25">
      <c r="A78" s="80" t="s">
        <v>850</v>
      </c>
      <c r="B78" s="80" t="s">
        <v>780</v>
      </c>
      <c r="C78" s="80" t="s">
        <v>851</v>
      </c>
      <c r="D78" s="80" t="str">
        <f t="shared" si="1"/>
        <v>Hvis stiftelsesdato er valgt: Fristlængden indsættes i Regel R0070 - fristlængden beregnes ved at fratrække værdien fra spm. 10.a.1 med værdien fra 10.a.1.1</v>
      </c>
    </row>
    <row r="79" spans="1:4" x14ac:dyDescent="0.25">
      <c r="A79" s="80" t="s">
        <v>850</v>
      </c>
      <c r="B79" s="80" t="s">
        <v>781</v>
      </c>
      <c r="C79" s="80" t="s">
        <v>851</v>
      </c>
      <c r="D79" s="80" t="str">
        <f t="shared" si="1"/>
        <v>Hvis stiftelsesdato er valgt: Fristlængden indsættes i Regel R0071 - fristlængden beregnes ved at fratrække værdien fra spm. 10.a.1 med værdien fra 10.a.1.1</v>
      </c>
    </row>
    <row r="80" spans="1:4" x14ac:dyDescent="0.25">
      <c r="A80" s="80" t="s">
        <v>850</v>
      </c>
      <c r="B80" s="80" t="s">
        <v>782</v>
      </c>
      <c r="C80" s="80" t="s">
        <v>851</v>
      </c>
      <c r="D80" s="80" t="str">
        <f t="shared" si="1"/>
        <v>Hvis stiftelsesdato er valgt: Fristlængden indsættes i Regel R0100 - fristlængden beregnes ved at fratrække værdien fra spm. 10.a.1 med værdien fra 10.a.1.1</v>
      </c>
    </row>
    <row r="81" spans="1:4" x14ac:dyDescent="0.25">
      <c r="A81" s="80" t="s">
        <v>850</v>
      </c>
      <c r="B81" s="80" t="s">
        <v>783</v>
      </c>
      <c r="C81" s="80" t="s">
        <v>851</v>
      </c>
      <c r="D81" s="80" t="str">
        <f t="shared" si="1"/>
        <v>Hvis stiftelsesdato er valgt: Fristlængden indsættes i Regel R0101 - fristlængden beregnes ved at fratrække værdien fra spm. 10.a.1 med værdien fra 10.a.1.1</v>
      </c>
    </row>
    <row r="82" spans="1:4" x14ac:dyDescent="0.25">
      <c r="A82" s="80" t="s">
        <v>852</v>
      </c>
      <c r="B82" s="80" t="s">
        <v>757</v>
      </c>
      <c r="D82" s="80" t="str">
        <f t="shared" si="1"/>
        <v>Hvis stiftelsesdato ikke er valgt: Fristlængden indsættes ikke for Regel R0047</v>
      </c>
    </row>
    <row r="83" spans="1:4" x14ac:dyDescent="0.25">
      <c r="A83" s="80" t="s">
        <v>852</v>
      </c>
      <c r="B83" s="80" t="s">
        <v>758</v>
      </c>
      <c r="D83" s="80" t="str">
        <f t="shared" si="1"/>
        <v>Hvis stiftelsesdato ikke er valgt: Fristlængden indsættes ikke for Regel R0048</v>
      </c>
    </row>
    <row r="84" spans="1:4" x14ac:dyDescent="0.25">
      <c r="A84" s="80" t="s">
        <v>852</v>
      </c>
      <c r="B84" s="80" t="s">
        <v>759</v>
      </c>
      <c r="D84" s="80" t="str">
        <f t="shared" si="1"/>
        <v>Hvis stiftelsesdato ikke er valgt: Fristlængden indsættes ikke for Regel R0049</v>
      </c>
    </row>
    <row r="85" spans="1:4" x14ac:dyDescent="0.25">
      <c r="A85" s="80" t="s">
        <v>852</v>
      </c>
      <c r="B85" s="80" t="s">
        <v>760</v>
      </c>
      <c r="D85" s="80" t="str">
        <f t="shared" si="1"/>
        <v>Hvis stiftelsesdato ikke er valgt: Fristlængden indsættes ikke for Regel R0050</v>
      </c>
    </row>
    <row r="86" spans="1:4" x14ac:dyDescent="0.25">
      <c r="A86" s="80" t="s">
        <v>852</v>
      </c>
      <c r="B86" s="80" t="s">
        <v>761</v>
      </c>
      <c r="D86" s="80" t="str">
        <f t="shared" si="1"/>
        <v>Hvis stiftelsesdato ikke er valgt: Fristlængden indsættes ikke for Regel R0051</v>
      </c>
    </row>
    <row r="87" spans="1:4" x14ac:dyDescent="0.25">
      <c r="A87" s="80" t="s">
        <v>852</v>
      </c>
      <c r="B87" s="80" t="s">
        <v>762</v>
      </c>
      <c r="D87" s="80" t="str">
        <f t="shared" si="1"/>
        <v>Hvis stiftelsesdato ikke er valgt: Fristlængden indsættes ikke for Regel R0052</v>
      </c>
    </row>
    <row r="88" spans="1:4" x14ac:dyDescent="0.25">
      <c r="A88" s="80" t="s">
        <v>852</v>
      </c>
      <c r="B88" s="80" t="s">
        <v>763</v>
      </c>
      <c r="D88" s="80" t="str">
        <f t="shared" si="1"/>
        <v>Hvis stiftelsesdato ikke er valgt: Fristlængden indsættes ikke for Regel R0053</v>
      </c>
    </row>
    <row r="89" spans="1:4" x14ac:dyDescent="0.25">
      <c r="A89" s="80" t="s">
        <v>852</v>
      </c>
      <c r="B89" s="80" t="s">
        <v>764</v>
      </c>
      <c r="D89" s="80" t="str">
        <f t="shared" si="1"/>
        <v>Hvis stiftelsesdato ikke er valgt: Fristlængden indsættes ikke for Regel R0054</v>
      </c>
    </row>
    <row r="90" spans="1:4" x14ac:dyDescent="0.25">
      <c r="A90" s="80" t="s">
        <v>852</v>
      </c>
      <c r="B90" s="80" t="s">
        <v>765</v>
      </c>
      <c r="D90" s="80" t="str">
        <f t="shared" si="1"/>
        <v>Hvis stiftelsesdato ikke er valgt: Fristlængden indsættes ikke for Regel R0055</v>
      </c>
    </row>
    <row r="91" spans="1:4" x14ac:dyDescent="0.25">
      <c r="A91" s="80" t="s">
        <v>852</v>
      </c>
      <c r="B91" s="80" t="s">
        <v>766</v>
      </c>
      <c r="D91" s="80" t="str">
        <f t="shared" si="1"/>
        <v>Hvis stiftelsesdato ikke er valgt: Fristlængden indsættes ikke for Regel R0056</v>
      </c>
    </row>
    <row r="92" spans="1:4" x14ac:dyDescent="0.25">
      <c r="A92" s="80" t="s">
        <v>852</v>
      </c>
      <c r="B92" s="80" t="s">
        <v>767</v>
      </c>
      <c r="D92" s="80" t="str">
        <f t="shared" si="1"/>
        <v>Hvis stiftelsesdato ikke er valgt: Fristlængden indsættes ikke for Regel R0057</v>
      </c>
    </row>
    <row r="93" spans="1:4" x14ac:dyDescent="0.25">
      <c r="A93" s="80" t="s">
        <v>852</v>
      </c>
      <c r="B93" s="80" t="s">
        <v>768</v>
      </c>
      <c r="D93" s="80" t="str">
        <f t="shared" si="1"/>
        <v>Hvis stiftelsesdato ikke er valgt: Fristlængden indsættes ikke for Regel R0058</v>
      </c>
    </row>
    <row r="94" spans="1:4" x14ac:dyDescent="0.25">
      <c r="A94" s="80" t="s">
        <v>852</v>
      </c>
      <c r="B94" s="80" t="s">
        <v>769</v>
      </c>
      <c r="D94" s="80" t="str">
        <f t="shared" si="1"/>
        <v>Hvis stiftelsesdato ikke er valgt: Fristlængden indsættes ikke for Regel R0059</v>
      </c>
    </row>
    <row r="95" spans="1:4" x14ac:dyDescent="0.25">
      <c r="A95" s="80" t="s">
        <v>852</v>
      </c>
      <c r="B95" s="80" t="s">
        <v>770</v>
      </c>
      <c r="D95" s="80" t="str">
        <f t="shared" si="1"/>
        <v>Hvis stiftelsesdato ikke er valgt: Fristlængden indsættes ikke for Regel R0060</v>
      </c>
    </row>
    <row r="96" spans="1:4" x14ac:dyDescent="0.25">
      <c r="A96" s="80" t="s">
        <v>852</v>
      </c>
      <c r="B96" s="80" t="s">
        <v>771</v>
      </c>
      <c r="D96" s="80" t="str">
        <f t="shared" si="1"/>
        <v>Hvis stiftelsesdato ikke er valgt: Fristlængden indsættes ikke for Regel R0061</v>
      </c>
    </row>
    <row r="97" spans="1:4" x14ac:dyDescent="0.25">
      <c r="A97" s="80" t="s">
        <v>852</v>
      </c>
      <c r="B97" s="80" t="s">
        <v>772</v>
      </c>
      <c r="D97" s="80" t="str">
        <f t="shared" si="1"/>
        <v>Hvis stiftelsesdato ikke er valgt: Fristlængden indsættes ikke for Regel R0062</v>
      </c>
    </row>
    <row r="98" spans="1:4" x14ac:dyDescent="0.25">
      <c r="A98" s="80" t="s">
        <v>852</v>
      </c>
      <c r="B98" s="80" t="s">
        <v>773</v>
      </c>
      <c r="D98" s="80" t="str">
        <f t="shared" si="1"/>
        <v>Hvis stiftelsesdato ikke er valgt: Fristlængden indsættes ikke for Regel R0063</v>
      </c>
    </row>
    <row r="99" spans="1:4" x14ac:dyDescent="0.25">
      <c r="A99" s="80" t="s">
        <v>852</v>
      </c>
      <c r="B99" s="80" t="s">
        <v>774</v>
      </c>
      <c r="D99" s="80" t="str">
        <f t="shared" si="1"/>
        <v>Hvis stiftelsesdato ikke er valgt: Fristlængden indsættes ikke for Regel R0064</v>
      </c>
    </row>
    <row r="100" spans="1:4" x14ac:dyDescent="0.25">
      <c r="A100" s="80" t="s">
        <v>852</v>
      </c>
      <c r="B100" s="80" t="s">
        <v>775</v>
      </c>
      <c r="D100" s="80" t="str">
        <f t="shared" si="1"/>
        <v>Hvis stiftelsesdato ikke er valgt: Fristlængden indsættes ikke for Regel R0065</v>
      </c>
    </row>
    <row r="101" spans="1:4" x14ac:dyDescent="0.25">
      <c r="A101" s="80" t="s">
        <v>852</v>
      </c>
      <c r="B101" s="80" t="s">
        <v>776</v>
      </c>
      <c r="D101" s="80" t="str">
        <f t="shared" si="1"/>
        <v>Hvis stiftelsesdato ikke er valgt: Fristlængden indsættes ikke for Regel R0066</v>
      </c>
    </row>
    <row r="102" spans="1:4" x14ac:dyDescent="0.25">
      <c r="A102" s="80" t="s">
        <v>852</v>
      </c>
      <c r="B102" s="80" t="s">
        <v>777</v>
      </c>
      <c r="D102" s="80" t="str">
        <f t="shared" si="1"/>
        <v>Hvis stiftelsesdato ikke er valgt: Fristlængden indsættes ikke for Regel R0067</v>
      </c>
    </row>
    <row r="103" spans="1:4" x14ac:dyDescent="0.25">
      <c r="A103" s="80" t="s">
        <v>852</v>
      </c>
      <c r="B103" s="80" t="s">
        <v>778</v>
      </c>
      <c r="D103" s="80" t="str">
        <f t="shared" si="1"/>
        <v>Hvis stiftelsesdato ikke er valgt: Fristlængden indsættes ikke for Regel R0068</v>
      </c>
    </row>
    <row r="104" spans="1:4" x14ac:dyDescent="0.25">
      <c r="A104" s="80" t="s">
        <v>852</v>
      </c>
      <c r="B104" s="80" t="s">
        <v>779</v>
      </c>
      <c r="D104" s="80" t="str">
        <f t="shared" si="1"/>
        <v>Hvis stiftelsesdato ikke er valgt: Fristlængden indsættes ikke for Regel R0069</v>
      </c>
    </row>
    <row r="105" spans="1:4" x14ac:dyDescent="0.25">
      <c r="A105" s="80" t="s">
        <v>852</v>
      </c>
      <c r="B105" s="80" t="s">
        <v>780</v>
      </c>
      <c r="D105" s="80" t="str">
        <f t="shared" si="1"/>
        <v>Hvis stiftelsesdato ikke er valgt: Fristlængden indsættes ikke for Regel R0070</v>
      </c>
    </row>
    <row r="106" spans="1:4" x14ac:dyDescent="0.25">
      <c r="A106" s="80" t="s">
        <v>852</v>
      </c>
      <c r="B106" s="80" t="s">
        <v>781</v>
      </c>
      <c r="D106" s="80" t="str">
        <f t="shared" si="1"/>
        <v>Hvis stiftelsesdato ikke er valgt: Fristlængden indsættes ikke for Regel R0071</v>
      </c>
    </row>
    <row r="107" spans="1:4" x14ac:dyDescent="0.25">
      <c r="A107" s="80" t="s">
        <v>852</v>
      </c>
      <c r="B107" s="80" t="s">
        <v>782</v>
      </c>
      <c r="D107" s="80" t="str">
        <f t="shared" si="1"/>
        <v>Hvis stiftelsesdato ikke er valgt: Fristlængden indsættes ikke for Regel R0100</v>
      </c>
    </row>
    <row r="108" spans="1:4" x14ac:dyDescent="0.25">
      <c r="A108" s="80" t="s">
        <v>852</v>
      </c>
      <c r="B108" s="80" t="s">
        <v>783</v>
      </c>
      <c r="D108" s="80" t="str">
        <f t="shared" si="1"/>
        <v>Hvis stiftelsesdato ikke er valgt: Fristlængden indsættes ikke for Regel R0101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069A2-A6CD-4FE6-A699-930E67799F7C}">
  <sheetPr codeName="Sheet4" filterMode="1"/>
  <dimension ref="A1:D157"/>
  <sheetViews>
    <sheetView workbookViewId="0">
      <selection activeCell="B199" sqref="B199"/>
    </sheetView>
  </sheetViews>
  <sheetFormatPr defaultRowHeight="15" x14ac:dyDescent="0.25"/>
  <cols>
    <col min="1" max="1" width="7.85546875" bestFit="1" customWidth="1"/>
    <col min="2" max="2" width="123.5703125" bestFit="1" customWidth="1"/>
    <col min="3" max="3" width="25.28515625" bestFit="1" customWidth="1"/>
  </cols>
  <sheetData>
    <row r="1" spans="1:4" x14ac:dyDescent="0.25">
      <c r="A1" s="80" t="s">
        <v>6</v>
      </c>
      <c r="B1" s="80" t="s">
        <v>445</v>
      </c>
      <c r="C1" s="80" t="s">
        <v>446</v>
      </c>
      <c r="D1" s="80" t="s">
        <v>447</v>
      </c>
    </row>
    <row r="2" spans="1:4" hidden="1" x14ac:dyDescent="0.25">
      <c r="A2" s="80">
        <v>2</v>
      </c>
      <c r="B2" s="80" t="s">
        <v>448</v>
      </c>
      <c r="C2" s="80" t="s">
        <v>449</v>
      </c>
      <c r="D2" s="80" t="s">
        <v>12</v>
      </c>
    </row>
    <row r="3" spans="1:4" hidden="1" x14ac:dyDescent="0.25">
      <c r="A3" s="80">
        <v>2</v>
      </c>
      <c r="B3" s="80" t="s">
        <v>450</v>
      </c>
      <c r="C3" s="80" t="s">
        <v>451</v>
      </c>
      <c r="D3" s="80" t="s">
        <v>12</v>
      </c>
    </row>
    <row r="4" spans="1:4" hidden="1" x14ac:dyDescent="0.25">
      <c r="A4" s="80">
        <v>2</v>
      </c>
      <c r="B4" s="80" t="s">
        <v>14</v>
      </c>
      <c r="C4" s="80" t="s">
        <v>452</v>
      </c>
      <c r="D4" s="80" t="s">
        <v>12</v>
      </c>
    </row>
    <row r="5" spans="1:4" hidden="1" x14ac:dyDescent="0.25">
      <c r="A5" s="80">
        <v>2</v>
      </c>
      <c r="B5" s="80" t="s">
        <v>15</v>
      </c>
      <c r="C5" s="80" t="s">
        <v>453</v>
      </c>
      <c r="D5" s="80" t="s">
        <v>12</v>
      </c>
    </row>
    <row r="6" spans="1:4" hidden="1" x14ac:dyDescent="0.25">
      <c r="A6" s="80">
        <v>2</v>
      </c>
      <c r="B6" s="80" t="s">
        <v>29</v>
      </c>
      <c r="C6" s="80" t="s">
        <v>454</v>
      </c>
      <c r="D6" s="80" t="s">
        <v>22</v>
      </c>
    </row>
    <row r="7" spans="1:4" hidden="1" x14ac:dyDescent="0.25">
      <c r="A7" s="80">
        <v>2</v>
      </c>
      <c r="B7" s="80" t="s">
        <v>202</v>
      </c>
      <c r="C7" s="80" t="s">
        <v>17</v>
      </c>
      <c r="D7" s="80" t="s">
        <v>22</v>
      </c>
    </row>
    <row r="8" spans="1:4" hidden="1" x14ac:dyDescent="0.25">
      <c r="A8" s="80">
        <v>2</v>
      </c>
      <c r="B8" s="80" t="s">
        <v>201</v>
      </c>
      <c r="C8" s="80" t="s">
        <v>201</v>
      </c>
      <c r="D8" s="80" t="s">
        <v>20</v>
      </c>
    </row>
    <row r="9" spans="1:4" hidden="1" x14ac:dyDescent="0.25">
      <c r="A9" s="80">
        <v>2</v>
      </c>
      <c r="B9" s="80" t="s">
        <v>455</v>
      </c>
      <c r="C9" s="80" t="s">
        <v>21</v>
      </c>
      <c r="D9" s="80" t="s">
        <v>20</v>
      </c>
    </row>
    <row r="10" spans="1:4" hidden="1" x14ac:dyDescent="0.25">
      <c r="A10" s="80">
        <v>3</v>
      </c>
      <c r="B10" s="80" t="s">
        <v>282</v>
      </c>
      <c r="C10" s="80" t="s">
        <v>456</v>
      </c>
      <c r="D10" s="80" t="s">
        <v>22</v>
      </c>
    </row>
    <row r="11" spans="1:4" hidden="1" x14ac:dyDescent="0.25">
      <c r="A11" s="80">
        <v>3</v>
      </c>
      <c r="B11" s="80" t="s">
        <v>283</v>
      </c>
      <c r="C11" s="80" t="s">
        <v>457</v>
      </c>
      <c r="D11" s="80" t="s">
        <v>22</v>
      </c>
    </row>
    <row r="12" spans="1:4" hidden="1" x14ac:dyDescent="0.25">
      <c r="A12" s="80">
        <v>3</v>
      </c>
      <c r="B12" s="80" t="s">
        <v>190</v>
      </c>
      <c r="C12" s="80" t="s">
        <v>458</v>
      </c>
      <c r="D12" s="80" t="s">
        <v>22</v>
      </c>
    </row>
    <row r="13" spans="1:4" hidden="1" x14ac:dyDescent="0.25">
      <c r="A13" s="80">
        <v>3</v>
      </c>
      <c r="B13" s="80" t="s">
        <v>201</v>
      </c>
      <c r="C13" s="80" t="s">
        <v>201</v>
      </c>
      <c r="D13" s="80" t="s">
        <v>20</v>
      </c>
    </row>
    <row r="14" spans="1:4" hidden="1" x14ac:dyDescent="0.25">
      <c r="A14" s="80">
        <v>3</v>
      </c>
      <c r="B14" s="80" t="s">
        <v>455</v>
      </c>
      <c r="C14" s="80" t="s">
        <v>21</v>
      </c>
      <c r="D14" s="80" t="s">
        <v>20</v>
      </c>
    </row>
    <row r="15" spans="1:4" hidden="1" x14ac:dyDescent="0.25">
      <c r="A15" s="80">
        <v>4</v>
      </c>
      <c r="B15" s="80" t="s">
        <v>459</v>
      </c>
      <c r="C15" s="80" t="s">
        <v>460</v>
      </c>
      <c r="D15" s="80" t="s">
        <v>12</v>
      </c>
    </row>
    <row r="16" spans="1:4" hidden="1" x14ac:dyDescent="0.25">
      <c r="A16" s="80">
        <v>4</v>
      </c>
      <c r="B16" s="80" t="s">
        <v>461</v>
      </c>
      <c r="C16" s="80" t="s">
        <v>462</v>
      </c>
      <c r="D16" s="80" t="s">
        <v>12</v>
      </c>
    </row>
    <row r="17" spans="1:4" hidden="1" x14ac:dyDescent="0.25">
      <c r="A17" s="80">
        <v>4</v>
      </c>
      <c r="B17" s="80" t="s">
        <v>201</v>
      </c>
      <c r="C17" s="80" t="s">
        <v>201</v>
      </c>
      <c r="D17" s="80" t="s">
        <v>20</v>
      </c>
    </row>
    <row r="18" spans="1:4" hidden="1" x14ac:dyDescent="0.25">
      <c r="A18" s="80">
        <v>4</v>
      </c>
      <c r="B18" s="80" t="s">
        <v>455</v>
      </c>
      <c r="C18" s="80" t="s">
        <v>21</v>
      </c>
      <c r="D18" s="80" t="s">
        <v>20</v>
      </c>
    </row>
    <row r="19" spans="1:4" hidden="1" x14ac:dyDescent="0.25">
      <c r="A19" s="80">
        <v>5</v>
      </c>
      <c r="B19" s="80" t="s">
        <v>29</v>
      </c>
      <c r="C19" s="80" t="s">
        <v>456</v>
      </c>
      <c r="D19" s="80" t="s">
        <v>22</v>
      </c>
    </row>
    <row r="20" spans="1:4" hidden="1" x14ac:dyDescent="0.25">
      <c r="A20" s="80">
        <v>5</v>
      </c>
      <c r="B20" s="80" t="s">
        <v>202</v>
      </c>
      <c r="C20" s="80" t="s">
        <v>457</v>
      </c>
      <c r="D20" s="80" t="s">
        <v>22</v>
      </c>
    </row>
    <row r="21" spans="1:4" hidden="1" x14ac:dyDescent="0.25">
      <c r="A21" s="80">
        <v>5</v>
      </c>
      <c r="B21" s="80" t="s">
        <v>201</v>
      </c>
      <c r="C21" s="80" t="s">
        <v>201</v>
      </c>
      <c r="D21" s="80" t="s">
        <v>20</v>
      </c>
    </row>
    <row r="22" spans="1:4" hidden="1" x14ac:dyDescent="0.25">
      <c r="A22" s="80">
        <v>5</v>
      </c>
      <c r="B22" s="80" t="s">
        <v>455</v>
      </c>
      <c r="C22" s="80" t="s">
        <v>21</v>
      </c>
      <c r="D22" s="80" t="s">
        <v>20</v>
      </c>
    </row>
    <row r="23" spans="1:4" hidden="1" x14ac:dyDescent="0.25">
      <c r="A23" s="80">
        <v>6</v>
      </c>
      <c r="B23" s="80" t="s">
        <v>463</v>
      </c>
      <c r="C23" s="80" t="s">
        <v>456</v>
      </c>
      <c r="D23" s="80" t="s">
        <v>22</v>
      </c>
    </row>
    <row r="24" spans="1:4" hidden="1" x14ac:dyDescent="0.25">
      <c r="A24" s="80">
        <v>6</v>
      </c>
      <c r="B24" s="80" t="s">
        <v>464</v>
      </c>
      <c r="C24" s="80" t="s">
        <v>457</v>
      </c>
      <c r="D24" s="80" t="s">
        <v>22</v>
      </c>
    </row>
    <row r="25" spans="1:4" hidden="1" x14ac:dyDescent="0.25">
      <c r="A25" s="80">
        <v>6</v>
      </c>
      <c r="B25" s="80" t="s">
        <v>465</v>
      </c>
      <c r="C25" s="80" t="s">
        <v>458</v>
      </c>
      <c r="D25" s="80" t="s">
        <v>22</v>
      </c>
    </row>
    <row r="26" spans="1:4" hidden="1" x14ac:dyDescent="0.25">
      <c r="A26" s="80">
        <v>6</v>
      </c>
      <c r="B26" s="80" t="s">
        <v>466</v>
      </c>
      <c r="C26" s="80" t="s">
        <v>467</v>
      </c>
      <c r="D26" s="80" t="s">
        <v>22</v>
      </c>
    </row>
    <row r="27" spans="1:4" hidden="1" x14ac:dyDescent="0.25">
      <c r="A27" s="80">
        <v>6</v>
      </c>
      <c r="B27" s="80" t="s">
        <v>468</v>
      </c>
      <c r="C27" s="80" t="s">
        <v>469</v>
      </c>
      <c r="D27" s="80" t="s">
        <v>22</v>
      </c>
    </row>
    <row r="28" spans="1:4" hidden="1" x14ac:dyDescent="0.25">
      <c r="A28" s="80">
        <v>6</v>
      </c>
      <c r="B28" s="80" t="s">
        <v>470</v>
      </c>
      <c r="C28" s="80" t="s">
        <v>471</v>
      </c>
      <c r="D28" s="80" t="s">
        <v>22</v>
      </c>
    </row>
    <row r="29" spans="1:4" hidden="1" x14ac:dyDescent="0.25">
      <c r="A29" s="80">
        <v>6</v>
      </c>
      <c r="B29" s="80" t="s">
        <v>201</v>
      </c>
      <c r="C29" s="80" t="s">
        <v>201</v>
      </c>
      <c r="D29" s="80" t="s">
        <v>20</v>
      </c>
    </row>
    <row r="30" spans="1:4" hidden="1" x14ac:dyDescent="0.25">
      <c r="A30" s="80">
        <v>6</v>
      </c>
      <c r="B30" s="80" t="s">
        <v>455</v>
      </c>
      <c r="C30" s="80" t="s">
        <v>21</v>
      </c>
      <c r="D30" s="80" t="s">
        <v>20</v>
      </c>
    </row>
    <row r="31" spans="1:4" hidden="1" x14ac:dyDescent="0.25">
      <c r="A31" s="80">
        <v>7</v>
      </c>
      <c r="B31" s="80" t="s">
        <v>472</v>
      </c>
      <c r="C31" s="80" t="s">
        <v>456</v>
      </c>
      <c r="D31" s="80" t="s">
        <v>22</v>
      </c>
    </row>
    <row r="32" spans="1:4" hidden="1" x14ac:dyDescent="0.25">
      <c r="A32" s="80">
        <v>7</v>
      </c>
      <c r="B32" s="80" t="s">
        <v>473</v>
      </c>
      <c r="C32" s="80" t="s">
        <v>457</v>
      </c>
      <c r="D32" s="80" t="s">
        <v>22</v>
      </c>
    </row>
    <row r="33" spans="1:4" hidden="1" x14ac:dyDescent="0.25">
      <c r="A33" s="80">
        <v>7</v>
      </c>
      <c r="B33" s="80" t="s">
        <v>29</v>
      </c>
      <c r="C33" s="80" t="s">
        <v>458</v>
      </c>
      <c r="D33" s="80" t="s">
        <v>22</v>
      </c>
    </row>
    <row r="34" spans="1:4" hidden="1" x14ac:dyDescent="0.25">
      <c r="A34" s="80">
        <v>7</v>
      </c>
      <c r="B34" s="80" t="s">
        <v>201</v>
      </c>
      <c r="C34" s="80" t="s">
        <v>201</v>
      </c>
      <c r="D34" s="80" t="s">
        <v>20</v>
      </c>
    </row>
    <row r="35" spans="1:4" hidden="1" x14ac:dyDescent="0.25">
      <c r="A35" s="80">
        <v>7</v>
      </c>
      <c r="B35" s="80" t="s">
        <v>455</v>
      </c>
      <c r="C35" s="80" t="s">
        <v>21</v>
      </c>
      <c r="D35" s="80" t="s">
        <v>20</v>
      </c>
    </row>
    <row r="36" spans="1:4" hidden="1" x14ac:dyDescent="0.25">
      <c r="A36" s="80">
        <v>8</v>
      </c>
      <c r="B36" s="80" t="s">
        <v>29</v>
      </c>
      <c r="C36" s="80" t="s">
        <v>456</v>
      </c>
      <c r="D36" s="80" t="s">
        <v>22</v>
      </c>
    </row>
    <row r="37" spans="1:4" hidden="1" x14ac:dyDescent="0.25">
      <c r="A37" s="80">
        <v>8</v>
      </c>
      <c r="B37" s="80" t="s">
        <v>202</v>
      </c>
      <c r="C37" s="80" t="s">
        <v>457</v>
      </c>
      <c r="D37" s="80" t="s">
        <v>22</v>
      </c>
    </row>
    <row r="38" spans="1:4" hidden="1" x14ac:dyDescent="0.25">
      <c r="A38" s="80">
        <v>8</v>
      </c>
      <c r="B38" s="80" t="s">
        <v>201</v>
      </c>
      <c r="C38" s="80" t="s">
        <v>201</v>
      </c>
      <c r="D38" s="80" t="s">
        <v>20</v>
      </c>
    </row>
    <row r="39" spans="1:4" hidden="1" x14ac:dyDescent="0.25">
      <c r="A39" s="80">
        <v>8</v>
      </c>
      <c r="B39" s="80" t="s">
        <v>455</v>
      </c>
      <c r="C39" s="80" t="s">
        <v>21</v>
      </c>
      <c r="D39" s="80" t="s">
        <v>20</v>
      </c>
    </row>
    <row r="40" spans="1:4" hidden="1" x14ac:dyDescent="0.25">
      <c r="A40" s="80">
        <v>9</v>
      </c>
      <c r="B40" s="80" t="s">
        <v>29</v>
      </c>
      <c r="C40" s="80" t="s">
        <v>456</v>
      </c>
      <c r="D40" s="80" t="s">
        <v>22</v>
      </c>
    </row>
    <row r="41" spans="1:4" hidden="1" x14ac:dyDescent="0.25">
      <c r="A41" s="80">
        <v>9</v>
      </c>
      <c r="B41" s="80" t="s">
        <v>202</v>
      </c>
      <c r="C41" s="80" t="s">
        <v>457</v>
      </c>
      <c r="D41" s="80" t="s">
        <v>22</v>
      </c>
    </row>
    <row r="42" spans="1:4" hidden="1" x14ac:dyDescent="0.25">
      <c r="A42" s="80">
        <v>9</v>
      </c>
      <c r="B42" s="80" t="s">
        <v>201</v>
      </c>
      <c r="C42" s="80" t="s">
        <v>201</v>
      </c>
      <c r="D42" s="80" t="s">
        <v>20</v>
      </c>
    </row>
    <row r="43" spans="1:4" hidden="1" x14ac:dyDescent="0.25">
      <c r="A43" s="80">
        <v>9</v>
      </c>
      <c r="B43" s="80" t="s">
        <v>455</v>
      </c>
      <c r="C43" s="80" t="s">
        <v>21</v>
      </c>
      <c r="D43" s="80" t="s">
        <v>20</v>
      </c>
    </row>
    <row r="44" spans="1:4" x14ac:dyDescent="0.25">
      <c r="A44" s="80">
        <v>10</v>
      </c>
      <c r="B44" s="80" t="s">
        <v>474</v>
      </c>
      <c r="C44" s="80" t="s">
        <v>456</v>
      </c>
      <c r="D44" s="80" t="s">
        <v>22</v>
      </c>
    </row>
    <row r="45" spans="1:4" x14ac:dyDescent="0.25">
      <c r="A45" s="80">
        <v>10</v>
      </c>
      <c r="B45" s="80" t="s">
        <v>475</v>
      </c>
      <c r="C45" s="80" t="s">
        <v>457</v>
      </c>
      <c r="D45" s="80" t="s">
        <v>22</v>
      </c>
    </row>
    <row r="46" spans="1:4" x14ac:dyDescent="0.25">
      <c r="A46" s="80">
        <v>10</v>
      </c>
      <c r="B46" s="80" t="s">
        <v>476</v>
      </c>
      <c r="C46" s="80" t="s">
        <v>477</v>
      </c>
      <c r="D46" s="80" t="s">
        <v>12</v>
      </c>
    </row>
    <row r="47" spans="1:4" x14ac:dyDescent="0.25">
      <c r="A47" s="80">
        <v>10</v>
      </c>
      <c r="B47" s="80" t="s">
        <v>201</v>
      </c>
      <c r="C47" s="80" t="s">
        <v>201</v>
      </c>
      <c r="D47" s="80" t="s">
        <v>20</v>
      </c>
    </row>
    <row r="48" spans="1:4" x14ac:dyDescent="0.25">
      <c r="A48" s="80">
        <v>10</v>
      </c>
      <c r="B48" s="80" t="s">
        <v>455</v>
      </c>
      <c r="C48" s="80" t="s">
        <v>21</v>
      </c>
      <c r="D48" s="80" t="s">
        <v>20</v>
      </c>
    </row>
    <row r="49" spans="1:4" hidden="1" x14ac:dyDescent="0.25">
      <c r="A49" s="80">
        <v>11</v>
      </c>
      <c r="B49" s="80" t="s">
        <v>29</v>
      </c>
      <c r="C49" s="80" t="s">
        <v>456</v>
      </c>
      <c r="D49" s="80" t="s">
        <v>22</v>
      </c>
    </row>
    <row r="50" spans="1:4" hidden="1" x14ac:dyDescent="0.25">
      <c r="A50" s="80">
        <v>11</v>
      </c>
      <c r="B50" s="80" t="s">
        <v>202</v>
      </c>
      <c r="C50" s="80" t="s">
        <v>457</v>
      </c>
      <c r="D50" s="80" t="s">
        <v>22</v>
      </c>
    </row>
    <row r="51" spans="1:4" hidden="1" x14ac:dyDescent="0.25">
      <c r="A51" s="80">
        <v>11</v>
      </c>
      <c r="B51" s="80" t="s">
        <v>201</v>
      </c>
      <c r="C51" s="80" t="s">
        <v>201</v>
      </c>
      <c r="D51" s="80" t="s">
        <v>20</v>
      </c>
    </row>
    <row r="52" spans="1:4" hidden="1" x14ac:dyDescent="0.25">
      <c r="A52" s="80">
        <v>11</v>
      </c>
      <c r="B52" s="80" t="s">
        <v>455</v>
      </c>
      <c r="C52" s="80" t="s">
        <v>21</v>
      </c>
      <c r="D52" s="80" t="s">
        <v>20</v>
      </c>
    </row>
    <row r="53" spans="1:4" hidden="1" x14ac:dyDescent="0.25">
      <c r="A53" s="80">
        <v>12</v>
      </c>
      <c r="B53" s="80" t="s">
        <v>29</v>
      </c>
      <c r="C53" s="80" t="s">
        <v>456</v>
      </c>
      <c r="D53" s="80" t="s">
        <v>22</v>
      </c>
    </row>
    <row r="54" spans="1:4" hidden="1" x14ac:dyDescent="0.25">
      <c r="A54" s="80">
        <v>12</v>
      </c>
      <c r="B54" s="80" t="s">
        <v>202</v>
      </c>
      <c r="C54" s="80" t="s">
        <v>457</v>
      </c>
      <c r="D54" s="80" t="s">
        <v>22</v>
      </c>
    </row>
    <row r="55" spans="1:4" hidden="1" x14ac:dyDescent="0.25">
      <c r="A55" s="80">
        <v>12</v>
      </c>
      <c r="B55" s="80" t="s">
        <v>201</v>
      </c>
      <c r="C55" s="80" t="s">
        <v>201</v>
      </c>
      <c r="D55" s="80" t="s">
        <v>20</v>
      </c>
    </row>
    <row r="56" spans="1:4" hidden="1" x14ac:dyDescent="0.25">
      <c r="A56" s="80">
        <v>12</v>
      </c>
      <c r="B56" s="80" t="s">
        <v>455</v>
      </c>
      <c r="C56" s="80" t="s">
        <v>21</v>
      </c>
      <c r="D56" s="80" t="s">
        <v>20</v>
      </c>
    </row>
    <row r="57" spans="1:4" hidden="1" x14ac:dyDescent="0.25">
      <c r="A57" s="80">
        <v>13</v>
      </c>
      <c r="B57" s="80" t="s">
        <v>474</v>
      </c>
      <c r="C57" s="80" t="s">
        <v>456</v>
      </c>
      <c r="D57" s="80" t="s">
        <v>22</v>
      </c>
    </row>
    <row r="58" spans="1:4" hidden="1" x14ac:dyDescent="0.25">
      <c r="A58" s="80">
        <v>13</v>
      </c>
      <c r="B58" s="80" t="s">
        <v>475</v>
      </c>
      <c r="C58" s="80" t="s">
        <v>457</v>
      </c>
      <c r="D58" s="80" t="s">
        <v>22</v>
      </c>
    </row>
    <row r="59" spans="1:4" hidden="1" x14ac:dyDescent="0.25">
      <c r="A59" s="80">
        <v>13</v>
      </c>
      <c r="B59" s="80" t="s">
        <v>476</v>
      </c>
      <c r="C59" s="80" t="s">
        <v>477</v>
      </c>
      <c r="D59" s="80" t="s">
        <v>12</v>
      </c>
    </row>
    <row r="60" spans="1:4" hidden="1" x14ac:dyDescent="0.25">
      <c r="A60" s="80">
        <v>14</v>
      </c>
      <c r="B60" s="80" t="s">
        <v>478</v>
      </c>
      <c r="C60" s="80" t="s">
        <v>478</v>
      </c>
      <c r="D60" s="80" t="s">
        <v>22</v>
      </c>
    </row>
    <row r="61" spans="1:4" hidden="1" x14ac:dyDescent="0.25">
      <c r="A61" s="80">
        <v>14</v>
      </c>
      <c r="B61" s="80" t="s">
        <v>479</v>
      </c>
      <c r="C61" s="80" t="s">
        <v>479</v>
      </c>
      <c r="D61" s="80" t="s">
        <v>22</v>
      </c>
    </row>
    <row r="62" spans="1:4" hidden="1" x14ac:dyDescent="0.25">
      <c r="A62" s="80">
        <v>14</v>
      </c>
      <c r="B62" s="80" t="s">
        <v>480</v>
      </c>
      <c r="C62" s="80" t="s">
        <v>480</v>
      </c>
      <c r="D62" s="80" t="s">
        <v>22</v>
      </c>
    </row>
    <row r="63" spans="1:4" hidden="1" x14ac:dyDescent="0.25">
      <c r="A63" s="80">
        <v>14</v>
      </c>
      <c r="B63" s="80" t="s">
        <v>481</v>
      </c>
      <c r="C63" s="80" t="s">
        <v>481</v>
      </c>
      <c r="D63" s="80" t="s">
        <v>22</v>
      </c>
    </row>
    <row r="64" spans="1:4" hidden="1" x14ac:dyDescent="0.25">
      <c r="A64" s="80">
        <v>14</v>
      </c>
      <c r="B64" s="80" t="s">
        <v>482</v>
      </c>
      <c r="C64" s="80" t="s">
        <v>482</v>
      </c>
      <c r="D64" s="80" t="s">
        <v>22</v>
      </c>
    </row>
    <row r="65" spans="1:4" hidden="1" x14ac:dyDescent="0.25">
      <c r="A65" s="80">
        <v>14</v>
      </c>
      <c r="B65" s="80" t="s">
        <v>483</v>
      </c>
      <c r="C65" s="80" t="s">
        <v>484</v>
      </c>
      <c r="D65" s="80" t="s">
        <v>22</v>
      </c>
    </row>
    <row r="66" spans="1:4" hidden="1" x14ac:dyDescent="0.25">
      <c r="A66" s="80">
        <v>14</v>
      </c>
      <c r="B66" s="80" t="s">
        <v>201</v>
      </c>
      <c r="C66" s="80" t="s">
        <v>201</v>
      </c>
      <c r="D66" s="80" t="s">
        <v>20</v>
      </c>
    </row>
    <row r="67" spans="1:4" hidden="1" x14ac:dyDescent="0.25">
      <c r="A67" s="80">
        <v>14</v>
      </c>
      <c r="B67" s="80" t="s">
        <v>455</v>
      </c>
      <c r="C67" s="80" t="s">
        <v>21</v>
      </c>
      <c r="D67" s="80" t="s">
        <v>20</v>
      </c>
    </row>
    <row r="68" spans="1:4" hidden="1" x14ac:dyDescent="0.25">
      <c r="A68" s="80">
        <v>17</v>
      </c>
      <c r="B68" s="80" t="s">
        <v>478</v>
      </c>
      <c r="C68" s="80" t="s">
        <v>485</v>
      </c>
      <c r="D68" s="80" t="s">
        <v>22</v>
      </c>
    </row>
    <row r="69" spans="1:4" hidden="1" x14ac:dyDescent="0.25">
      <c r="A69" s="80">
        <v>17</v>
      </c>
      <c r="B69" s="80" t="s">
        <v>479</v>
      </c>
      <c r="C69" s="80" t="s">
        <v>484</v>
      </c>
      <c r="D69" s="80" t="s">
        <v>22</v>
      </c>
    </row>
    <row r="70" spans="1:4" hidden="1" x14ac:dyDescent="0.25">
      <c r="A70" s="80">
        <v>17</v>
      </c>
      <c r="B70" s="80" t="s">
        <v>480</v>
      </c>
      <c r="C70" s="80" t="s">
        <v>486</v>
      </c>
      <c r="D70" s="80" t="s">
        <v>22</v>
      </c>
    </row>
    <row r="71" spans="1:4" hidden="1" x14ac:dyDescent="0.25">
      <c r="A71" s="80">
        <v>17</v>
      </c>
      <c r="B71" s="80" t="s">
        <v>481</v>
      </c>
      <c r="C71" s="80" t="s">
        <v>487</v>
      </c>
      <c r="D71" s="80" t="s">
        <v>22</v>
      </c>
    </row>
    <row r="72" spans="1:4" hidden="1" x14ac:dyDescent="0.25">
      <c r="A72" s="80">
        <v>17</v>
      </c>
      <c r="B72" s="80" t="s">
        <v>482</v>
      </c>
      <c r="C72" s="80" t="s">
        <v>488</v>
      </c>
      <c r="D72" s="80" t="s">
        <v>22</v>
      </c>
    </row>
    <row r="73" spans="1:4" hidden="1" x14ac:dyDescent="0.25">
      <c r="A73" s="80">
        <v>17</v>
      </c>
      <c r="B73" s="80" t="s">
        <v>201</v>
      </c>
      <c r="C73" s="80" t="s">
        <v>201</v>
      </c>
      <c r="D73" s="80" t="s">
        <v>20</v>
      </c>
    </row>
    <row r="74" spans="1:4" hidden="1" x14ac:dyDescent="0.25">
      <c r="A74" s="80">
        <v>17</v>
      </c>
      <c r="B74" s="80" t="s">
        <v>455</v>
      </c>
      <c r="C74" s="80" t="s">
        <v>21</v>
      </c>
      <c r="D74" s="80" t="s">
        <v>20</v>
      </c>
    </row>
    <row r="75" spans="1:4" hidden="1" x14ac:dyDescent="0.25">
      <c r="A75" s="80">
        <v>18</v>
      </c>
      <c r="B75" s="80" t="s">
        <v>489</v>
      </c>
      <c r="C75" s="80" t="s">
        <v>477</v>
      </c>
      <c r="D75" s="80" t="s">
        <v>12</v>
      </c>
    </row>
    <row r="76" spans="1:4" hidden="1" x14ac:dyDescent="0.25">
      <c r="A76" s="80">
        <v>18</v>
      </c>
      <c r="B76" s="80" t="s">
        <v>490</v>
      </c>
      <c r="C76" s="80" t="s">
        <v>491</v>
      </c>
      <c r="D76" s="80" t="s">
        <v>12</v>
      </c>
    </row>
    <row r="77" spans="1:4" hidden="1" x14ac:dyDescent="0.25">
      <c r="A77" s="80">
        <v>18</v>
      </c>
      <c r="B77" s="80" t="s">
        <v>201</v>
      </c>
      <c r="C77" s="80" t="s">
        <v>201</v>
      </c>
      <c r="D77" s="80" t="s">
        <v>20</v>
      </c>
    </row>
    <row r="78" spans="1:4" hidden="1" x14ac:dyDescent="0.25">
      <c r="A78" s="80">
        <v>18</v>
      </c>
      <c r="B78" s="80" t="s">
        <v>455</v>
      </c>
      <c r="C78" s="80" t="s">
        <v>21</v>
      </c>
      <c r="D78" s="80" t="s">
        <v>20</v>
      </c>
    </row>
    <row r="79" spans="1:4" hidden="1" x14ac:dyDescent="0.25">
      <c r="A79" s="80">
        <v>19</v>
      </c>
      <c r="B79" s="80" t="s">
        <v>478</v>
      </c>
      <c r="C79" s="80" t="s">
        <v>485</v>
      </c>
      <c r="D79" s="80" t="s">
        <v>22</v>
      </c>
    </row>
    <row r="80" spans="1:4" hidden="1" x14ac:dyDescent="0.25">
      <c r="A80" s="80">
        <v>19</v>
      </c>
      <c r="B80" s="80" t="s">
        <v>479</v>
      </c>
      <c r="C80" s="80" t="s">
        <v>484</v>
      </c>
      <c r="D80" s="80" t="s">
        <v>22</v>
      </c>
    </row>
    <row r="81" spans="1:4" hidden="1" x14ac:dyDescent="0.25">
      <c r="A81" s="80">
        <v>19</v>
      </c>
      <c r="B81" s="80" t="s">
        <v>480</v>
      </c>
      <c r="C81" s="80" t="s">
        <v>486</v>
      </c>
      <c r="D81" s="80" t="s">
        <v>22</v>
      </c>
    </row>
    <row r="82" spans="1:4" hidden="1" x14ac:dyDescent="0.25">
      <c r="A82" s="80">
        <v>19</v>
      </c>
      <c r="B82" s="80" t="s">
        <v>481</v>
      </c>
      <c r="C82" s="80" t="s">
        <v>487</v>
      </c>
      <c r="D82" s="80" t="s">
        <v>22</v>
      </c>
    </row>
    <row r="83" spans="1:4" hidden="1" x14ac:dyDescent="0.25">
      <c r="A83" s="80">
        <v>19</v>
      </c>
      <c r="B83" s="80" t="s">
        <v>482</v>
      </c>
      <c r="C83" s="80" t="s">
        <v>488</v>
      </c>
      <c r="D83" s="80" t="s">
        <v>22</v>
      </c>
    </row>
    <row r="84" spans="1:4" hidden="1" x14ac:dyDescent="0.25">
      <c r="A84" s="80">
        <v>19</v>
      </c>
      <c r="B84" s="80" t="s">
        <v>201</v>
      </c>
      <c r="C84" s="80" t="s">
        <v>201</v>
      </c>
      <c r="D84" s="80" t="s">
        <v>20</v>
      </c>
    </row>
    <row r="85" spans="1:4" hidden="1" x14ac:dyDescent="0.25">
      <c r="A85" s="80">
        <v>19</v>
      </c>
      <c r="B85" s="80" t="s">
        <v>455</v>
      </c>
      <c r="C85" s="80" t="s">
        <v>21</v>
      </c>
      <c r="D85" s="80" t="s">
        <v>20</v>
      </c>
    </row>
    <row r="86" spans="1:4" hidden="1" x14ac:dyDescent="0.25">
      <c r="A86" s="80">
        <v>20</v>
      </c>
      <c r="B86" s="80" t="s">
        <v>492</v>
      </c>
      <c r="C86" s="80" t="s">
        <v>460</v>
      </c>
      <c r="D86" s="80" t="s">
        <v>12</v>
      </c>
    </row>
    <row r="87" spans="1:4" hidden="1" x14ac:dyDescent="0.25">
      <c r="A87" s="80">
        <v>20</v>
      </c>
      <c r="B87" s="80" t="s">
        <v>493</v>
      </c>
      <c r="C87" s="80" t="s">
        <v>462</v>
      </c>
      <c r="D87" s="80" t="s">
        <v>12</v>
      </c>
    </row>
    <row r="88" spans="1:4" hidden="1" x14ac:dyDescent="0.25">
      <c r="A88" s="80">
        <v>20</v>
      </c>
      <c r="B88" s="80" t="s">
        <v>494</v>
      </c>
      <c r="C88" s="80" t="s">
        <v>491</v>
      </c>
      <c r="D88" s="80" t="s">
        <v>12</v>
      </c>
    </row>
    <row r="89" spans="1:4" hidden="1" x14ac:dyDescent="0.25">
      <c r="A89" s="80">
        <v>20</v>
      </c>
      <c r="B89" s="80" t="s">
        <v>495</v>
      </c>
      <c r="C89" s="80" t="s">
        <v>496</v>
      </c>
      <c r="D89" s="80" t="s">
        <v>12</v>
      </c>
    </row>
    <row r="90" spans="1:4" hidden="1" x14ac:dyDescent="0.25">
      <c r="A90" s="80">
        <v>21</v>
      </c>
      <c r="B90" s="80" t="s">
        <v>497</v>
      </c>
      <c r="C90" s="80" t="s">
        <v>460</v>
      </c>
      <c r="D90" s="80" t="s">
        <v>12</v>
      </c>
    </row>
    <row r="91" spans="1:4" hidden="1" x14ac:dyDescent="0.25">
      <c r="A91" s="80">
        <v>21</v>
      </c>
      <c r="B91" s="80" t="s">
        <v>475</v>
      </c>
      <c r="C91" s="80" t="s">
        <v>485</v>
      </c>
      <c r="D91" s="80" t="s">
        <v>22</v>
      </c>
    </row>
    <row r="92" spans="1:4" hidden="1" x14ac:dyDescent="0.25">
      <c r="A92" s="80">
        <v>21</v>
      </c>
      <c r="B92" s="80" t="s">
        <v>201</v>
      </c>
      <c r="C92" s="80" t="s">
        <v>201</v>
      </c>
      <c r="D92" s="80" t="s">
        <v>20</v>
      </c>
    </row>
    <row r="93" spans="1:4" hidden="1" x14ac:dyDescent="0.25">
      <c r="A93" s="80">
        <v>21</v>
      </c>
      <c r="B93" s="80" t="s">
        <v>455</v>
      </c>
      <c r="C93" s="80" t="s">
        <v>21</v>
      </c>
      <c r="D93" s="80" t="s">
        <v>20</v>
      </c>
    </row>
    <row r="94" spans="1:4" hidden="1" x14ac:dyDescent="0.25">
      <c r="A94" s="80">
        <v>22</v>
      </c>
      <c r="B94" s="80" t="s">
        <v>498</v>
      </c>
      <c r="C94" s="80" t="s">
        <v>485</v>
      </c>
      <c r="D94" s="80" t="s">
        <v>22</v>
      </c>
    </row>
    <row r="95" spans="1:4" hidden="1" x14ac:dyDescent="0.25">
      <c r="A95" s="80">
        <v>22</v>
      </c>
      <c r="B95" s="80" t="s">
        <v>499</v>
      </c>
      <c r="C95" s="80" t="s">
        <v>484</v>
      </c>
      <c r="D95" s="80" t="s">
        <v>22</v>
      </c>
    </row>
    <row r="96" spans="1:4" hidden="1" x14ac:dyDescent="0.25">
      <c r="A96" s="80">
        <v>22</v>
      </c>
      <c r="B96" s="80" t="s">
        <v>190</v>
      </c>
      <c r="C96" s="80" t="s">
        <v>486</v>
      </c>
      <c r="D96" s="80" t="s">
        <v>22</v>
      </c>
    </row>
    <row r="97" spans="1:4" hidden="1" x14ac:dyDescent="0.25">
      <c r="A97" s="80">
        <v>22</v>
      </c>
      <c r="B97" s="80" t="s">
        <v>500</v>
      </c>
      <c r="C97" s="80" t="s">
        <v>501</v>
      </c>
      <c r="D97" s="80" t="s">
        <v>12</v>
      </c>
    </row>
    <row r="98" spans="1:4" hidden="1" x14ac:dyDescent="0.25">
      <c r="A98" s="80">
        <v>22</v>
      </c>
      <c r="B98" s="80" t="s">
        <v>502</v>
      </c>
      <c r="C98" s="80" t="s">
        <v>503</v>
      </c>
      <c r="D98" s="80" t="s">
        <v>12</v>
      </c>
    </row>
    <row r="99" spans="1:4" hidden="1" x14ac:dyDescent="0.25">
      <c r="A99" s="80">
        <v>22</v>
      </c>
      <c r="B99" s="80" t="s">
        <v>504</v>
      </c>
      <c r="C99" s="80" t="s">
        <v>505</v>
      </c>
      <c r="D99" s="80" t="s">
        <v>12</v>
      </c>
    </row>
    <row r="100" spans="1:4" hidden="1" x14ac:dyDescent="0.25">
      <c r="A100" s="80">
        <v>22</v>
      </c>
      <c r="B100" s="80" t="s">
        <v>506</v>
      </c>
      <c r="C100" s="80" t="s">
        <v>507</v>
      </c>
      <c r="D100" s="80" t="s">
        <v>12</v>
      </c>
    </row>
    <row r="101" spans="1:4" hidden="1" x14ac:dyDescent="0.25">
      <c r="A101" s="80">
        <v>22</v>
      </c>
      <c r="B101" s="80" t="s">
        <v>508</v>
      </c>
      <c r="C101" s="80" t="s">
        <v>509</v>
      </c>
      <c r="D101" s="80" t="s">
        <v>12</v>
      </c>
    </row>
    <row r="102" spans="1:4" hidden="1" x14ac:dyDescent="0.25">
      <c r="A102" s="80">
        <v>22</v>
      </c>
      <c r="B102" s="80" t="s">
        <v>510</v>
      </c>
      <c r="C102" s="80" t="s">
        <v>511</v>
      </c>
      <c r="D102" s="80" t="s">
        <v>12</v>
      </c>
    </row>
    <row r="103" spans="1:4" hidden="1" x14ac:dyDescent="0.25">
      <c r="A103" s="80">
        <v>22</v>
      </c>
      <c r="B103" s="80" t="s">
        <v>512</v>
      </c>
      <c r="C103" s="80" t="s">
        <v>513</v>
      </c>
      <c r="D103" s="80" t="s">
        <v>12</v>
      </c>
    </row>
    <row r="104" spans="1:4" hidden="1" x14ac:dyDescent="0.25">
      <c r="A104" s="80">
        <v>22</v>
      </c>
      <c r="B104" s="80" t="s">
        <v>514</v>
      </c>
      <c r="C104" s="80" t="s">
        <v>515</v>
      </c>
      <c r="D104" s="80" t="s">
        <v>12</v>
      </c>
    </row>
    <row r="105" spans="1:4" hidden="1" x14ac:dyDescent="0.25">
      <c r="A105" s="80">
        <v>22</v>
      </c>
      <c r="B105" s="80" t="s">
        <v>516</v>
      </c>
      <c r="C105" s="80" t="s">
        <v>517</v>
      </c>
      <c r="D105" s="80" t="s">
        <v>12</v>
      </c>
    </row>
    <row r="106" spans="1:4" hidden="1" x14ac:dyDescent="0.25">
      <c r="A106" s="80">
        <v>22</v>
      </c>
      <c r="B106" s="80" t="s">
        <v>518</v>
      </c>
      <c r="C106" s="80" t="s">
        <v>519</v>
      </c>
      <c r="D106" s="80" t="s">
        <v>12</v>
      </c>
    </row>
    <row r="107" spans="1:4" hidden="1" x14ac:dyDescent="0.25">
      <c r="A107" s="80">
        <v>22</v>
      </c>
      <c r="B107" s="80" t="s">
        <v>520</v>
      </c>
      <c r="C107" s="80" t="s">
        <v>460</v>
      </c>
      <c r="D107" s="80" t="s">
        <v>12</v>
      </c>
    </row>
    <row r="108" spans="1:4" hidden="1" x14ac:dyDescent="0.25">
      <c r="A108" s="80">
        <v>22</v>
      </c>
      <c r="B108" s="80" t="s">
        <v>521</v>
      </c>
      <c r="C108" s="80" t="s">
        <v>462</v>
      </c>
      <c r="D108" s="80" t="s">
        <v>12</v>
      </c>
    </row>
    <row r="109" spans="1:4" hidden="1" x14ac:dyDescent="0.25">
      <c r="A109" s="80">
        <v>22</v>
      </c>
      <c r="B109" s="80" t="s">
        <v>522</v>
      </c>
      <c r="C109" s="80" t="s">
        <v>523</v>
      </c>
      <c r="D109" s="80" t="s">
        <v>12</v>
      </c>
    </row>
    <row r="110" spans="1:4" hidden="1" x14ac:dyDescent="0.25">
      <c r="A110" s="80">
        <v>22</v>
      </c>
      <c r="B110" s="80" t="s">
        <v>524</v>
      </c>
      <c r="C110" s="80" t="s">
        <v>525</v>
      </c>
      <c r="D110" s="80" t="s">
        <v>12</v>
      </c>
    </row>
    <row r="111" spans="1:4" hidden="1" x14ac:dyDescent="0.25">
      <c r="A111" s="80">
        <v>22</v>
      </c>
      <c r="B111" s="80" t="s">
        <v>526</v>
      </c>
      <c r="C111" s="80" t="s">
        <v>527</v>
      </c>
      <c r="D111" s="80" t="s">
        <v>12</v>
      </c>
    </row>
    <row r="112" spans="1:4" hidden="1" x14ac:dyDescent="0.25">
      <c r="A112" s="80">
        <v>22</v>
      </c>
      <c r="B112" s="80" t="s">
        <v>528</v>
      </c>
      <c r="C112" s="80" t="s">
        <v>529</v>
      </c>
      <c r="D112" s="80" t="s">
        <v>12</v>
      </c>
    </row>
    <row r="113" spans="1:4" hidden="1" x14ac:dyDescent="0.25">
      <c r="A113" s="80">
        <v>22</v>
      </c>
      <c r="B113" s="80" t="s">
        <v>530</v>
      </c>
      <c r="C113" s="80" t="s">
        <v>531</v>
      </c>
      <c r="D113" s="80" t="s">
        <v>12</v>
      </c>
    </row>
    <row r="114" spans="1:4" hidden="1" x14ac:dyDescent="0.25">
      <c r="A114" s="80">
        <v>22</v>
      </c>
      <c r="B114" s="80" t="s">
        <v>532</v>
      </c>
      <c r="C114" s="80" t="s">
        <v>533</v>
      </c>
      <c r="D114" s="80" t="s">
        <v>12</v>
      </c>
    </row>
    <row r="115" spans="1:4" hidden="1" x14ac:dyDescent="0.25">
      <c r="A115" s="80">
        <v>22</v>
      </c>
      <c r="B115" s="80" t="s">
        <v>534</v>
      </c>
      <c r="C115" s="80" t="s">
        <v>535</v>
      </c>
      <c r="D115" s="80" t="s">
        <v>12</v>
      </c>
    </row>
    <row r="116" spans="1:4" hidden="1" x14ac:dyDescent="0.25">
      <c r="A116" s="80">
        <v>22</v>
      </c>
      <c r="B116" s="80" t="s">
        <v>536</v>
      </c>
      <c r="C116" s="80" t="s">
        <v>537</v>
      </c>
      <c r="D116" s="80" t="s">
        <v>12</v>
      </c>
    </row>
    <row r="117" spans="1:4" hidden="1" x14ac:dyDescent="0.25">
      <c r="A117" s="80">
        <v>22</v>
      </c>
      <c r="B117" s="80" t="s">
        <v>538</v>
      </c>
      <c r="C117" s="80" t="s">
        <v>539</v>
      </c>
      <c r="D117" s="80" t="s">
        <v>22</v>
      </c>
    </row>
    <row r="118" spans="1:4" hidden="1" x14ac:dyDescent="0.25">
      <c r="A118" s="80">
        <v>22</v>
      </c>
      <c r="B118" s="80" t="s">
        <v>540</v>
      </c>
      <c r="C118" s="80" t="s">
        <v>479</v>
      </c>
      <c r="D118" s="80" t="s">
        <v>22</v>
      </c>
    </row>
    <row r="119" spans="1:4" hidden="1" x14ac:dyDescent="0.25">
      <c r="A119" s="80">
        <v>22</v>
      </c>
      <c r="B119" s="80" t="s">
        <v>541</v>
      </c>
      <c r="C119" s="80" t="s">
        <v>542</v>
      </c>
      <c r="D119" s="80" t="s">
        <v>22</v>
      </c>
    </row>
    <row r="120" spans="1:4" hidden="1" x14ac:dyDescent="0.25">
      <c r="A120" s="80">
        <v>22</v>
      </c>
      <c r="B120" s="80" t="s">
        <v>543</v>
      </c>
      <c r="C120" s="80" t="s">
        <v>544</v>
      </c>
      <c r="D120" s="80" t="s">
        <v>22</v>
      </c>
    </row>
    <row r="121" spans="1:4" hidden="1" x14ac:dyDescent="0.25">
      <c r="A121" s="80">
        <v>22</v>
      </c>
      <c r="B121" s="80" t="s">
        <v>545</v>
      </c>
      <c r="C121" s="80" t="s">
        <v>546</v>
      </c>
      <c r="D121" s="80" t="s">
        <v>22</v>
      </c>
    </row>
    <row r="122" spans="1:4" hidden="1" x14ac:dyDescent="0.25">
      <c r="A122" s="80">
        <v>22</v>
      </c>
      <c r="B122" s="80" t="s">
        <v>547</v>
      </c>
      <c r="C122" s="80" t="s">
        <v>548</v>
      </c>
      <c r="D122" s="80" t="s">
        <v>22</v>
      </c>
    </row>
    <row r="123" spans="1:4" hidden="1" x14ac:dyDescent="0.25">
      <c r="A123" s="80">
        <v>22</v>
      </c>
      <c r="B123" s="80" t="s">
        <v>549</v>
      </c>
      <c r="C123" s="80" t="s">
        <v>550</v>
      </c>
      <c r="D123" s="80" t="s">
        <v>22</v>
      </c>
    </row>
    <row r="124" spans="1:4" hidden="1" x14ac:dyDescent="0.25">
      <c r="A124" s="80">
        <v>22</v>
      </c>
      <c r="B124" s="80" t="s">
        <v>551</v>
      </c>
      <c r="C124" s="80" t="s">
        <v>552</v>
      </c>
      <c r="D124" s="80" t="s">
        <v>22</v>
      </c>
    </row>
    <row r="125" spans="1:4" hidden="1" x14ac:dyDescent="0.25">
      <c r="A125" s="80">
        <v>22</v>
      </c>
      <c r="B125" s="80" t="s">
        <v>553</v>
      </c>
      <c r="C125" s="80" t="s">
        <v>554</v>
      </c>
      <c r="D125" s="80" t="s">
        <v>22</v>
      </c>
    </row>
    <row r="126" spans="1:4" hidden="1" x14ac:dyDescent="0.25">
      <c r="A126" s="80">
        <v>22</v>
      </c>
      <c r="B126" s="80" t="s">
        <v>555</v>
      </c>
      <c r="C126" s="80" t="s">
        <v>556</v>
      </c>
      <c r="D126" s="80" t="s">
        <v>22</v>
      </c>
    </row>
    <row r="127" spans="1:4" hidden="1" x14ac:dyDescent="0.25">
      <c r="A127" s="80">
        <v>22</v>
      </c>
      <c r="B127" s="80" t="s">
        <v>201</v>
      </c>
      <c r="C127" s="80" t="s">
        <v>201</v>
      </c>
      <c r="D127" s="80" t="s">
        <v>20</v>
      </c>
    </row>
    <row r="128" spans="1:4" hidden="1" x14ac:dyDescent="0.25">
      <c r="A128" s="80">
        <v>22</v>
      </c>
      <c r="B128" s="80" t="s">
        <v>455</v>
      </c>
      <c r="C128" s="80" t="s">
        <v>21</v>
      </c>
      <c r="D128" s="80" t="s">
        <v>20</v>
      </c>
    </row>
    <row r="129" spans="1:4" hidden="1" x14ac:dyDescent="0.25">
      <c r="A129" s="80">
        <v>23</v>
      </c>
      <c r="B129" s="80" t="s">
        <v>29</v>
      </c>
      <c r="C129" s="80" t="s">
        <v>456</v>
      </c>
      <c r="D129" s="80" t="s">
        <v>22</v>
      </c>
    </row>
    <row r="130" spans="1:4" hidden="1" x14ac:dyDescent="0.25">
      <c r="A130" s="80">
        <v>23</v>
      </c>
      <c r="B130" s="80" t="s">
        <v>202</v>
      </c>
      <c r="C130" s="80" t="s">
        <v>457</v>
      </c>
      <c r="D130" s="80" t="s">
        <v>22</v>
      </c>
    </row>
    <row r="131" spans="1:4" hidden="1" x14ac:dyDescent="0.25">
      <c r="A131" s="80">
        <v>23</v>
      </c>
      <c r="B131" s="80" t="s">
        <v>201</v>
      </c>
      <c r="C131" s="80" t="s">
        <v>201</v>
      </c>
      <c r="D131" s="80" t="s">
        <v>20</v>
      </c>
    </row>
    <row r="132" spans="1:4" hidden="1" x14ac:dyDescent="0.25">
      <c r="A132" s="80">
        <v>23</v>
      </c>
      <c r="B132" s="80" t="s">
        <v>455</v>
      </c>
      <c r="C132" s="80" t="s">
        <v>21</v>
      </c>
      <c r="D132" s="80" t="s">
        <v>20</v>
      </c>
    </row>
    <row r="133" spans="1:4" hidden="1" x14ac:dyDescent="0.25">
      <c r="A133" s="80">
        <v>24</v>
      </c>
      <c r="B133" s="80" t="s">
        <v>29</v>
      </c>
      <c r="C133" s="80" t="s">
        <v>456</v>
      </c>
      <c r="D133" s="80" t="s">
        <v>22</v>
      </c>
    </row>
    <row r="134" spans="1:4" hidden="1" x14ac:dyDescent="0.25">
      <c r="A134" s="80">
        <v>24</v>
      </c>
      <c r="B134" s="80" t="s">
        <v>202</v>
      </c>
      <c r="C134" s="80" t="s">
        <v>457</v>
      </c>
      <c r="D134" s="80" t="s">
        <v>22</v>
      </c>
    </row>
    <row r="135" spans="1:4" hidden="1" x14ac:dyDescent="0.25">
      <c r="A135" s="80">
        <v>24</v>
      </c>
      <c r="B135" s="80" t="s">
        <v>201</v>
      </c>
      <c r="C135" s="80" t="s">
        <v>201</v>
      </c>
      <c r="D135" s="80" t="s">
        <v>20</v>
      </c>
    </row>
    <row r="136" spans="1:4" hidden="1" x14ac:dyDescent="0.25">
      <c r="A136" s="80">
        <v>24</v>
      </c>
      <c r="B136" s="80" t="s">
        <v>455</v>
      </c>
      <c r="C136" s="80" t="s">
        <v>21</v>
      </c>
      <c r="D136" s="80" t="s">
        <v>20</v>
      </c>
    </row>
    <row r="137" spans="1:4" hidden="1" x14ac:dyDescent="0.25">
      <c r="A137" s="80">
        <v>25</v>
      </c>
      <c r="B137" s="80" t="s">
        <v>201</v>
      </c>
      <c r="C137" s="80" t="s">
        <v>201</v>
      </c>
      <c r="D137" s="80" t="s">
        <v>20</v>
      </c>
    </row>
    <row r="138" spans="1:4" hidden="1" x14ac:dyDescent="0.25">
      <c r="A138" s="80">
        <v>25</v>
      </c>
      <c r="B138" s="80" t="s">
        <v>455</v>
      </c>
      <c r="C138" s="80" t="s">
        <v>557</v>
      </c>
      <c r="D138" s="80" t="s">
        <v>20</v>
      </c>
    </row>
    <row r="139" spans="1:4" hidden="1" x14ac:dyDescent="0.25">
      <c r="A139" s="80">
        <v>26</v>
      </c>
      <c r="B139" s="80" t="s">
        <v>539</v>
      </c>
      <c r="C139" s="80" t="s">
        <v>539</v>
      </c>
      <c r="D139" s="80" t="s">
        <v>22</v>
      </c>
    </row>
    <row r="140" spans="1:4" hidden="1" x14ac:dyDescent="0.25">
      <c r="A140" s="80">
        <v>26</v>
      </c>
      <c r="B140" s="80" t="s">
        <v>479</v>
      </c>
      <c r="C140" s="80" t="s">
        <v>479</v>
      </c>
      <c r="D140" s="80" t="s">
        <v>22</v>
      </c>
    </row>
    <row r="141" spans="1:4" hidden="1" x14ac:dyDescent="0.25">
      <c r="A141" s="80">
        <v>26</v>
      </c>
      <c r="B141" s="80" t="s">
        <v>542</v>
      </c>
      <c r="C141" s="80" t="s">
        <v>542</v>
      </c>
      <c r="D141" s="80" t="s">
        <v>22</v>
      </c>
    </row>
    <row r="142" spans="1:4" hidden="1" x14ac:dyDescent="0.25">
      <c r="A142" s="80">
        <v>26</v>
      </c>
      <c r="B142" s="80" t="s">
        <v>544</v>
      </c>
      <c r="C142" s="80" t="s">
        <v>544</v>
      </c>
      <c r="D142" s="80" t="s">
        <v>22</v>
      </c>
    </row>
    <row r="143" spans="1:4" hidden="1" x14ac:dyDescent="0.25">
      <c r="A143" s="80">
        <v>26</v>
      </c>
      <c r="B143" s="80" t="s">
        <v>546</v>
      </c>
      <c r="C143" s="80" t="s">
        <v>546</v>
      </c>
      <c r="D143" s="80" t="s">
        <v>22</v>
      </c>
    </row>
    <row r="144" spans="1:4" hidden="1" x14ac:dyDescent="0.25">
      <c r="A144" s="80">
        <v>26</v>
      </c>
      <c r="B144" s="80" t="s">
        <v>201</v>
      </c>
      <c r="C144" s="80" t="s">
        <v>201</v>
      </c>
      <c r="D144" s="80" t="s">
        <v>20</v>
      </c>
    </row>
    <row r="145" spans="1:4" hidden="1" x14ac:dyDescent="0.25">
      <c r="A145" s="80">
        <v>26</v>
      </c>
      <c r="B145" s="80" t="s">
        <v>455</v>
      </c>
      <c r="C145" s="80" t="s">
        <v>21</v>
      </c>
      <c r="D145" s="80" t="s">
        <v>20</v>
      </c>
    </row>
    <row r="146" spans="1:4" hidden="1" x14ac:dyDescent="0.25">
      <c r="A146" s="80">
        <v>27</v>
      </c>
      <c r="B146" s="80" t="s">
        <v>558</v>
      </c>
      <c r="C146" s="80" t="s">
        <v>501</v>
      </c>
      <c r="D146" s="80" t="s">
        <v>12</v>
      </c>
    </row>
    <row r="147" spans="1:4" hidden="1" x14ac:dyDescent="0.25">
      <c r="A147" s="80">
        <v>27</v>
      </c>
      <c r="B147" s="80" t="s">
        <v>559</v>
      </c>
      <c r="C147" s="80" t="s">
        <v>503</v>
      </c>
      <c r="D147" s="80" t="s">
        <v>12</v>
      </c>
    </row>
    <row r="148" spans="1:4" hidden="1" x14ac:dyDescent="0.25">
      <c r="A148" s="80">
        <v>27</v>
      </c>
      <c r="B148" s="80" t="s">
        <v>560</v>
      </c>
      <c r="C148" s="80" t="s">
        <v>505</v>
      </c>
      <c r="D148" s="80" t="s">
        <v>12</v>
      </c>
    </row>
    <row r="149" spans="1:4" hidden="1" x14ac:dyDescent="0.25">
      <c r="A149" s="80">
        <v>27</v>
      </c>
      <c r="B149" s="80" t="s">
        <v>561</v>
      </c>
      <c r="C149" s="80" t="s">
        <v>507</v>
      </c>
      <c r="D149" s="80" t="s">
        <v>12</v>
      </c>
    </row>
    <row r="150" spans="1:4" hidden="1" x14ac:dyDescent="0.25">
      <c r="A150" s="80">
        <v>27</v>
      </c>
      <c r="B150" s="80" t="s">
        <v>562</v>
      </c>
      <c r="C150" s="80" t="s">
        <v>509</v>
      </c>
      <c r="D150" s="80" t="s">
        <v>12</v>
      </c>
    </row>
    <row r="151" spans="1:4" hidden="1" x14ac:dyDescent="0.25">
      <c r="A151" s="80">
        <v>27</v>
      </c>
      <c r="B151" s="80" t="s">
        <v>563</v>
      </c>
      <c r="C151" s="80" t="s">
        <v>511</v>
      </c>
      <c r="D151" s="80" t="s">
        <v>12</v>
      </c>
    </row>
    <row r="152" spans="1:4" hidden="1" x14ac:dyDescent="0.25">
      <c r="A152" s="80">
        <v>27</v>
      </c>
      <c r="B152" s="80" t="s">
        <v>564</v>
      </c>
      <c r="C152" s="80" t="s">
        <v>513</v>
      </c>
      <c r="D152" s="80" t="s">
        <v>12</v>
      </c>
    </row>
    <row r="153" spans="1:4" hidden="1" x14ac:dyDescent="0.25">
      <c r="A153" s="80">
        <v>27</v>
      </c>
      <c r="B153" s="80" t="s">
        <v>565</v>
      </c>
      <c r="C153" s="80" t="s">
        <v>515</v>
      </c>
      <c r="D153" s="80" t="s">
        <v>12</v>
      </c>
    </row>
    <row r="154" spans="1:4" hidden="1" x14ac:dyDescent="0.25">
      <c r="A154" s="80">
        <v>27</v>
      </c>
      <c r="B154" s="80" t="s">
        <v>566</v>
      </c>
      <c r="C154" s="80" t="s">
        <v>517</v>
      </c>
      <c r="D154" s="80" t="s">
        <v>12</v>
      </c>
    </row>
    <row r="155" spans="1:4" hidden="1" x14ac:dyDescent="0.25">
      <c r="A155" s="80">
        <v>27</v>
      </c>
      <c r="B155" s="80" t="s">
        <v>567</v>
      </c>
      <c r="C155" s="80" t="s">
        <v>519</v>
      </c>
      <c r="D155" s="80" t="s">
        <v>12</v>
      </c>
    </row>
    <row r="156" spans="1:4" hidden="1" x14ac:dyDescent="0.25">
      <c r="A156" s="80">
        <v>27</v>
      </c>
      <c r="B156" s="80" t="s">
        <v>201</v>
      </c>
      <c r="C156" s="80" t="s">
        <v>201</v>
      </c>
      <c r="D156" s="80" t="s">
        <v>20</v>
      </c>
    </row>
    <row r="157" spans="1:4" hidden="1" x14ac:dyDescent="0.25">
      <c r="A157" s="80">
        <v>27</v>
      </c>
      <c r="B157" s="80" t="s">
        <v>455</v>
      </c>
      <c r="C157" s="80" t="s">
        <v>21</v>
      </c>
      <c r="D157" s="80" t="s">
        <v>20</v>
      </c>
    </row>
  </sheetData>
  <autoFilter ref="A1:D157" xr:uid="{93AE4D1E-8894-41E7-9E53-519DE709432E}">
    <filterColumn colId="0">
      <filters>
        <filter val="10"/>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7EAF-30AE-4AC3-BA0B-3AAF3326749B}">
  <sheetPr codeName="Sheet3"/>
  <dimension ref="A1:A7"/>
  <sheetViews>
    <sheetView workbookViewId="0"/>
  </sheetViews>
  <sheetFormatPr defaultRowHeight="15" x14ac:dyDescent="0.25"/>
  <sheetData>
    <row r="1" spans="1:1" s="9" customFormat="1" x14ac:dyDescent="0.25">
      <c r="A1" s="41" t="s">
        <v>102</v>
      </c>
    </row>
    <row r="2" spans="1:1" x14ac:dyDescent="0.25">
      <c r="A2" s="40" t="s">
        <v>103</v>
      </c>
    </row>
    <row r="3" spans="1:1" x14ac:dyDescent="0.25">
      <c r="A3" s="40" t="s">
        <v>104</v>
      </c>
    </row>
    <row r="4" spans="1:1" x14ac:dyDescent="0.25">
      <c r="A4" s="40" t="s">
        <v>215</v>
      </c>
    </row>
    <row r="5" spans="1:1" x14ac:dyDescent="0.25">
      <c r="A5" s="54" t="s">
        <v>6</v>
      </c>
    </row>
    <row r="6" spans="1:1" x14ac:dyDescent="0.25">
      <c r="A6" s="40" t="s">
        <v>207</v>
      </c>
    </row>
    <row r="7" spans="1:1" x14ac:dyDescent="0.25">
      <c r="A7" t="s">
        <v>230</v>
      </c>
    </row>
  </sheetData>
  <conditionalFormatting sqref="A2 A4">
    <cfRule type="containsText" dxfId="3" priority="73" operator="containsText" text="Missing">
      <formula>NOT(ISERROR(SEARCH("Missing",A2)))</formula>
    </cfRule>
  </conditionalFormatting>
  <conditionalFormatting sqref="A6">
    <cfRule type="containsText" dxfId="2" priority="71" operator="containsText" text="Missing">
      <formula>NOT(ISERROR(SEARCH("Missing",A6)))</formula>
    </cfRule>
  </conditionalFormatting>
  <conditionalFormatting sqref="A3">
    <cfRule type="containsText" dxfId="1" priority="68" operator="containsText" text="Missing">
      <formula>NOT(ISERROR(SEARCH("Missing",A3)))</formula>
    </cfRule>
  </conditionalFormatting>
  <conditionalFormatting sqref="A5">
    <cfRule type="containsText" dxfId="0" priority="67" operator="containsText" text="Missing">
      <formula>NOT(ISERROR(SEARCH("Missing",A5)))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0C832505F640E4D8FBC20056C3FEDA5" ma:contentTypeVersion="8" ma:contentTypeDescription="Opret et nyt dokument." ma:contentTypeScope="" ma:versionID="ecd91f6b59428ac831945fe6cbd7937c">
  <xsd:schema xmlns:xsd="http://www.w3.org/2001/XMLSchema" xmlns:xs="http://www.w3.org/2001/XMLSchema" xmlns:p="http://schemas.microsoft.com/office/2006/metadata/properties" xmlns:ns2="f7fa3494-ffca-4f5b-bf96-8e35991b90a0" targetNamespace="http://schemas.microsoft.com/office/2006/metadata/properties" ma:root="true" ma:fieldsID="2e8de5fb7643d03c5f0382e45899b958" ns2:_="">
    <xsd:import namespace="f7fa3494-ffca-4f5b-bf96-8e35991b90a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EventHashCode" minOccurs="0"/>
                <xsd:element ref="ns2:MediaServiceGenerationTim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fa3494-ffca-4f5b-bf96-8e35991b90a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7192A6-B16E-4F6E-905A-25470221A553}">
  <ds:schemaRefs>
    <ds:schemaRef ds:uri="http://schemas.microsoft.com/office/2006/documentManagement/types"/>
    <ds:schemaRef ds:uri="http://purl.org/dc/elements/1.1/"/>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f7fa3494-ffca-4f5b-bf96-8e35991b90a0"/>
    <ds:schemaRef ds:uri="http://www.w3.org/XML/1998/namespace"/>
  </ds:schemaRefs>
</ds:datastoreItem>
</file>

<file path=customXml/itemProps2.xml><?xml version="1.0" encoding="utf-8"?>
<ds:datastoreItem xmlns:ds="http://schemas.openxmlformats.org/officeDocument/2006/customXml" ds:itemID="{F8A64D81-C015-4BA8-A0DE-A872482F4073}">
  <ds:schemaRefs>
    <ds:schemaRef ds:uri="http://schemas.microsoft.com/sharepoint/v3/contenttype/forms"/>
  </ds:schemaRefs>
</ds:datastoreItem>
</file>

<file path=customXml/itemProps3.xml><?xml version="1.0" encoding="utf-8"?>
<ds:datastoreItem xmlns:ds="http://schemas.openxmlformats.org/officeDocument/2006/customXml" ds:itemID="{6960F521-8D3C-4A8E-977A-9A8A937742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FF - Test Design</vt:lpstr>
      <vt:lpstr>Krav</vt:lpstr>
      <vt:lpstr>Sheet1</vt:lpstr>
      <vt:lpstr>Form Parameters</vt:lpstr>
      <vt:lpstr>Validering</vt:lpstr>
      <vt:lpstr>kravTable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Rask, Martin Hejgaard</dc:creator>
  <cp:lastModifiedBy>Rask, Martin Hejgaard</cp:lastModifiedBy>
  <dcterms:created xsi:type="dcterms:W3CDTF">2018-09-27T11:57:19Z</dcterms:created>
  <dcterms:modified xsi:type="dcterms:W3CDTF">2018-11-30T10:18:07Z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0x01010010C832505F640E4D8FBC20056C3FEDA5</vt:lpwstr>
  </property>
</Properties>
</file>