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HHMI_ie3/"/>
    </mc:Choice>
  </mc:AlternateContent>
  <xr:revisionPtr revIDLastSave="0" documentId="13_ncr:1_{173FD3B7-E7D6-1140-A91F-1CDCF5F1B790}" xr6:coauthVersionLast="36" xr6:coauthVersionMax="36" xr10:uidLastSave="{00000000-0000-0000-0000-000000000000}"/>
  <bookViews>
    <workbookView xWindow="360" yWindow="460" windowWidth="27820" windowHeight="17040" activeTab="2" xr2:uid="{B9876741-AFBD-9849-AD9F-0C590B23DD18}"/>
  </bookViews>
  <sheets>
    <sheet name="Total" sheetId="1" r:id="rId1"/>
    <sheet name="Percent by County" sheetId="2" r:id="rId2"/>
    <sheet name="Graph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3" i="2" l="1"/>
  <c r="O99" i="2"/>
  <c r="P99" i="2" s="1"/>
  <c r="O98" i="2"/>
  <c r="O97" i="2"/>
  <c r="P97" i="2" s="1"/>
  <c r="O96" i="2"/>
  <c r="P95" i="2"/>
  <c r="O95" i="2"/>
  <c r="O94" i="2"/>
  <c r="O93" i="2"/>
  <c r="P93" i="2" s="1"/>
  <c r="O92" i="2"/>
  <c r="O91" i="2"/>
  <c r="P91" i="2" s="1"/>
  <c r="O90" i="2"/>
  <c r="P89" i="2"/>
  <c r="O89" i="2"/>
  <c r="O88" i="2"/>
  <c r="O87" i="2"/>
  <c r="P87" i="2" s="1"/>
  <c r="O86" i="2"/>
  <c r="P85" i="2"/>
  <c r="O85" i="2"/>
  <c r="O84" i="2"/>
  <c r="P83" i="2"/>
  <c r="O83" i="2"/>
  <c r="O82" i="2"/>
  <c r="O81" i="2"/>
  <c r="P81" i="2" s="1"/>
  <c r="O80" i="2"/>
  <c r="P79" i="2"/>
  <c r="O79" i="2"/>
  <c r="O78" i="2"/>
  <c r="O77" i="2"/>
  <c r="P77" i="2" s="1"/>
  <c r="O76" i="2"/>
  <c r="O75" i="2"/>
  <c r="P75" i="2" s="1"/>
  <c r="O74" i="2"/>
  <c r="P73" i="2"/>
  <c r="O73" i="2"/>
  <c r="O72" i="2"/>
  <c r="O71" i="2"/>
  <c r="P71" i="2" s="1"/>
  <c r="O70" i="2"/>
  <c r="P69" i="2"/>
  <c r="O69" i="2"/>
  <c r="O68" i="2"/>
  <c r="P67" i="2"/>
  <c r="O67" i="2"/>
  <c r="O66" i="2"/>
  <c r="O65" i="2"/>
  <c r="P65" i="2" s="1"/>
  <c r="O64" i="2"/>
  <c r="P63" i="2"/>
  <c r="O63" i="2"/>
  <c r="O62" i="2"/>
  <c r="O61" i="2"/>
  <c r="P61" i="2" s="1"/>
  <c r="O60" i="2"/>
  <c r="O59" i="2"/>
  <c r="P59" i="2" s="1"/>
  <c r="O58" i="2"/>
  <c r="P57" i="2"/>
  <c r="O57" i="2"/>
  <c r="O56" i="2"/>
  <c r="O55" i="2"/>
  <c r="P55" i="2" s="1"/>
  <c r="O54" i="2"/>
  <c r="O53" i="2"/>
  <c r="P53" i="2" s="1"/>
  <c r="O52" i="2"/>
  <c r="P51" i="2"/>
  <c r="O51" i="2"/>
  <c r="O50" i="2"/>
  <c r="O49" i="2"/>
  <c r="P49" i="2" s="1"/>
  <c r="O48" i="2"/>
  <c r="P47" i="2"/>
  <c r="O47" i="2"/>
  <c r="O46" i="2"/>
  <c r="O45" i="2"/>
  <c r="P45" i="2" s="1"/>
  <c r="O44" i="2"/>
  <c r="O43" i="2"/>
  <c r="P43" i="2" s="1"/>
  <c r="O42" i="2"/>
  <c r="P41" i="2"/>
  <c r="O41" i="2"/>
  <c r="O40" i="2"/>
  <c r="O39" i="2"/>
  <c r="P39" i="2" s="1"/>
  <c r="O38" i="2"/>
  <c r="O37" i="2"/>
  <c r="P37" i="2" s="1"/>
  <c r="O36" i="2"/>
  <c r="P35" i="2"/>
  <c r="O35" i="2"/>
  <c r="O34" i="2"/>
  <c r="P31" i="2"/>
  <c r="P29" i="2"/>
  <c r="P27" i="2"/>
  <c r="O27" i="2"/>
  <c r="P25" i="2"/>
  <c r="O25" i="2"/>
  <c r="O23" i="2"/>
  <c r="P23" i="2" s="1"/>
  <c r="P21" i="2"/>
  <c r="P19" i="2"/>
  <c r="P17" i="2"/>
  <c r="P13" i="2"/>
  <c r="O13" i="2"/>
  <c r="O11" i="2"/>
  <c r="P11" i="2" s="1"/>
  <c r="P9" i="2"/>
  <c r="P6" i="2"/>
  <c r="P4" i="2"/>
  <c r="P101" i="2" s="1"/>
  <c r="O33" i="2"/>
  <c r="P33" i="2" s="1"/>
  <c r="O32" i="2"/>
  <c r="O31" i="2"/>
  <c r="O29" i="2"/>
  <c r="O21" i="2"/>
  <c r="O19" i="2"/>
  <c r="O17" i="2"/>
  <c r="O15" i="2"/>
  <c r="P15" i="2" s="1"/>
  <c r="O9" i="2"/>
  <c r="O6" i="2"/>
  <c r="O4" i="2"/>
  <c r="O101" i="2" s="1"/>
</calcChain>
</file>

<file path=xl/sharedStrings.xml><?xml version="1.0" encoding="utf-8"?>
<sst xmlns="http://schemas.openxmlformats.org/spreadsheetml/2006/main" count="178" uniqueCount="67">
  <si>
    <t>Enrollment</t>
  </si>
  <si>
    <t>District ID</t>
  </si>
  <si>
    <t>District Name</t>
  </si>
  <si>
    <t>KG</t>
  </si>
  <si>
    <t>Total</t>
  </si>
  <si>
    <t>Albany #1</t>
  </si>
  <si>
    <t>Big Horn #1</t>
  </si>
  <si>
    <t>Big Horn #2</t>
  </si>
  <si>
    <t>Big Horn #3</t>
  </si>
  <si>
    <t>Big Horn #4</t>
  </si>
  <si>
    <t>Campbell #1</t>
  </si>
  <si>
    <t>Carbon #1</t>
  </si>
  <si>
    <t>Carbon #2</t>
  </si>
  <si>
    <t>Converse #1</t>
  </si>
  <si>
    <t>Converse #2</t>
  </si>
  <si>
    <t>Crook #1</t>
  </si>
  <si>
    <t>Fremont #1</t>
  </si>
  <si>
    <t>Fremont #2</t>
  </si>
  <si>
    <t>Fremont #6</t>
  </si>
  <si>
    <t>Fremont #14</t>
  </si>
  <si>
    <t>Fremont #21</t>
  </si>
  <si>
    <t>Fremont #24</t>
  </si>
  <si>
    <t>Fremont #25</t>
  </si>
  <si>
    <t>Fremont #38</t>
  </si>
  <si>
    <t>Goshen #1</t>
  </si>
  <si>
    <t>Hot Springs #1</t>
  </si>
  <si>
    <t>Johnson #1</t>
  </si>
  <si>
    <t>Laramie #1</t>
  </si>
  <si>
    <t>Laramie #2</t>
  </si>
  <si>
    <t>Lincoln #1</t>
  </si>
  <si>
    <t>Lincoln #2</t>
  </si>
  <si>
    <t>Natrona #1</t>
  </si>
  <si>
    <t>Niobrara #1</t>
  </si>
  <si>
    <t>Park #1</t>
  </si>
  <si>
    <t>Park #6</t>
  </si>
  <si>
    <t>Park #16</t>
  </si>
  <si>
    <t>Platte #1</t>
  </si>
  <si>
    <t>Platte #2</t>
  </si>
  <si>
    <t>Sheridan #1</t>
  </si>
  <si>
    <t>Sheridan #2</t>
  </si>
  <si>
    <t>Sheridan #3</t>
  </si>
  <si>
    <t>Sublette #1</t>
  </si>
  <si>
    <t>Sublette #9</t>
  </si>
  <si>
    <t>Sweetwater #1</t>
  </si>
  <si>
    <t>Sweetwater #2</t>
  </si>
  <si>
    <t>Teton #1</t>
  </si>
  <si>
    <t>Uinta #1</t>
  </si>
  <si>
    <t>Uinta #4</t>
  </si>
  <si>
    <t>Uinta #6</t>
  </si>
  <si>
    <t>Washakie #1</t>
  </si>
  <si>
    <t>Washakie #2</t>
  </si>
  <si>
    <t>Weston #1</t>
  </si>
  <si>
    <t>Weston #7</t>
  </si>
  <si>
    <t>State of Wyoming</t>
  </si>
  <si>
    <t>American Indian/Alaska Native</t>
  </si>
  <si>
    <t>Asian</t>
  </si>
  <si>
    <t>Black</t>
  </si>
  <si>
    <t>Hispanic</t>
  </si>
  <si>
    <t>Pacific Islander</t>
  </si>
  <si>
    <t>Two Or More Races</t>
  </si>
  <si>
    <t>M</t>
  </si>
  <si>
    <t>F</t>
  </si>
  <si>
    <t>Total URM</t>
  </si>
  <si>
    <t>Percent URM</t>
  </si>
  <si>
    <t>Total WY students</t>
  </si>
  <si>
    <t>UW</t>
  </si>
  <si>
    <t>UW is less diverse than 27 of our K-12 School Districts.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</si>
</sst>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Underrepresented</a:t>
            </a:r>
            <a:r>
              <a:rPr lang="en-US" baseline="0"/>
              <a:t> Minorities (URM) by K-12 School District and versus UW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DD4-B543-BF57-F8AB20416C07}"/>
              </c:ext>
            </c:extLst>
          </c:dPt>
          <c:cat>
            <c:strRef>
              <c:f>Graph!$A$2:$A$50</c:f>
              <c:strCache>
                <c:ptCount val="49"/>
                <c:pt idx="0">
                  <c:v>Washakie #2</c:v>
                </c:pt>
                <c:pt idx="1">
                  <c:v>Crook #1</c:v>
                </c:pt>
                <c:pt idx="2">
                  <c:v>Uinta #4</c:v>
                </c:pt>
                <c:pt idx="3">
                  <c:v>Weston #7</c:v>
                </c:pt>
                <c:pt idx="4">
                  <c:v>Lincoln #2</c:v>
                </c:pt>
                <c:pt idx="5">
                  <c:v>Sheridan #3</c:v>
                </c:pt>
                <c:pt idx="6">
                  <c:v>Hot Springs #1</c:v>
                </c:pt>
                <c:pt idx="7">
                  <c:v>Sheridan #1</c:v>
                </c:pt>
                <c:pt idx="8">
                  <c:v>Park #6</c:v>
                </c:pt>
                <c:pt idx="9">
                  <c:v>Uinta #6</c:v>
                </c:pt>
                <c:pt idx="10">
                  <c:v>Johnson #1</c:v>
                </c:pt>
                <c:pt idx="11">
                  <c:v>Weston #1</c:v>
                </c:pt>
                <c:pt idx="12">
                  <c:v>Converse #2</c:v>
                </c:pt>
                <c:pt idx="13">
                  <c:v>Sheridan #2</c:v>
                </c:pt>
                <c:pt idx="14">
                  <c:v>Converse #1</c:v>
                </c:pt>
                <c:pt idx="15">
                  <c:v>Park #16</c:v>
                </c:pt>
                <c:pt idx="16">
                  <c:v>Fremont #2</c:v>
                </c:pt>
                <c:pt idx="17">
                  <c:v>Lincoln #1</c:v>
                </c:pt>
                <c:pt idx="18">
                  <c:v>Platte #2</c:v>
                </c:pt>
                <c:pt idx="19">
                  <c:v>Carbon #2</c:v>
                </c:pt>
                <c:pt idx="20">
                  <c:v>UW</c:v>
                </c:pt>
                <c:pt idx="21">
                  <c:v>Sublette #1</c:v>
                </c:pt>
                <c:pt idx="22">
                  <c:v>Big Horn #4</c:v>
                </c:pt>
                <c:pt idx="23">
                  <c:v>Platte #1</c:v>
                </c:pt>
                <c:pt idx="24">
                  <c:v>Big Horn #2</c:v>
                </c:pt>
                <c:pt idx="25">
                  <c:v>Big Horn #1</c:v>
                </c:pt>
                <c:pt idx="26">
                  <c:v>Niobrara #1</c:v>
                </c:pt>
                <c:pt idx="27">
                  <c:v>Campbell #1</c:v>
                </c:pt>
                <c:pt idx="28">
                  <c:v>Laramie #2</c:v>
                </c:pt>
                <c:pt idx="29">
                  <c:v>Fremont #24</c:v>
                </c:pt>
                <c:pt idx="30">
                  <c:v>Park #1</c:v>
                </c:pt>
                <c:pt idx="31">
                  <c:v>Sublette #9</c:v>
                </c:pt>
                <c:pt idx="32">
                  <c:v>Sweetwater #2</c:v>
                </c:pt>
                <c:pt idx="33">
                  <c:v>Natrona #1</c:v>
                </c:pt>
                <c:pt idx="34">
                  <c:v>Goshen #1</c:v>
                </c:pt>
                <c:pt idx="35">
                  <c:v>Uinta #1</c:v>
                </c:pt>
                <c:pt idx="36">
                  <c:v>Big Horn #3</c:v>
                </c:pt>
                <c:pt idx="37">
                  <c:v>Fremont #1</c:v>
                </c:pt>
                <c:pt idx="38">
                  <c:v>Albany #1</c:v>
                </c:pt>
                <c:pt idx="39">
                  <c:v>Washakie #1</c:v>
                </c:pt>
                <c:pt idx="40">
                  <c:v>Laramie #1</c:v>
                </c:pt>
                <c:pt idx="41">
                  <c:v>Sweetwater #1</c:v>
                </c:pt>
                <c:pt idx="42">
                  <c:v>Fremont #6</c:v>
                </c:pt>
                <c:pt idx="43">
                  <c:v>Teton #1</c:v>
                </c:pt>
                <c:pt idx="44">
                  <c:v>Fremont #25</c:v>
                </c:pt>
                <c:pt idx="45">
                  <c:v>Carbon #1</c:v>
                </c:pt>
                <c:pt idx="46">
                  <c:v>Fremont #38</c:v>
                </c:pt>
                <c:pt idx="47">
                  <c:v>Fremont #14</c:v>
                </c:pt>
                <c:pt idx="48">
                  <c:v>Fremont #21</c:v>
                </c:pt>
              </c:strCache>
            </c:strRef>
          </c:cat>
          <c:val>
            <c:numRef>
              <c:f>Graph!$B$2:$B$50</c:f>
              <c:numCache>
                <c:formatCode>0.00%</c:formatCode>
                <c:ptCount val="49"/>
                <c:pt idx="0">
                  <c:v>1.8518518518518517E-2</c:v>
                </c:pt>
                <c:pt idx="1">
                  <c:v>4.4763513513513514E-2</c:v>
                </c:pt>
                <c:pt idx="2">
                  <c:v>4.7675804529201428E-2</c:v>
                </c:pt>
                <c:pt idx="3">
                  <c:v>5.3811659192825115E-2</c:v>
                </c:pt>
                <c:pt idx="4">
                  <c:v>5.6907781967775115E-2</c:v>
                </c:pt>
                <c:pt idx="5">
                  <c:v>6.4516129032258063E-2</c:v>
                </c:pt>
                <c:pt idx="6">
                  <c:v>6.7082683307332289E-2</c:v>
                </c:pt>
                <c:pt idx="7">
                  <c:v>7.1709233791748525E-2</c:v>
                </c:pt>
                <c:pt idx="8">
                  <c:v>7.3097961213326706E-2</c:v>
                </c:pt>
                <c:pt idx="9">
                  <c:v>7.4277854195323248E-2</c:v>
                </c:pt>
                <c:pt idx="10">
                  <c:v>8.8820826952526799E-2</c:v>
                </c:pt>
                <c:pt idx="11">
                  <c:v>9.2171717171717168E-2</c:v>
                </c:pt>
                <c:pt idx="12">
                  <c:v>0.11655405405405406</c:v>
                </c:pt>
                <c:pt idx="13">
                  <c:v>0.11778029445073612</c:v>
                </c:pt>
                <c:pt idx="14">
                  <c:v>0.11997670355270822</c:v>
                </c:pt>
                <c:pt idx="15">
                  <c:v>0.12264150943396226</c:v>
                </c:pt>
                <c:pt idx="16">
                  <c:v>0.12328767123287671</c:v>
                </c:pt>
                <c:pt idx="17">
                  <c:v>0.12521440823327615</c:v>
                </c:pt>
                <c:pt idx="18">
                  <c:v>0.12549019607843137</c:v>
                </c:pt>
                <c:pt idx="19">
                  <c:v>0.13079470198675497</c:v>
                </c:pt>
                <c:pt idx="20">
                  <c:v>0.14000000000000001</c:v>
                </c:pt>
                <c:pt idx="21">
                  <c:v>0.14170403587443947</c:v>
                </c:pt>
                <c:pt idx="22">
                  <c:v>0.14173228346456693</c:v>
                </c:pt>
                <c:pt idx="23">
                  <c:v>0.14201183431952663</c:v>
                </c:pt>
                <c:pt idx="24">
                  <c:v>0.14347202295552366</c:v>
                </c:pt>
                <c:pt idx="25">
                  <c:v>0.150853889943074</c:v>
                </c:pt>
                <c:pt idx="26">
                  <c:v>0.15451174289245984</c:v>
                </c:pt>
                <c:pt idx="27">
                  <c:v>0.15823873409012729</c:v>
                </c:pt>
                <c:pt idx="28">
                  <c:v>0.16745956232159848</c:v>
                </c:pt>
                <c:pt idx="29">
                  <c:v>0.16976127320954906</c:v>
                </c:pt>
                <c:pt idx="30">
                  <c:v>0.17857142857142858</c:v>
                </c:pt>
                <c:pt idx="31">
                  <c:v>0.1895551257253385</c:v>
                </c:pt>
                <c:pt idx="32">
                  <c:v>0.1918238993710692</c:v>
                </c:pt>
                <c:pt idx="33">
                  <c:v>0.19372651276938416</c:v>
                </c:pt>
                <c:pt idx="34">
                  <c:v>0.19434416365824309</c:v>
                </c:pt>
                <c:pt idx="35">
                  <c:v>0.2032967032967033</c:v>
                </c:pt>
                <c:pt idx="36">
                  <c:v>0.2296137339055794</c:v>
                </c:pt>
                <c:pt idx="37">
                  <c:v>0.2511037527593819</c:v>
                </c:pt>
                <c:pt idx="38">
                  <c:v>0.26340733349962586</c:v>
                </c:pt>
                <c:pt idx="39">
                  <c:v>0.28459119496855345</c:v>
                </c:pt>
                <c:pt idx="40">
                  <c:v>0.29550593555681176</c:v>
                </c:pt>
                <c:pt idx="41">
                  <c:v>0.31555719014343508</c:v>
                </c:pt>
                <c:pt idx="42">
                  <c:v>0.32019704433497537</c:v>
                </c:pt>
                <c:pt idx="43">
                  <c:v>0.34536619229434223</c:v>
                </c:pt>
                <c:pt idx="44">
                  <c:v>0.37293729372937295</c:v>
                </c:pt>
                <c:pt idx="45">
                  <c:v>0.40457142857142858</c:v>
                </c:pt>
                <c:pt idx="46">
                  <c:v>0.98915401301518435</c:v>
                </c:pt>
                <c:pt idx="47">
                  <c:v>0.99373040752351094</c:v>
                </c:pt>
                <c:pt idx="4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4-B543-BF57-F8AB20416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2601231"/>
        <c:axId val="990978431"/>
      </c:barChart>
      <c:catAx>
        <c:axId val="932601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School</a:t>
                </a:r>
                <a:r>
                  <a:rPr lang="en-US" baseline="0"/>
                  <a:t> District &amp; UW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978431"/>
        <c:crosses val="autoZero"/>
        <c:auto val="1"/>
        <c:lblAlgn val="ctr"/>
        <c:lblOffset val="100"/>
        <c:noMultiLvlLbl val="0"/>
      </c:catAx>
      <c:valAx>
        <c:axId val="99097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URM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0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4</xdr:row>
      <xdr:rowOff>0</xdr:rowOff>
    </xdr:from>
    <xdr:to>
      <xdr:col>14</xdr:col>
      <xdr:colOff>660400</xdr:colOff>
      <xdr:row>31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1A5C16-BD74-084D-84CA-A464CC355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D761E-863C-4B4F-B393-C586663B9C2C}">
  <dimension ref="B1:Q51"/>
  <sheetViews>
    <sheetView topLeftCell="A43" workbookViewId="0">
      <selection activeCell="Q51" sqref="Q51"/>
    </sheetView>
  </sheetViews>
  <sheetFormatPr baseColWidth="10" defaultRowHeight="16" x14ac:dyDescent="0.2"/>
  <sheetData>
    <row r="1" spans="2:17" x14ac:dyDescent="0.2">
      <c r="C1" t="s">
        <v>0</v>
      </c>
    </row>
    <row r="2" spans="2:17" x14ac:dyDescent="0.2">
      <c r="B2" t="s">
        <v>1</v>
      </c>
      <c r="C2" t="s">
        <v>2</v>
      </c>
      <c r="D2" t="s">
        <v>3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 t="s">
        <v>4</v>
      </c>
    </row>
    <row r="3" spans="2:17" x14ac:dyDescent="0.2">
      <c r="B3">
        <v>101000</v>
      </c>
      <c r="C3" t="s">
        <v>5</v>
      </c>
      <c r="D3">
        <v>325</v>
      </c>
      <c r="E3">
        <v>350</v>
      </c>
      <c r="F3">
        <v>325</v>
      </c>
      <c r="G3">
        <v>294</v>
      </c>
      <c r="H3">
        <v>318</v>
      </c>
      <c r="I3">
        <v>328</v>
      </c>
      <c r="J3">
        <v>301</v>
      </c>
      <c r="K3">
        <v>324</v>
      </c>
      <c r="L3">
        <v>300</v>
      </c>
      <c r="M3">
        <v>301</v>
      </c>
      <c r="N3">
        <v>288</v>
      </c>
      <c r="O3">
        <v>262</v>
      </c>
      <c r="P3">
        <v>293</v>
      </c>
      <c r="Q3" s="1">
        <v>4009</v>
      </c>
    </row>
    <row r="4" spans="2:17" x14ac:dyDescent="0.2">
      <c r="B4">
        <v>201000</v>
      </c>
      <c r="C4" t="s">
        <v>6</v>
      </c>
      <c r="D4">
        <v>61</v>
      </c>
      <c r="E4">
        <v>69</v>
      </c>
      <c r="F4">
        <v>48</v>
      </c>
      <c r="G4">
        <v>64</v>
      </c>
      <c r="H4">
        <v>62</v>
      </c>
      <c r="I4">
        <v>84</v>
      </c>
      <c r="J4">
        <v>80</v>
      </c>
      <c r="K4">
        <v>95</v>
      </c>
      <c r="L4">
        <v>113</v>
      </c>
      <c r="M4">
        <v>98</v>
      </c>
      <c r="N4">
        <v>101</v>
      </c>
      <c r="O4">
        <v>97</v>
      </c>
      <c r="P4">
        <v>82</v>
      </c>
      <c r="Q4" s="1">
        <v>1054</v>
      </c>
    </row>
    <row r="5" spans="2:17" x14ac:dyDescent="0.2">
      <c r="B5">
        <v>202000</v>
      </c>
      <c r="C5" t="s">
        <v>7</v>
      </c>
      <c r="D5">
        <v>51</v>
      </c>
      <c r="E5">
        <v>53</v>
      </c>
      <c r="F5">
        <v>65</v>
      </c>
      <c r="G5">
        <v>58</v>
      </c>
      <c r="H5">
        <v>52</v>
      </c>
      <c r="I5">
        <v>47</v>
      </c>
      <c r="J5">
        <v>60</v>
      </c>
      <c r="K5">
        <v>55</v>
      </c>
      <c r="L5">
        <v>64</v>
      </c>
      <c r="M5">
        <v>50</v>
      </c>
      <c r="N5">
        <v>56</v>
      </c>
      <c r="O5">
        <v>39</v>
      </c>
      <c r="P5">
        <v>47</v>
      </c>
      <c r="Q5">
        <v>697</v>
      </c>
    </row>
    <row r="6" spans="2:17" x14ac:dyDescent="0.2">
      <c r="B6">
        <v>203000</v>
      </c>
      <c r="C6" t="s">
        <v>8</v>
      </c>
      <c r="D6">
        <v>40</v>
      </c>
      <c r="E6">
        <v>35</v>
      </c>
      <c r="F6">
        <v>35</v>
      </c>
      <c r="G6">
        <v>30</v>
      </c>
      <c r="H6">
        <v>32</v>
      </c>
      <c r="I6">
        <v>33</v>
      </c>
      <c r="J6">
        <v>30</v>
      </c>
      <c r="K6">
        <v>41</v>
      </c>
      <c r="L6">
        <v>38</v>
      </c>
      <c r="M6">
        <v>39</v>
      </c>
      <c r="N6">
        <v>30</v>
      </c>
      <c r="O6">
        <v>34</v>
      </c>
      <c r="P6">
        <v>49</v>
      </c>
      <c r="Q6">
        <v>466</v>
      </c>
    </row>
    <row r="7" spans="2:17" x14ac:dyDescent="0.2">
      <c r="B7">
        <v>204000</v>
      </c>
      <c r="C7" t="s">
        <v>9</v>
      </c>
      <c r="D7">
        <v>21</v>
      </c>
      <c r="E7">
        <v>16</v>
      </c>
      <c r="F7">
        <v>20</v>
      </c>
      <c r="G7">
        <v>16</v>
      </c>
      <c r="H7">
        <v>19</v>
      </c>
      <c r="I7">
        <v>17</v>
      </c>
      <c r="J7">
        <v>23</v>
      </c>
      <c r="K7">
        <v>18</v>
      </c>
      <c r="L7">
        <v>28</v>
      </c>
      <c r="M7">
        <v>21</v>
      </c>
      <c r="N7">
        <v>23</v>
      </c>
      <c r="O7">
        <v>22</v>
      </c>
      <c r="P7">
        <v>10</v>
      </c>
      <c r="Q7">
        <v>254</v>
      </c>
    </row>
    <row r="8" spans="2:17" x14ac:dyDescent="0.2">
      <c r="B8">
        <v>301000</v>
      </c>
      <c r="C8" t="s">
        <v>10</v>
      </c>
      <c r="D8">
        <v>715</v>
      </c>
      <c r="E8">
        <v>670</v>
      </c>
      <c r="F8">
        <v>641</v>
      </c>
      <c r="G8">
        <v>708</v>
      </c>
      <c r="H8">
        <v>731</v>
      </c>
      <c r="I8">
        <v>732</v>
      </c>
      <c r="J8">
        <v>714</v>
      </c>
      <c r="K8">
        <v>657</v>
      </c>
      <c r="L8">
        <v>717</v>
      </c>
      <c r="M8">
        <v>653</v>
      </c>
      <c r="N8">
        <v>606</v>
      </c>
      <c r="O8">
        <v>620</v>
      </c>
      <c r="P8">
        <v>557</v>
      </c>
      <c r="Q8" s="1">
        <v>8721</v>
      </c>
    </row>
    <row r="9" spans="2:17" x14ac:dyDescent="0.2">
      <c r="B9">
        <v>401000</v>
      </c>
      <c r="C9" t="s">
        <v>11</v>
      </c>
      <c r="D9">
        <v>134</v>
      </c>
      <c r="E9">
        <v>137</v>
      </c>
      <c r="F9">
        <v>134</v>
      </c>
      <c r="G9">
        <v>132</v>
      </c>
      <c r="H9">
        <v>142</v>
      </c>
      <c r="I9">
        <v>132</v>
      </c>
      <c r="J9">
        <v>148</v>
      </c>
      <c r="K9">
        <v>140</v>
      </c>
      <c r="L9">
        <v>130</v>
      </c>
      <c r="M9">
        <v>127</v>
      </c>
      <c r="N9">
        <v>130</v>
      </c>
      <c r="O9">
        <v>134</v>
      </c>
      <c r="P9">
        <v>130</v>
      </c>
      <c r="Q9" s="1">
        <v>1750</v>
      </c>
    </row>
    <row r="10" spans="2:17" x14ac:dyDescent="0.2">
      <c r="B10">
        <v>402000</v>
      </c>
      <c r="C10" t="s">
        <v>12</v>
      </c>
      <c r="D10">
        <v>48</v>
      </c>
      <c r="E10">
        <v>37</v>
      </c>
      <c r="F10">
        <v>52</v>
      </c>
      <c r="G10">
        <v>51</v>
      </c>
      <c r="H10">
        <v>43</v>
      </c>
      <c r="I10">
        <v>49</v>
      </c>
      <c r="J10">
        <v>47</v>
      </c>
      <c r="K10">
        <v>45</v>
      </c>
      <c r="L10">
        <v>44</v>
      </c>
      <c r="M10">
        <v>43</v>
      </c>
      <c r="N10">
        <v>65</v>
      </c>
      <c r="O10">
        <v>39</v>
      </c>
      <c r="P10">
        <v>41</v>
      </c>
      <c r="Q10">
        <v>604</v>
      </c>
    </row>
    <row r="11" spans="2:17" x14ac:dyDescent="0.2">
      <c r="B11">
        <v>501000</v>
      </c>
      <c r="C11" t="s">
        <v>13</v>
      </c>
      <c r="D11">
        <v>161</v>
      </c>
      <c r="E11">
        <v>128</v>
      </c>
      <c r="F11">
        <v>113</v>
      </c>
      <c r="G11">
        <v>126</v>
      </c>
      <c r="H11">
        <v>134</v>
      </c>
      <c r="I11">
        <v>135</v>
      </c>
      <c r="J11">
        <v>127</v>
      </c>
      <c r="K11">
        <v>143</v>
      </c>
      <c r="L11">
        <v>135</v>
      </c>
      <c r="M11">
        <v>145</v>
      </c>
      <c r="N11">
        <v>123</v>
      </c>
      <c r="O11">
        <v>125</v>
      </c>
      <c r="P11">
        <v>122</v>
      </c>
      <c r="Q11" s="1">
        <v>1717</v>
      </c>
    </row>
    <row r="12" spans="2:17" x14ac:dyDescent="0.2">
      <c r="B12">
        <v>502000</v>
      </c>
      <c r="C12" t="s">
        <v>14</v>
      </c>
      <c r="D12">
        <v>41</v>
      </c>
      <c r="E12">
        <v>49</v>
      </c>
      <c r="F12">
        <v>50</v>
      </c>
      <c r="G12">
        <v>38</v>
      </c>
      <c r="H12">
        <v>51</v>
      </c>
      <c r="I12">
        <v>49</v>
      </c>
      <c r="J12">
        <v>56</v>
      </c>
      <c r="K12">
        <v>49</v>
      </c>
      <c r="L12">
        <v>42</v>
      </c>
      <c r="M12">
        <v>39</v>
      </c>
      <c r="N12">
        <v>47</v>
      </c>
      <c r="O12">
        <v>40</v>
      </c>
      <c r="P12">
        <v>41</v>
      </c>
      <c r="Q12">
        <v>592</v>
      </c>
    </row>
    <row r="13" spans="2:17" x14ac:dyDescent="0.2">
      <c r="B13">
        <v>601000</v>
      </c>
      <c r="C13" t="s">
        <v>15</v>
      </c>
      <c r="D13">
        <v>99</v>
      </c>
      <c r="E13">
        <v>94</v>
      </c>
      <c r="F13">
        <v>98</v>
      </c>
      <c r="G13">
        <v>105</v>
      </c>
      <c r="H13">
        <v>77</v>
      </c>
      <c r="I13">
        <v>92</v>
      </c>
      <c r="J13">
        <v>85</v>
      </c>
      <c r="K13">
        <v>102</v>
      </c>
      <c r="L13">
        <v>99</v>
      </c>
      <c r="M13">
        <v>84</v>
      </c>
      <c r="N13">
        <v>87</v>
      </c>
      <c r="O13">
        <v>85</v>
      </c>
      <c r="P13">
        <v>77</v>
      </c>
      <c r="Q13" s="1">
        <v>1184</v>
      </c>
    </row>
    <row r="14" spans="2:17" x14ac:dyDescent="0.2">
      <c r="B14">
        <v>701000</v>
      </c>
      <c r="C14" t="s">
        <v>16</v>
      </c>
      <c r="D14">
        <v>132</v>
      </c>
      <c r="E14">
        <v>122</v>
      </c>
      <c r="F14">
        <v>134</v>
      </c>
      <c r="G14">
        <v>144</v>
      </c>
      <c r="H14">
        <v>156</v>
      </c>
      <c r="I14">
        <v>158</v>
      </c>
      <c r="J14">
        <v>154</v>
      </c>
      <c r="K14">
        <v>136</v>
      </c>
      <c r="L14">
        <v>139</v>
      </c>
      <c r="M14">
        <v>152</v>
      </c>
      <c r="N14">
        <v>131</v>
      </c>
      <c r="O14">
        <v>145</v>
      </c>
      <c r="P14">
        <v>109</v>
      </c>
      <c r="Q14" s="1">
        <v>1812</v>
      </c>
    </row>
    <row r="15" spans="2:17" x14ac:dyDescent="0.2">
      <c r="B15">
        <v>702000</v>
      </c>
      <c r="C15" t="s">
        <v>17</v>
      </c>
      <c r="D15">
        <v>12</v>
      </c>
      <c r="E15">
        <v>13</v>
      </c>
      <c r="F15">
        <v>14</v>
      </c>
      <c r="G15">
        <v>10</v>
      </c>
      <c r="H15">
        <v>13</v>
      </c>
      <c r="I15">
        <v>8</v>
      </c>
      <c r="J15">
        <v>8</v>
      </c>
      <c r="K15">
        <v>15</v>
      </c>
      <c r="L15">
        <v>9</v>
      </c>
      <c r="M15">
        <v>12</v>
      </c>
      <c r="N15">
        <v>9</v>
      </c>
      <c r="O15">
        <v>11</v>
      </c>
      <c r="P15">
        <v>12</v>
      </c>
      <c r="Q15">
        <v>146</v>
      </c>
    </row>
    <row r="16" spans="2:17" x14ac:dyDescent="0.2">
      <c r="B16">
        <v>706000</v>
      </c>
      <c r="C16" t="s">
        <v>18</v>
      </c>
      <c r="D16">
        <v>23</v>
      </c>
      <c r="E16">
        <v>37</v>
      </c>
      <c r="F16">
        <v>26</v>
      </c>
      <c r="G16">
        <v>33</v>
      </c>
      <c r="H16">
        <v>26</v>
      </c>
      <c r="I16">
        <v>27</v>
      </c>
      <c r="J16">
        <v>38</v>
      </c>
      <c r="K16">
        <v>30</v>
      </c>
      <c r="L16">
        <v>32</v>
      </c>
      <c r="M16">
        <v>32</v>
      </c>
      <c r="N16">
        <v>29</v>
      </c>
      <c r="O16">
        <v>37</v>
      </c>
      <c r="P16">
        <v>36</v>
      </c>
      <c r="Q16">
        <v>406</v>
      </c>
    </row>
    <row r="17" spans="2:17" x14ac:dyDescent="0.2">
      <c r="B17">
        <v>714000</v>
      </c>
      <c r="C17" t="s">
        <v>19</v>
      </c>
      <c r="D17">
        <v>51</v>
      </c>
      <c r="E17">
        <v>60</v>
      </c>
      <c r="F17">
        <v>56</v>
      </c>
      <c r="G17">
        <v>47</v>
      </c>
      <c r="H17">
        <v>53</v>
      </c>
      <c r="I17">
        <v>61</v>
      </c>
      <c r="J17">
        <v>50</v>
      </c>
      <c r="K17">
        <v>51</v>
      </c>
      <c r="L17">
        <v>52</v>
      </c>
      <c r="M17">
        <v>66</v>
      </c>
      <c r="N17">
        <v>38</v>
      </c>
      <c r="O17">
        <v>31</v>
      </c>
      <c r="P17">
        <v>22</v>
      </c>
      <c r="Q17">
        <v>638</v>
      </c>
    </row>
    <row r="18" spans="2:17" x14ac:dyDescent="0.2">
      <c r="B18">
        <v>721000</v>
      </c>
      <c r="C18" t="s">
        <v>20</v>
      </c>
      <c r="D18">
        <v>49</v>
      </c>
      <c r="E18">
        <v>44</v>
      </c>
      <c r="F18">
        <v>38</v>
      </c>
      <c r="G18">
        <v>38</v>
      </c>
      <c r="H18">
        <v>39</v>
      </c>
      <c r="I18">
        <v>37</v>
      </c>
      <c r="J18">
        <v>48</v>
      </c>
      <c r="K18">
        <v>46</v>
      </c>
      <c r="L18">
        <v>50</v>
      </c>
      <c r="M18">
        <v>36</v>
      </c>
      <c r="N18">
        <v>39</v>
      </c>
      <c r="O18">
        <v>13</v>
      </c>
      <c r="P18">
        <v>17</v>
      </c>
      <c r="Q18">
        <v>494</v>
      </c>
    </row>
    <row r="19" spans="2:17" x14ac:dyDescent="0.2">
      <c r="B19">
        <v>724000</v>
      </c>
      <c r="C19" t="s">
        <v>21</v>
      </c>
      <c r="D19">
        <v>30</v>
      </c>
      <c r="E19">
        <v>17</v>
      </c>
      <c r="F19">
        <v>30</v>
      </c>
      <c r="G19">
        <v>30</v>
      </c>
      <c r="H19">
        <v>35</v>
      </c>
      <c r="I19">
        <v>37</v>
      </c>
      <c r="J19">
        <v>27</v>
      </c>
      <c r="K19">
        <v>28</v>
      </c>
      <c r="L19">
        <v>39</v>
      </c>
      <c r="M19">
        <v>28</v>
      </c>
      <c r="N19">
        <v>25</v>
      </c>
      <c r="O19">
        <v>30</v>
      </c>
      <c r="P19">
        <v>21</v>
      </c>
      <c r="Q19">
        <v>377</v>
      </c>
    </row>
    <row r="20" spans="2:17" x14ac:dyDescent="0.2">
      <c r="B20">
        <v>725000</v>
      </c>
      <c r="C20" t="s">
        <v>22</v>
      </c>
      <c r="D20">
        <v>228</v>
      </c>
      <c r="E20">
        <v>199</v>
      </c>
      <c r="F20">
        <v>131</v>
      </c>
      <c r="G20">
        <v>187</v>
      </c>
      <c r="H20">
        <v>181</v>
      </c>
      <c r="I20">
        <v>213</v>
      </c>
      <c r="J20">
        <v>182</v>
      </c>
      <c r="K20">
        <v>213</v>
      </c>
      <c r="L20">
        <v>186</v>
      </c>
      <c r="M20">
        <v>183</v>
      </c>
      <c r="N20">
        <v>183</v>
      </c>
      <c r="O20">
        <v>166</v>
      </c>
      <c r="P20">
        <v>172</v>
      </c>
      <c r="Q20" s="1">
        <v>2424</v>
      </c>
    </row>
    <row r="21" spans="2:17" x14ac:dyDescent="0.2">
      <c r="B21">
        <v>738000</v>
      </c>
      <c r="C21" t="s">
        <v>23</v>
      </c>
      <c r="D21">
        <v>63</v>
      </c>
      <c r="E21">
        <v>52</v>
      </c>
      <c r="F21">
        <v>57</v>
      </c>
      <c r="G21">
        <v>46</v>
      </c>
      <c r="H21">
        <v>40</v>
      </c>
      <c r="I21">
        <v>39</v>
      </c>
      <c r="J21">
        <v>52</v>
      </c>
      <c r="K21">
        <v>47</v>
      </c>
      <c r="L21">
        <v>38</v>
      </c>
      <c r="M21">
        <v>15</v>
      </c>
      <c r="N21">
        <v>6</v>
      </c>
      <c r="O21">
        <v>4</v>
      </c>
      <c r="P21">
        <v>2</v>
      </c>
      <c r="Q21">
        <v>461</v>
      </c>
    </row>
    <row r="22" spans="2:17" x14ac:dyDescent="0.2">
      <c r="B22">
        <v>801000</v>
      </c>
      <c r="C22" t="s">
        <v>24</v>
      </c>
      <c r="D22">
        <v>121</v>
      </c>
      <c r="E22">
        <v>125</v>
      </c>
      <c r="F22">
        <v>133</v>
      </c>
      <c r="G22">
        <v>111</v>
      </c>
      <c r="H22">
        <v>133</v>
      </c>
      <c r="I22">
        <v>131</v>
      </c>
      <c r="J22">
        <v>159</v>
      </c>
      <c r="K22">
        <v>125</v>
      </c>
      <c r="L22">
        <v>114</v>
      </c>
      <c r="M22">
        <v>136</v>
      </c>
      <c r="N22">
        <v>127</v>
      </c>
      <c r="O22">
        <v>116</v>
      </c>
      <c r="P22">
        <v>131</v>
      </c>
      <c r="Q22" s="1">
        <v>1662</v>
      </c>
    </row>
    <row r="23" spans="2:17" x14ac:dyDescent="0.2">
      <c r="B23">
        <v>901000</v>
      </c>
      <c r="C23" t="s">
        <v>25</v>
      </c>
      <c r="D23">
        <v>50</v>
      </c>
      <c r="E23">
        <v>57</v>
      </c>
      <c r="F23">
        <v>34</v>
      </c>
      <c r="G23">
        <v>41</v>
      </c>
      <c r="H23">
        <v>45</v>
      </c>
      <c r="I23">
        <v>49</v>
      </c>
      <c r="J23">
        <v>52</v>
      </c>
      <c r="K23">
        <v>59</v>
      </c>
      <c r="L23">
        <v>50</v>
      </c>
      <c r="M23">
        <v>53</v>
      </c>
      <c r="N23">
        <v>49</v>
      </c>
      <c r="O23">
        <v>52</v>
      </c>
      <c r="P23">
        <v>50</v>
      </c>
      <c r="Q23">
        <v>641</v>
      </c>
    </row>
    <row r="24" spans="2:17" x14ac:dyDescent="0.2">
      <c r="B24">
        <v>1001000</v>
      </c>
      <c r="C24" t="s">
        <v>26</v>
      </c>
      <c r="D24">
        <v>99</v>
      </c>
      <c r="E24">
        <v>87</v>
      </c>
      <c r="F24">
        <v>99</v>
      </c>
      <c r="G24">
        <v>99</v>
      </c>
      <c r="H24">
        <v>105</v>
      </c>
      <c r="I24">
        <v>98</v>
      </c>
      <c r="J24">
        <v>121</v>
      </c>
      <c r="K24">
        <v>99</v>
      </c>
      <c r="L24">
        <v>103</v>
      </c>
      <c r="M24">
        <v>109</v>
      </c>
      <c r="N24">
        <v>92</v>
      </c>
      <c r="O24">
        <v>100</v>
      </c>
      <c r="P24">
        <v>95</v>
      </c>
      <c r="Q24" s="1">
        <v>1306</v>
      </c>
    </row>
    <row r="25" spans="2:17" x14ac:dyDescent="0.2">
      <c r="B25">
        <v>1101000</v>
      </c>
      <c r="C25" t="s">
        <v>27</v>
      </c>
      <c r="D25" s="1">
        <v>1074</v>
      </c>
      <c r="E25" s="1">
        <v>1076</v>
      </c>
      <c r="F25" s="1">
        <v>1096</v>
      </c>
      <c r="G25" s="1">
        <v>1149</v>
      </c>
      <c r="H25" s="1">
        <v>1141</v>
      </c>
      <c r="I25" s="1">
        <v>1175</v>
      </c>
      <c r="J25" s="1">
        <v>1136</v>
      </c>
      <c r="K25" s="1">
        <v>1191</v>
      </c>
      <c r="L25" s="1">
        <v>1075</v>
      </c>
      <c r="M25" s="1">
        <v>1226</v>
      </c>
      <c r="N25" s="1">
        <v>1057</v>
      </c>
      <c r="O25">
        <v>884</v>
      </c>
      <c r="P25">
        <v>872</v>
      </c>
      <c r="Q25" s="1">
        <v>14152</v>
      </c>
    </row>
    <row r="26" spans="2:17" x14ac:dyDescent="0.2">
      <c r="B26">
        <v>1102000</v>
      </c>
      <c r="C26" t="s">
        <v>28</v>
      </c>
      <c r="D26">
        <v>84</v>
      </c>
      <c r="E26">
        <v>76</v>
      </c>
      <c r="F26">
        <v>81</v>
      </c>
      <c r="G26">
        <v>83</v>
      </c>
      <c r="H26">
        <v>91</v>
      </c>
      <c r="I26">
        <v>72</v>
      </c>
      <c r="J26">
        <v>63</v>
      </c>
      <c r="K26">
        <v>87</v>
      </c>
      <c r="L26">
        <v>91</v>
      </c>
      <c r="M26">
        <v>87</v>
      </c>
      <c r="N26">
        <v>89</v>
      </c>
      <c r="O26">
        <v>77</v>
      </c>
      <c r="P26">
        <v>70</v>
      </c>
      <c r="Q26" s="1">
        <v>1051</v>
      </c>
    </row>
    <row r="27" spans="2:17" x14ac:dyDescent="0.2">
      <c r="B27">
        <v>1201000</v>
      </c>
      <c r="C27" t="s">
        <v>29</v>
      </c>
      <c r="D27">
        <v>45</v>
      </c>
      <c r="E27">
        <v>45</v>
      </c>
      <c r="F27">
        <v>50</v>
      </c>
      <c r="G27">
        <v>35</v>
      </c>
      <c r="H27">
        <v>50</v>
      </c>
      <c r="I27">
        <v>48</v>
      </c>
      <c r="J27">
        <v>48</v>
      </c>
      <c r="K27">
        <v>45</v>
      </c>
      <c r="L27">
        <v>47</v>
      </c>
      <c r="M27">
        <v>52</v>
      </c>
      <c r="N27">
        <v>39</v>
      </c>
      <c r="O27">
        <v>40</v>
      </c>
      <c r="P27">
        <v>39</v>
      </c>
      <c r="Q27">
        <v>583</v>
      </c>
    </row>
    <row r="28" spans="2:17" x14ac:dyDescent="0.2">
      <c r="B28">
        <v>1202000</v>
      </c>
      <c r="C28" t="s">
        <v>30</v>
      </c>
      <c r="D28">
        <v>216</v>
      </c>
      <c r="E28">
        <v>228</v>
      </c>
      <c r="F28">
        <v>202</v>
      </c>
      <c r="G28">
        <v>220</v>
      </c>
      <c r="H28">
        <v>239</v>
      </c>
      <c r="I28">
        <v>238</v>
      </c>
      <c r="J28">
        <v>260</v>
      </c>
      <c r="K28">
        <v>207</v>
      </c>
      <c r="L28">
        <v>228</v>
      </c>
      <c r="M28">
        <v>220</v>
      </c>
      <c r="N28">
        <v>221</v>
      </c>
      <c r="O28">
        <v>216</v>
      </c>
      <c r="P28">
        <v>222</v>
      </c>
      <c r="Q28" s="1">
        <v>2917</v>
      </c>
    </row>
    <row r="29" spans="2:17" x14ac:dyDescent="0.2">
      <c r="B29">
        <v>1301000</v>
      </c>
      <c r="C29" t="s">
        <v>31</v>
      </c>
      <c r="D29" s="1">
        <v>1102</v>
      </c>
      <c r="E29">
        <v>960</v>
      </c>
      <c r="F29" s="1">
        <v>1022</v>
      </c>
      <c r="G29">
        <v>999</v>
      </c>
      <c r="H29">
        <v>977</v>
      </c>
      <c r="I29" s="1">
        <v>1013</v>
      </c>
      <c r="J29" s="1">
        <v>1095</v>
      </c>
      <c r="K29" s="1">
        <v>1011</v>
      </c>
      <c r="L29" s="1">
        <v>1022</v>
      </c>
      <c r="M29">
        <v>989</v>
      </c>
      <c r="N29" s="1">
        <v>1025</v>
      </c>
      <c r="O29">
        <v>899</v>
      </c>
      <c r="P29">
        <v>925</v>
      </c>
      <c r="Q29" s="1">
        <v>13039</v>
      </c>
    </row>
    <row r="30" spans="2:17" x14ac:dyDescent="0.2">
      <c r="B30">
        <v>1401000</v>
      </c>
      <c r="C30" t="s">
        <v>32</v>
      </c>
      <c r="D30">
        <v>53</v>
      </c>
      <c r="E30">
        <v>41</v>
      </c>
      <c r="F30">
        <v>38</v>
      </c>
      <c r="G30">
        <v>45</v>
      </c>
      <c r="H30">
        <v>56</v>
      </c>
      <c r="I30">
        <v>54</v>
      </c>
      <c r="J30">
        <v>52</v>
      </c>
      <c r="K30">
        <v>64</v>
      </c>
      <c r="L30">
        <v>75</v>
      </c>
      <c r="M30">
        <v>88</v>
      </c>
      <c r="N30">
        <v>100</v>
      </c>
      <c r="O30">
        <v>69</v>
      </c>
      <c r="P30">
        <v>74</v>
      </c>
      <c r="Q30">
        <v>809</v>
      </c>
    </row>
    <row r="31" spans="2:17" x14ac:dyDescent="0.2">
      <c r="B31">
        <v>1501000</v>
      </c>
      <c r="C31" t="s">
        <v>33</v>
      </c>
      <c r="D31">
        <v>132</v>
      </c>
      <c r="E31">
        <v>126</v>
      </c>
      <c r="F31">
        <v>126</v>
      </c>
      <c r="G31">
        <v>157</v>
      </c>
      <c r="H31">
        <v>144</v>
      </c>
      <c r="I31">
        <v>135</v>
      </c>
      <c r="J31">
        <v>150</v>
      </c>
      <c r="K31">
        <v>161</v>
      </c>
      <c r="L31">
        <v>148</v>
      </c>
      <c r="M31">
        <v>138</v>
      </c>
      <c r="N31">
        <v>153</v>
      </c>
      <c r="O31">
        <v>142</v>
      </c>
      <c r="P31">
        <v>136</v>
      </c>
      <c r="Q31" s="1">
        <v>1848</v>
      </c>
    </row>
    <row r="32" spans="2:17" x14ac:dyDescent="0.2">
      <c r="B32">
        <v>1506000</v>
      </c>
      <c r="C32" t="s">
        <v>34</v>
      </c>
      <c r="D32">
        <v>157</v>
      </c>
      <c r="E32">
        <v>164</v>
      </c>
      <c r="F32">
        <v>151</v>
      </c>
      <c r="G32">
        <v>133</v>
      </c>
      <c r="H32">
        <v>177</v>
      </c>
      <c r="I32">
        <v>158</v>
      </c>
      <c r="J32">
        <v>164</v>
      </c>
      <c r="K32">
        <v>144</v>
      </c>
      <c r="L32">
        <v>169</v>
      </c>
      <c r="M32">
        <v>157</v>
      </c>
      <c r="N32">
        <v>139</v>
      </c>
      <c r="O32">
        <v>152</v>
      </c>
      <c r="P32">
        <v>146</v>
      </c>
      <c r="Q32" s="1">
        <v>2011</v>
      </c>
    </row>
    <row r="33" spans="2:17" x14ac:dyDescent="0.2">
      <c r="B33">
        <v>1516000</v>
      </c>
      <c r="C33" t="s">
        <v>35</v>
      </c>
      <c r="D33">
        <v>5</v>
      </c>
      <c r="E33">
        <v>8</v>
      </c>
      <c r="F33">
        <v>12</v>
      </c>
      <c r="G33">
        <v>5</v>
      </c>
      <c r="H33">
        <v>6</v>
      </c>
      <c r="I33">
        <v>9</v>
      </c>
      <c r="J33">
        <v>4</v>
      </c>
      <c r="K33">
        <v>7</v>
      </c>
      <c r="L33">
        <v>8</v>
      </c>
      <c r="M33">
        <v>12</v>
      </c>
      <c r="N33">
        <v>10</v>
      </c>
      <c r="O33">
        <v>9</v>
      </c>
      <c r="P33">
        <v>11</v>
      </c>
      <c r="Q33">
        <v>106</v>
      </c>
    </row>
    <row r="34" spans="2:17" x14ac:dyDescent="0.2">
      <c r="B34">
        <v>1601000</v>
      </c>
      <c r="C34" t="s">
        <v>36</v>
      </c>
      <c r="D34">
        <v>92</v>
      </c>
      <c r="E34">
        <v>79</v>
      </c>
      <c r="F34">
        <v>69</v>
      </c>
      <c r="G34">
        <v>74</v>
      </c>
      <c r="H34">
        <v>71</v>
      </c>
      <c r="I34">
        <v>70</v>
      </c>
      <c r="J34">
        <v>93</v>
      </c>
      <c r="K34">
        <v>78</v>
      </c>
      <c r="L34">
        <v>82</v>
      </c>
      <c r="M34">
        <v>69</v>
      </c>
      <c r="N34">
        <v>79</v>
      </c>
      <c r="O34">
        <v>85</v>
      </c>
      <c r="P34">
        <v>73</v>
      </c>
      <c r="Q34" s="1">
        <v>1014</v>
      </c>
    </row>
    <row r="35" spans="2:17" x14ac:dyDescent="0.2">
      <c r="B35">
        <v>1602000</v>
      </c>
      <c r="C35" t="s">
        <v>37</v>
      </c>
      <c r="D35">
        <v>34</v>
      </c>
      <c r="E35">
        <v>13</v>
      </c>
      <c r="F35">
        <v>22</v>
      </c>
      <c r="G35">
        <v>23</v>
      </c>
      <c r="H35">
        <v>13</v>
      </c>
      <c r="I35">
        <v>27</v>
      </c>
      <c r="J35">
        <v>19</v>
      </c>
      <c r="K35">
        <v>20</v>
      </c>
      <c r="L35">
        <v>15</v>
      </c>
      <c r="M35">
        <v>19</v>
      </c>
      <c r="N35">
        <v>11</v>
      </c>
      <c r="O35">
        <v>18</v>
      </c>
      <c r="P35">
        <v>21</v>
      </c>
      <c r="Q35">
        <v>255</v>
      </c>
    </row>
    <row r="36" spans="2:17" x14ac:dyDescent="0.2">
      <c r="B36">
        <v>1701000</v>
      </c>
      <c r="C36" t="s">
        <v>38</v>
      </c>
      <c r="D36">
        <v>92</v>
      </c>
      <c r="E36">
        <v>69</v>
      </c>
      <c r="F36">
        <v>76</v>
      </c>
      <c r="G36">
        <v>76</v>
      </c>
      <c r="H36">
        <v>84</v>
      </c>
      <c r="I36">
        <v>87</v>
      </c>
      <c r="J36">
        <v>83</v>
      </c>
      <c r="K36">
        <v>92</v>
      </c>
      <c r="L36">
        <v>76</v>
      </c>
      <c r="M36">
        <v>73</v>
      </c>
      <c r="N36">
        <v>79</v>
      </c>
      <c r="O36">
        <v>72</v>
      </c>
      <c r="P36">
        <v>59</v>
      </c>
      <c r="Q36" s="1">
        <v>1018</v>
      </c>
    </row>
    <row r="37" spans="2:17" x14ac:dyDescent="0.2">
      <c r="B37">
        <v>1702000</v>
      </c>
      <c r="C37" t="s">
        <v>39</v>
      </c>
      <c r="D37">
        <v>289</v>
      </c>
      <c r="E37">
        <v>254</v>
      </c>
      <c r="F37">
        <v>271</v>
      </c>
      <c r="G37">
        <v>284</v>
      </c>
      <c r="H37">
        <v>284</v>
      </c>
      <c r="I37">
        <v>290</v>
      </c>
      <c r="J37">
        <v>303</v>
      </c>
      <c r="K37">
        <v>275</v>
      </c>
      <c r="L37">
        <v>271</v>
      </c>
      <c r="M37">
        <v>283</v>
      </c>
      <c r="N37">
        <v>262</v>
      </c>
      <c r="O37">
        <v>225</v>
      </c>
      <c r="P37">
        <v>241</v>
      </c>
      <c r="Q37" s="1">
        <v>3532</v>
      </c>
    </row>
    <row r="38" spans="2:17" x14ac:dyDescent="0.2">
      <c r="B38">
        <v>1703000</v>
      </c>
      <c r="C38" t="s">
        <v>40</v>
      </c>
      <c r="D38">
        <v>7</v>
      </c>
      <c r="E38">
        <v>4</v>
      </c>
      <c r="F38">
        <v>5</v>
      </c>
      <c r="G38">
        <v>7</v>
      </c>
      <c r="H38">
        <v>3</v>
      </c>
      <c r="I38">
        <v>9</v>
      </c>
      <c r="J38">
        <v>7</v>
      </c>
      <c r="K38">
        <v>12</v>
      </c>
      <c r="L38">
        <v>5</v>
      </c>
      <c r="M38">
        <v>6</v>
      </c>
      <c r="N38">
        <v>9</v>
      </c>
      <c r="O38">
        <v>11</v>
      </c>
      <c r="P38">
        <v>8</v>
      </c>
      <c r="Q38">
        <v>93</v>
      </c>
    </row>
    <row r="39" spans="2:17" x14ac:dyDescent="0.2">
      <c r="B39">
        <v>1801000</v>
      </c>
      <c r="C39" t="s">
        <v>41</v>
      </c>
      <c r="D39">
        <v>93</v>
      </c>
      <c r="E39">
        <v>76</v>
      </c>
      <c r="F39">
        <v>89</v>
      </c>
      <c r="G39">
        <v>91</v>
      </c>
      <c r="H39">
        <v>77</v>
      </c>
      <c r="I39">
        <v>94</v>
      </c>
      <c r="J39">
        <v>102</v>
      </c>
      <c r="K39">
        <v>85</v>
      </c>
      <c r="L39">
        <v>81</v>
      </c>
      <c r="M39">
        <v>91</v>
      </c>
      <c r="N39">
        <v>82</v>
      </c>
      <c r="O39">
        <v>75</v>
      </c>
      <c r="P39">
        <v>79</v>
      </c>
      <c r="Q39" s="1">
        <v>1115</v>
      </c>
    </row>
    <row r="40" spans="2:17" x14ac:dyDescent="0.2">
      <c r="B40">
        <v>1809000</v>
      </c>
      <c r="C40" t="s">
        <v>42</v>
      </c>
      <c r="D40">
        <v>39</v>
      </c>
      <c r="E40">
        <v>30</v>
      </c>
      <c r="F40">
        <v>44</v>
      </c>
      <c r="G40">
        <v>25</v>
      </c>
      <c r="H40">
        <v>40</v>
      </c>
      <c r="I40">
        <v>52</v>
      </c>
      <c r="J40">
        <v>48</v>
      </c>
      <c r="K40">
        <v>27</v>
      </c>
      <c r="L40">
        <v>42</v>
      </c>
      <c r="M40">
        <v>45</v>
      </c>
      <c r="N40">
        <v>46</v>
      </c>
      <c r="O40">
        <v>46</v>
      </c>
      <c r="P40">
        <v>33</v>
      </c>
      <c r="Q40">
        <v>517</v>
      </c>
    </row>
    <row r="41" spans="2:17" x14ac:dyDescent="0.2">
      <c r="B41">
        <v>1901000</v>
      </c>
      <c r="C41" t="s">
        <v>43</v>
      </c>
      <c r="D41">
        <v>423</v>
      </c>
      <c r="E41">
        <v>389</v>
      </c>
      <c r="F41">
        <v>416</v>
      </c>
      <c r="G41">
        <v>449</v>
      </c>
      <c r="H41">
        <v>440</v>
      </c>
      <c r="I41">
        <v>444</v>
      </c>
      <c r="J41">
        <v>454</v>
      </c>
      <c r="K41">
        <v>462</v>
      </c>
      <c r="L41">
        <v>441</v>
      </c>
      <c r="M41">
        <v>402</v>
      </c>
      <c r="N41">
        <v>406</v>
      </c>
      <c r="O41">
        <v>353</v>
      </c>
      <c r="P41">
        <v>359</v>
      </c>
      <c r="Q41" s="1">
        <v>5438</v>
      </c>
    </row>
    <row r="42" spans="2:17" x14ac:dyDescent="0.2">
      <c r="B42">
        <v>1902000</v>
      </c>
      <c r="C42" t="s">
        <v>44</v>
      </c>
      <c r="D42">
        <v>193</v>
      </c>
      <c r="E42">
        <v>171</v>
      </c>
      <c r="F42">
        <v>179</v>
      </c>
      <c r="G42">
        <v>168</v>
      </c>
      <c r="H42">
        <v>221</v>
      </c>
      <c r="I42">
        <v>220</v>
      </c>
      <c r="J42">
        <v>214</v>
      </c>
      <c r="K42">
        <v>183</v>
      </c>
      <c r="L42">
        <v>201</v>
      </c>
      <c r="M42">
        <v>179</v>
      </c>
      <c r="N42">
        <v>209</v>
      </c>
      <c r="O42">
        <v>197</v>
      </c>
      <c r="P42">
        <v>209</v>
      </c>
      <c r="Q42" s="1">
        <v>2544</v>
      </c>
    </row>
    <row r="43" spans="2:17" x14ac:dyDescent="0.2">
      <c r="B43">
        <v>2001000</v>
      </c>
      <c r="C43" t="s">
        <v>45</v>
      </c>
      <c r="D43">
        <v>218</v>
      </c>
      <c r="E43">
        <v>223</v>
      </c>
      <c r="F43">
        <v>220</v>
      </c>
      <c r="G43">
        <v>248</v>
      </c>
      <c r="H43">
        <v>244</v>
      </c>
      <c r="I43">
        <v>242</v>
      </c>
      <c r="J43">
        <v>251</v>
      </c>
      <c r="K43">
        <v>241</v>
      </c>
      <c r="L43">
        <v>225</v>
      </c>
      <c r="M43">
        <v>206</v>
      </c>
      <c r="N43">
        <v>172</v>
      </c>
      <c r="O43">
        <v>199</v>
      </c>
      <c r="P43">
        <v>192</v>
      </c>
      <c r="Q43" s="1">
        <v>2881</v>
      </c>
    </row>
    <row r="44" spans="2:17" x14ac:dyDescent="0.2">
      <c r="B44">
        <v>2101000</v>
      </c>
      <c r="C44" t="s">
        <v>46</v>
      </c>
      <c r="D44">
        <v>252</v>
      </c>
      <c r="E44">
        <v>196</v>
      </c>
      <c r="F44">
        <v>203</v>
      </c>
      <c r="G44">
        <v>204</v>
      </c>
      <c r="H44">
        <v>222</v>
      </c>
      <c r="I44">
        <v>221</v>
      </c>
      <c r="J44">
        <v>221</v>
      </c>
      <c r="K44">
        <v>211</v>
      </c>
      <c r="L44">
        <v>210</v>
      </c>
      <c r="M44">
        <v>216</v>
      </c>
      <c r="N44">
        <v>227</v>
      </c>
      <c r="O44">
        <v>171</v>
      </c>
      <c r="P44">
        <v>176</v>
      </c>
      <c r="Q44" s="1">
        <v>2730</v>
      </c>
    </row>
    <row r="45" spans="2:17" x14ac:dyDescent="0.2">
      <c r="B45">
        <v>2104000</v>
      </c>
      <c r="C45" t="s">
        <v>47</v>
      </c>
      <c r="D45">
        <v>46</v>
      </c>
      <c r="E45">
        <v>75</v>
      </c>
      <c r="F45">
        <v>67</v>
      </c>
      <c r="G45">
        <v>61</v>
      </c>
      <c r="H45">
        <v>66</v>
      </c>
      <c r="I45">
        <v>69</v>
      </c>
      <c r="J45">
        <v>57</v>
      </c>
      <c r="K45">
        <v>75</v>
      </c>
      <c r="L45">
        <v>63</v>
      </c>
      <c r="M45">
        <v>81</v>
      </c>
      <c r="N45">
        <v>62</v>
      </c>
      <c r="O45">
        <v>57</v>
      </c>
      <c r="P45">
        <v>60</v>
      </c>
      <c r="Q45">
        <v>839</v>
      </c>
    </row>
    <row r="46" spans="2:17" x14ac:dyDescent="0.2">
      <c r="B46">
        <v>2106000</v>
      </c>
      <c r="C46" t="s">
        <v>48</v>
      </c>
      <c r="D46">
        <v>50</v>
      </c>
      <c r="E46">
        <v>61</v>
      </c>
      <c r="F46">
        <v>47</v>
      </c>
      <c r="G46">
        <v>57</v>
      </c>
      <c r="H46">
        <v>59</v>
      </c>
      <c r="I46">
        <v>55</v>
      </c>
      <c r="J46">
        <v>51</v>
      </c>
      <c r="K46">
        <v>56</v>
      </c>
      <c r="L46">
        <v>68</v>
      </c>
      <c r="M46">
        <v>54</v>
      </c>
      <c r="N46">
        <v>69</v>
      </c>
      <c r="O46">
        <v>48</v>
      </c>
      <c r="P46">
        <v>52</v>
      </c>
      <c r="Q46">
        <v>727</v>
      </c>
    </row>
    <row r="47" spans="2:17" x14ac:dyDescent="0.2">
      <c r="B47">
        <v>2201000</v>
      </c>
      <c r="C47" t="s">
        <v>49</v>
      </c>
      <c r="D47">
        <v>108</v>
      </c>
      <c r="E47">
        <v>81</v>
      </c>
      <c r="F47">
        <v>80</v>
      </c>
      <c r="G47">
        <v>77</v>
      </c>
      <c r="H47">
        <v>83</v>
      </c>
      <c r="I47">
        <v>84</v>
      </c>
      <c r="J47">
        <v>108</v>
      </c>
      <c r="K47">
        <v>115</v>
      </c>
      <c r="L47">
        <v>110</v>
      </c>
      <c r="M47">
        <v>110</v>
      </c>
      <c r="N47">
        <v>111</v>
      </c>
      <c r="O47">
        <v>103</v>
      </c>
      <c r="P47">
        <v>102</v>
      </c>
      <c r="Q47" s="1">
        <v>1272</v>
      </c>
    </row>
    <row r="48" spans="2:17" x14ac:dyDescent="0.2">
      <c r="B48">
        <v>2202000</v>
      </c>
      <c r="C48" t="s">
        <v>50</v>
      </c>
      <c r="D48">
        <v>9</v>
      </c>
      <c r="E48">
        <v>7</v>
      </c>
      <c r="F48">
        <v>14</v>
      </c>
      <c r="G48">
        <v>9</v>
      </c>
      <c r="H48">
        <v>5</v>
      </c>
      <c r="I48">
        <v>14</v>
      </c>
      <c r="J48">
        <v>5</v>
      </c>
      <c r="K48">
        <v>9</v>
      </c>
      <c r="L48">
        <v>8</v>
      </c>
      <c r="M48">
        <v>6</v>
      </c>
      <c r="N48">
        <v>9</v>
      </c>
      <c r="O48">
        <v>6</v>
      </c>
      <c r="P48">
        <v>7</v>
      </c>
      <c r="Q48">
        <v>108</v>
      </c>
    </row>
    <row r="49" spans="2:17" x14ac:dyDescent="0.2">
      <c r="B49">
        <v>2301000</v>
      </c>
      <c r="C49" t="s">
        <v>51</v>
      </c>
      <c r="D49">
        <v>66</v>
      </c>
      <c r="E49">
        <v>69</v>
      </c>
      <c r="F49">
        <v>52</v>
      </c>
      <c r="G49">
        <v>66</v>
      </c>
      <c r="H49">
        <v>58</v>
      </c>
      <c r="I49">
        <v>54</v>
      </c>
      <c r="J49">
        <v>57</v>
      </c>
      <c r="K49">
        <v>65</v>
      </c>
      <c r="L49">
        <v>63</v>
      </c>
      <c r="M49">
        <v>75</v>
      </c>
      <c r="N49">
        <v>61</v>
      </c>
      <c r="O49">
        <v>51</v>
      </c>
      <c r="P49">
        <v>55</v>
      </c>
      <c r="Q49">
        <v>792</v>
      </c>
    </row>
    <row r="50" spans="2:17" x14ac:dyDescent="0.2">
      <c r="B50">
        <v>2307000</v>
      </c>
      <c r="C50" t="s">
        <v>52</v>
      </c>
      <c r="D50">
        <v>12</v>
      </c>
      <c r="E50">
        <v>14</v>
      </c>
      <c r="F50">
        <v>19</v>
      </c>
      <c r="G50">
        <v>17</v>
      </c>
      <c r="H50">
        <v>21</v>
      </c>
      <c r="I50">
        <v>20</v>
      </c>
      <c r="J50">
        <v>17</v>
      </c>
      <c r="K50">
        <v>18</v>
      </c>
      <c r="L50">
        <v>15</v>
      </c>
      <c r="M50">
        <v>15</v>
      </c>
      <c r="N50">
        <v>22</v>
      </c>
      <c r="O50">
        <v>13</v>
      </c>
      <c r="P50">
        <v>20</v>
      </c>
      <c r="Q50">
        <v>223</v>
      </c>
    </row>
    <row r="51" spans="2:17" x14ac:dyDescent="0.2">
      <c r="B51">
        <v>7700000</v>
      </c>
      <c r="C51" t="s">
        <v>53</v>
      </c>
      <c r="D51" s="1">
        <v>7445</v>
      </c>
      <c r="E51" s="1">
        <v>6986</v>
      </c>
      <c r="F51" s="1">
        <v>6984</v>
      </c>
      <c r="G51" s="1">
        <v>7170</v>
      </c>
      <c r="H51" s="1">
        <v>7359</v>
      </c>
      <c r="I51" s="1">
        <v>7510</v>
      </c>
      <c r="J51" s="1">
        <v>7624</v>
      </c>
      <c r="K51" s="1">
        <v>7459</v>
      </c>
      <c r="L51" s="1">
        <v>7361</v>
      </c>
      <c r="M51" s="1">
        <v>7321</v>
      </c>
      <c r="N51" s="1">
        <v>7033</v>
      </c>
      <c r="O51" s="1">
        <v>6420</v>
      </c>
      <c r="P51" s="1">
        <v>6357</v>
      </c>
      <c r="Q51" s="1">
        <v>93029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73725-4FAC-6146-8A7F-1E80D082F31B}">
  <dimension ref="A2:P103"/>
  <sheetViews>
    <sheetView workbookViewId="0">
      <selection activeCell="P1" sqref="P1:P1048576"/>
    </sheetView>
  </sheetViews>
  <sheetFormatPr baseColWidth="10" defaultRowHeight="16" x14ac:dyDescent="0.2"/>
  <cols>
    <col min="3" max="3" width="27" bestFit="1" customWidth="1"/>
    <col min="7" max="7" width="13.5" bestFit="1" customWidth="1"/>
    <col min="8" max="8" width="17.5" bestFit="1" customWidth="1"/>
  </cols>
  <sheetData>
    <row r="2" spans="1:16" x14ac:dyDescent="0.2">
      <c r="A2" s="2" t="s">
        <v>1</v>
      </c>
      <c r="B2" s="2" t="s">
        <v>2</v>
      </c>
      <c r="C2" s="2" t="s">
        <v>54</v>
      </c>
      <c r="D2" s="2"/>
      <c r="E2" s="2" t="s">
        <v>55</v>
      </c>
      <c r="F2" s="2"/>
      <c r="G2" s="2" t="s">
        <v>56</v>
      </c>
      <c r="H2" s="2"/>
      <c r="I2" s="2" t="s">
        <v>57</v>
      </c>
      <c r="J2" s="2"/>
      <c r="K2" s="2" t="s">
        <v>58</v>
      </c>
      <c r="L2" s="2"/>
      <c r="M2" s="2" t="s">
        <v>59</v>
      </c>
      <c r="N2" s="2"/>
      <c r="O2" s="2" t="s">
        <v>62</v>
      </c>
      <c r="P2" s="2" t="s">
        <v>63</v>
      </c>
    </row>
    <row r="3" spans="1:16" x14ac:dyDescent="0.2">
      <c r="A3" s="2">
        <v>101000</v>
      </c>
      <c r="B3" s="2" t="s">
        <v>5</v>
      </c>
      <c r="C3" s="2" t="s">
        <v>60</v>
      </c>
      <c r="D3" s="2" t="s">
        <v>61</v>
      </c>
      <c r="E3" s="2" t="s">
        <v>60</v>
      </c>
      <c r="F3" s="2" t="s">
        <v>61</v>
      </c>
      <c r="G3" s="2" t="s">
        <v>60</v>
      </c>
      <c r="H3" s="2" t="s">
        <v>61</v>
      </c>
      <c r="I3" s="2" t="s">
        <v>60</v>
      </c>
      <c r="J3" s="2" t="s">
        <v>61</v>
      </c>
      <c r="K3" s="2" t="s">
        <v>60</v>
      </c>
      <c r="L3" s="2" t="s">
        <v>61</v>
      </c>
      <c r="M3" s="2" t="s">
        <v>60</v>
      </c>
      <c r="N3" s="2" t="s">
        <v>61</v>
      </c>
      <c r="O3" s="2"/>
      <c r="P3" s="2"/>
    </row>
    <row r="4" spans="1:16" x14ac:dyDescent="0.2">
      <c r="A4" s="2"/>
      <c r="B4" s="2"/>
      <c r="C4" s="2">
        <v>21</v>
      </c>
      <c r="D4" s="2">
        <v>21</v>
      </c>
      <c r="E4" s="2">
        <v>38</v>
      </c>
      <c r="F4" s="2">
        <v>46</v>
      </c>
      <c r="G4" s="2">
        <v>36</v>
      </c>
      <c r="H4" s="2">
        <v>29</v>
      </c>
      <c r="I4" s="2">
        <v>375</v>
      </c>
      <c r="J4" s="2">
        <v>320</v>
      </c>
      <c r="K4" s="2">
        <v>2</v>
      </c>
      <c r="L4" s="2">
        <v>3</v>
      </c>
      <c r="M4" s="2">
        <v>70</v>
      </c>
      <c r="N4" s="2">
        <v>95</v>
      </c>
      <c r="O4" s="2">
        <f>SUM(C4:N4)</f>
        <v>1056</v>
      </c>
      <c r="P4" s="2">
        <f>O4/Total!Q3</f>
        <v>0.26340733349962586</v>
      </c>
    </row>
    <row r="5" spans="1:16" x14ac:dyDescent="0.2">
      <c r="O5" s="4"/>
    </row>
    <row r="6" spans="1:16" x14ac:dyDescent="0.2">
      <c r="A6" s="3">
        <v>201000</v>
      </c>
      <c r="B6" s="3" t="s">
        <v>6</v>
      </c>
      <c r="C6" s="3">
        <v>6</v>
      </c>
      <c r="D6" s="3">
        <v>2</v>
      </c>
      <c r="E6" s="3">
        <v>0</v>
      </c>
      <c r="F6" s="3">
        <v>2</v>
      </c>
      <c r="G6" s="3">
        <v>1</v>
      </c>
      <c r="H6" s="3">
        <v>0</v>
      </c>
      <c r="I6" s="3">
        <v>51</v>
      </c>
      <c r="J6" s="3">
        <v>59</v>
      </c>
      <c r="K6" s="3">
        <v>0</v>
      </c>
      <c r="L6" s="3">
        <v>0</v>
      </c>
      <c r="M6" s="3">
        <v>16</v>
      </c>
      <c r="N6" s="3">
        <v>22</v>
      </c>
      <c r="O6" s="3">
        <f t="shared" ref="O6:O68" si="0">SUM(C6:N6)</f>
        <v>159</v>
      </c>
      <c r="P6" s="3">
        <f>O6/Total!Q4</f>
        <v>0.150853889943074</v>
      </c>
    </row>
    <row r="7" spans="1:16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x14ac:dyDescent="0.2">
      <c r="A9" s="5">
        <v>202000</v>
      </c>
      <c r="B9" s="5" t="s">
        <v>7</v>
      </c>
      <c r="C9" s="5">
        <v>2</v>
      </c>
      <c r="D9" s="5">
        <v>2</v>
      </c>
      <c r="E9" s="5">
        <v>1</v>
      </c>
      <c r="F9" s="5">
        <v>4</v>
      </c>
      <c r="G9" s="5">
        <v>6</v>
      </c>
      <c r="H9" s="5">
        <v>2</v>
      </c>
      <c r="I9" s="5">
        <v>30</v>
      </c>
      <c r="J9" s="5">
        <v>39</v>
      </c>
      <c r="K9" s="5">
        <v>0</v>
      </c>
      <c r="L9" s="5">
        <v>0</v>
      </c>
      <c r="M9" s="5">
        <v>8</v>
      </c>
      <c r="N9" s="5">
        <v>6</v>
      </c>
      <c r="O9" s="5">
        <f t="shared" si="0"/>
        <v>100</v>
      </c>
      <c r="P9" s="5">
        <f>O9/Total!Q5</f>
        <v>0.14347202295552366</v>
      </c>
    </row>
    <row r="10" spans="1:16" x14ac:dyDescent="0.2">
      <c r="O10" s="5"/>
    </row>
    <row r="11" spans="1:16" x14ac:dyDescent="0.2">
      <c r="A11" s="6">
        <v>203000</v>
      </c>
      <c r="B11" s="6" t="s">
        <v>8</v>
      </c>
      <c r="C11" s="6">
        <v>0</v>
      </c>
      <c r="D11" s="6">
        <v>3</v>
      </c>
      <c r="E11" s="6">
        <v>2</v>
      </c>
      <c r="F11" s="6">
        <v>1</v>
      </c>
      <c r="G11" s="6">
        <v>4</v>
      </c>
      <c r="H11" s="6">
        <v>2</v>
      </c>
      <c r="I11" s="6">
        <v>41</v>
      </c>
      <c r="J11" s="6">
        <v>54</v>
      </c>
      <c r="K11" s="6">
        <v>0</v>
      </c>
      <c r="L11" s="6">
        <v>0</v>
      </c>
      <c r="M11" s="6">
        <v>0</v>
      </c>
      <c r="N11" s="6">
        <v>0</v>
      </c>
      <c r="O11" s="6">
        <f t="shared" si="0"/>
        <v>107</v>
      </c>
      <c r="P11" s="6">
        <f>O11/Total!Q6</f>
        <v>0.2296137339055794</v>
      </c>
    </row>
    <row r="12" spans="1:16" x14ac:dyDescent="0.2">
      <c r="O12" s="6"/>
    </row>
    <row r="13" spans="1:16" x14ac:dyDescent="0.2">
      <c r="A13" s="7">
        <v>204000</v>
      </c>
      <c r="B13" s="7" t="s">
        <v>9</v>
      </c>
      <c r="C13" s="7">
        <v>1</v>
      </c>
      <c r="D13" s="7">
        <v>0</v>
      </c>
      <c r="E13" s="7">
        <v>0</v>
      </c>
      <c r="F13" s="7">
        <v>0</v>
      </c>
      <c r="G13" s="7">
        <v>1</v>
      </c>
      <c r="H13" s="7">
        <v>2</v>
      </c>
      <c r="I13" s="7">
        <v>14</v>
      </c>
      <c r="J13" s="7">
        <v>13</v>
      </c>
      <c r="K13" s="7">
        <v>0</v>
      </c>
      <c r="L13" s="7">
        <v>0</v>
      </c>
      <c r="M13" s="7">
        <v>3</v>
      </c>
      <c r="N13" s="7">
        <v>2</v>
      </c>
      <c r="O13" s="7">
        <f t="shared" si="0"/>
        <v>36</v>
      </c>
      <c r="P13" s="7">
        <f>'Percent by County'!O13/Total!Q7</f>
        <v>0.14173228346456693</v>
      </c>
    </row>
    <row r="14" spans="1:16" x14ac:dyDescent="0.2">
      <c r="O14" s="2"/>
    </row>
    <row r="15" spans="1:16" x14ac:dyDescent="0.2">
      <c r="A15" s="8">
        <v>301000</v>
      </c>
      <c r="B15" s="8" t="s">
        <v>10</v>
      </c>
      <c r="C15" s="8">
        <v>83</v>
      </c>
      <c r="D15" s="8">
        <v>51</v>
      </c>
      <c r="E15" s="8">
        <v>35</v>
      </c>
      <c r="F15" s="8">
        <v>31</v>
      </c>
      <c r="G15" s="8">
        <v>43</v>
      </c>
      <c r="H15" s="8">
        <v>33</v>
      </c>
      <c r="I15" s="8">
        <v>516</v>
      </c>
      <c r="J15" s="8">
        <v>500</v>
      </c>
      <c r="K15" s="8">
        <v>8</v>
      </c>
      <c r="L15" s="8">
        <v>7</v>
      </c>
      <c r="M15" s="8">
        <v>36</v>
      </c>
      <c r="N15" s="8">
        <v>37</v>
      </c>
      <c r="O15" s="8">
        <f t="shared" si="0"/>
        <v>1380</v>
      </c>
      <c r="P15" s="8">
        <f>O15/Total!Q8</f>
        <v>0.15823873409012729</v>
      </c>
    </row>
    <row r="16" spans="1:16" x14ac:dyDescent="0.2">
      <c r="O16" s="2"/>
    </row>
    <row r="17" spans="1:16" x14ac:dyDescent="0.2">
      <c r="A17" s="9">
        <v>401000</v>
      </c>
      <c r="B17" s="9" t="s">
        <v>11</v>
      </c>
      <c r="C17" s="9">
        <v>16</v>
      </c>
      <c r="D17" s="9">
        <v>13</v>
      </c>
      <c r="E17" s="9">
        <v>20</v>
      </c>
      <c r="F17" s="9">
        <v>11</v>
      </c>
      <c r="G17" s="9">
        <v>25</v>
      </c>
      <c r="H17" s="9">
        <v>18</v>
      </c>
      <c r="I17" s="9">
        <v>335</v>
      </c>
      <c r="J17" s="9">
        <v>259</v>
      </c>
      <c r="K17" s="9">
        <v>0</v>
      </c>
      <c r="L17" s="9">
        <v>1</v>
      </c>
      <c r="M17" s="9">
        <v>4</v>
      </c>
      <c r="N17" s="9">
        <v>6</v>
      </c>
      <c r="O17" s="9">
        <f t="shared" si="0"/>
        <v>708</v>
      </c>
      <c r="P17" s="9">
        <f>O17/Total!Q9</f>
        <v>0.40457142857142858</v>
      </c>
    </row>
    <row r="18" spans="1:16" x14ac:dyDescent="0.2">
      <c r="O18" s="2"/>
    </row>
    <row r="19" spans="1:16" x14ac:dyDescent="0.2">
      <c r="A19">
        <v>402000</v>
      </c>
      <c r="B19" t="s">
        <v>12</v>
      </c>
      <c r="C19">
        <v>0</v>
      </c>
      <c r="D19">
        <v>4</v>
      </c>
      <c r="E19">
        <v>1</v>
      </c>
      <c r="F19">
        <v>0</v>
      </c>
      <c r="G19">
        <v>1</v>
      </c>
      <c r="H19">
        <v>2</v>
      </c>
      <c r="I19">
        <v>24</v>
      </c>
      <c r="J19">
        <v>25</v>
      </c>
      <c r="K19">
        <v>4</v>
      </c>
      <c r="L19">
        <v>2</v>
      </c>
      <c r="M19">
        <v>7</v>
      </c>
      <c r="N19">
        <v>9</v>
      </c>
      <c r="O19" s="2">
        <f t="shared" si="0"/>
        <v>79</v>
      </c>
      <c r="P19">
        <f>O19/Total!Q10</f>
        <v>0.13079470198675497</v>
      </c>
    </row>
    <row r="20" spans="1:16" x14ac:dyDescent="0.2">
      <c r="O20" s="2"/>
    </row>
    <row r="21" spans="1:16" x14ac:dyDescent="0.2">
      <c r="A21">
        <v>501000</v>
      </c>
      <c r="B21" t="s">
        <v>13</v>
      </c>
      <c r="C21">
        <v>10</v>
      </c>
      <c r="D21">
        <v>3</v>
      </c>
      <c r="E21">
        <v>1</v>
      </c>
      <c r="F21">
        <v>5</v>
      </c>
      <c r="G21">
        <v>7</v>
      </c>
      <c r="H21">
        <v>8</v>
      </c>
      <c r="I21">
        <v>86</v>
      </c>
      <c r="J21">
        <v>68</v>
      </c>
      <c r="K21">
        <v>3</v>
      </c>
      <c r="L21">
        <v>1</v>
      </c>
      <c r="M21">
        <v>9</v>
      </c>
      <c r="N21">
        <v>5</v>
      </c>
      <c r="O21" s="2">
        <f t="shared" si="0"/>
        <v>206</v>
      </c>
      <c r="P21">
        <f>O21/Total!Q11</f>
        <v>0.11997670355270822</v>
      </c>
    </row>
    <row r="22" spans="1:16" x14ac:dyDescent="0.2">
      <c r="O22" s="2"/>
    </row>
    <row r="23" spans="1:16" x14ac:dyDescent="0.2">
      <c r="A23">
        <v>502000</v>
      </c>
      <c r="B23" t="s">
        <v>14</v>
      </c>
      <c r="C23">
        <v>0</v>
      </c>
      <c r="D23">
        <v>1</v>
      </c>
      <c r="E23">
        <v>0</v>
      </c>
      <c r="F23">
        <v>1</v>
      </c>
      <c r="G23">
        <v>3</v>
      </c>
      <c r="H23">
        <v>1</v>
      </c>
      <c r="I23">
        <v>25</v>
      </c>
      <c r="J23">
        <v>23</v>
      </c>
      <c r="K23">
        <v>0</v>
      </c>
      <c r="L23">
        <v>0</v>
      </c>
      <c r="M23">
        <v>8</v>
      </c>
      <c r="N23">
        <v>7</v>
      </c>
      <c r="O23" s="2">
        <f t="shared" si="0"/>
        <v>69</v>
      </c>
      <c r="P23">
        <f>O23/Total!Q12</f>
        <v>0.11655405405405406</v>
      </c>
    </row>
    <row r="24" spans="1:16" x14ac:dyDescent="0.2">
      <c r="O24" s="2"/>
    </row>
    <row r="25" spans="1:16" x14ac:dyDescent="0.2">
      <c r="A25">
        <v>601000</v>
      </c>
      <c r="B25" t="s">
        <v>15</v>
      </c>
      <c r="C25">
        <v>13</v>
      </c>
      <c r="D25">
        <v>11</v>
      </c>
      <c r="E25">
        <v>2</v>
      </c>
      <c r="F25">
        <v>2</v>
      </c>
      <c r="G25">
        <v>2</v>
      </c>
      <c r="H25">
        <v>5</v>
      </c>
      <c r="I25">
        <v>13</v>
      </c>
      <c r="J25">
        <v>5</v>
      </c>
      <c r="K25">
        <v>0</v>
      </c>
      <c r="L25">
        <v>0</v>
      </c>
      <c r="M25">
        <v>0</v>
      </c>
      <c r="N25">
        <v>0</v>
      </c>
      <c r="O25" s="2">
        <f t="shared" si="0"/>
        <v>53</v>
      </c>
      <c r="P25">
        <f>O25/Total!Q13</f>
        <v>4.4763513513513514E-2</v>
      </c>
    </row>
    <row r="26" spans="1:16" x14ac:dyDescent="0.2">
      <c r="O26" s="2"/>
    </row>
    <row r="27" spans="1:16" x14ac:dyDescent="0.2">
      <c r="A27">
        <v>701000</v>
      </c>
      <c r="B27" t="s">
        <v>16</v>
      </c>
      <c r="C27">
        <v>87</v>
      </c>
      <c r="D27">
        <v>96</v>
      </c>
      <c r="E27">
        <v>7</v>
      </c>
      <c r="F27">
        <v>10</v>
      </c>
      <c r="G27">
        <v>6</v>
      </c>
      <c r="H27">
        <v>3</v>
      </c>
      <c r="I27">
        <v>65</v>
      </c>
      <c r="J27">
        <v>44</v>
      </c>
      <c r="K27">
        <v>0</v>
      </c>
      <c r="L27">
        <v>3</v>
      </c>
      <c r="M27">
        <v>72</v>
      </c>
      <c r="N27">
        <v>62</v>
      </c>
      <c r="O27" s="2">
        <f t="shared" si="0"/>
        <v>455</v>
      </c>
      <c r="P27">
        <f>O27/Total!Q14</f>
        <v>0.2511037527593819</v>
      </c>
    </row>
    <row r="28" spans="1:16" x14ac:dyDescent="0.2">
      <c r="O28" s="2"/>
    </row>
    <row r="29" spans="1:16" x14ac:dyDescent="0.2">
      <c r="A29">
        <v>714000</v>
      </c>
      <c r="B29" t="s">
        <v>19</v>
      </c>
      <c r="C29">
        <v>319</v>
      </c>
      <c r="D29">
        <v>313</v>
      </c>
      <c r="E29">
        <v>0</v>
      </c>
      <c r="F29">
        <v>0</v>
      </c>
      <c r="G29">
        <v>0</v>
      </c>
      <c r="H29">
        <v>0</v>
      </c>
      <c r="I29">
        <v>2</v>
      </c>
      <c r="J29">
        <v>0</v>
      </c>
      <c r="K29">
        <v>0</v>
      </c>
      <c r="L29">
        <v>0</v>
      </c>
      <c r="M29">
        <v>0</v>
      </c>
      <c r="N29">
        <v>0</v>
      </c>
      <c r="O29" s="2">
        <f t="shared" si="0"/>
        <v>634</v>
      </c>
      <c r="P29">
        <f>O29/Total!Q17</f>
        <v>0.99373040752351094</v>
      </c>
    </row>
    <row r="30" spans="1:16" x14ac:dyDescent="0.2">
      <c r="O30" s="2"/>
    </row>
    <row r="31" spans="1:16" x14ac:dyDescent="0.2">
      <c r="A31">
        <v>702000</v>
      </c>
      <c r="B31" t="s">
        <v>17</v>
      </c>
      <c r="C31">
        <v>3</v>
      </c>
      <c r="D31">
        <v>1</v>
      </c>
      <c r="E31">
        <v>2</v>
      </c>
      <c r="F31">
        <v>0</v>
      </c>
      <c r="G31">
        <v>0</v>
      </c>
      <c r="H31">
        <v>0</v>
      </c>
      <c r="I31">
        <v>3</v>
      </c>
      <c r="J31">
        <v>4</v>
      </c>
      <c r="K31">
        <v>1</v>
      </c>
      <c r="L31">
        <v>0</v>
      </c>
      <c r="M31">
        <v>1</v>
      </c>
      <c r="N31">
        <v>3</v>
      </c>
      <c r="O31" s="2">
        <f t="shared" si="0"/>
        <v>18</v>
      </c>
      <c r="P31">
        <f>O31/Total!Q15</f>
        <v>0.12328767123287671</v>
      </c>
    </row>
    <row r="32" spans="1:16" x14ac:dyDescent="0.2">
      <c r="O32" s="2">
        <f t="shared" si="0"/>
        <v>0</v>
      </c>
    </row>
    <row r="33" spans="1:16" x14ac:dyDescent="0.2">
      <c r="A33">
        <v>721000</v>
      </c>
      <c r="B33" t="s">
        <v>20</v>
      </c>
      <c r="C33">
        <v>243</v>
      </c>
      <c r="D33">
        <v>237</v>
      </c>
      <c r="E33">
        <v>0</v>
      </c>
      <c r="F33">
        <v>0</v>
      </c>
      <c r="G33">
        <v>1</v>
      </c>
      <c r="H33">
        <v>0</v>
      </c>
      <c r="I33">
        <v>5</v>
      </c>
      <c r="J33">
        <v>5</v>
      </c>
      <c r="K33">
        <v>0</v>
      </c>
      <c r="L33">
        <v>0</v>
      </c>
      <c r="M33">
        <v>1</v>
      </c>
      <c r="N33">
        <v>2</v>
      </c>
      <c r="O33" s="2">
        <f t="shared" si="0"/>
        <v>494</v>
      </c>
      <c r="P33">
        <f>O33/Total!Q18</f>
        <v>1</v>
      </c>
    </row>
    <row r="34" spans="1:16" x14ac:dyDescent="0.2">
      <c r="O34" s="2">
        <f t="shared" si="0"/>
        <v>0</v>
      </c>
    </row>
    <row r="35" spans="1:16" x14ac:dyDescent="0.2">
      <c r="A35">
        <v>724000</v>
      </c>
      <c r="B35" t="s">
        <v>21</v>
      </c>
      <c r="C35">
        <v>5</v>
      </c>
      <c r="D35">
        <v>1</v>
      </c>
      <c r="E35">
        <v>0</v>
      </c>
      <c r="F35">
        <v>0</v>
      </c>
      <c r="G35">
        <v>2</v>
      </c>
      <c r="H35">
        <v>0</v>
      </c>
      <c r="I35">
        <v>25</v>
      </c>
      <c r="J35">
        <v>22</v>
      </c>
      <c r="K35">
        <v>0</v>
      </c>
      <c r="L35">
        <v>0</v>
      </c>
      <c r="M35">
        <v>3</v>
      </c>
      <c r="N35">
        <v>6</v>
      </c>
      <c r="O35" s="2">
        <f t="shared" si="0"/>
        <v>64</v>
      </c>
      <c r="P35">
        <f>O35/Total!Q19</f>
        <v>0.16976127320954906</v>
      </c>
    </row>
    <row r="36" spans="1:16" x14ac:dyDescent="0.2">
      <c r="O36" s="2">
        <f t="shared" si="0"/>
        <v>0</v>
      </c>
    </row>
    <row r="37" spans="1:16" x14ac:dyDescent="0.2">
      <c r="A37">
        <v>725000</v>
      </c>
      <c r="B37" t="s">
        <v>22</v>
      </c>
      <c r="C37">
        <v>240</v>
      </c>
      <c r="D37">
        <v>211</v>
      </c>
      <c r="E37">
        <v>6</v>
      </c>
      <c r="F37">
        <v>10</v>
      </c>
      <c r="G37">
        <v>7</v>
      </c>
      <c r="H37">
        <v>2</v>
      </c>
      <c r="I37">
        <v>159</v>
      </c>
      <c r="J37">
        <v>133</v>
      </c>
      <c r="K37">
        <v>2</v>
      </c>
      <c r="L37">
        <v>3</v>
      </c>
      <c r="M37">
        <v>67</v>
      </c>
      <c r="N37">
        <v>64</v>
      </c>
      <c r="O37" s="2">
        <f t="shared" si="0"/>
        <v>904</v>
      </c>
      <c r="P37">
        <f>O37/Total!Q20</f>
        <v>0.37293729372937295</v>
      </c>
    </row>
    <row r="38" spans="1:16" x14ac:dyDescent="0.2">
      <c r="O38" s="2">
        <f t="shared" si="0"/>
        <v>0</v>
      </c>
    </row>
    <row r="39" spans="1:16" x14ac:dyDescent="0.2">
      <c r="A39">
        <v>738000</v>
      </c>
      <c r="B39" t="s">
        <v>23</v>
      </c>
      <c r="C39">
        <v>217</v>
      </c>
      <c r="D39">
        <v>239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 s="2">
        <f t="shared" si="0"/>
        <v>456</v>
      </c>
      <c r="P39">
        <f>O39/Total!Q21</f>
        <v>0.98915401301518435</v>
      </c>
    </row>
    <row r="40" spans="1:16" x14ac:dyDescent="0.2">
      <c r="O40" s="2">
        <f t="shared" si="0"/>
        <v>0</v>
      </c>
    </row>
    <row r="41" spans="1:16" x14ac:dyDescent="0.2">
      <c r="A41">
        <v>706000</v>
      </c>
      <c r="B41" t="s">
        <v>18</v>
      </c>
      <c r="C41">
        <v>34</v>
      </c>
      <c r="D41">
        <v>45</v>
      </c>
      <c r="E41">
        <v>0</v>
      </c>
      <c r="F41">
        <v>0</v>
      </c>
      <c r="G41">
        <v>0</v>
      </c>
      <c r="H41">
        <v>0</v>
      </c>
      <c r="I41">
        <v>10</v>
      </c>
      <c r="J41">
        <v>7</v>
      </c>
      <c r="K41">
        <v>0</v>
      </c>
      <c r="L41">
        <v>0</v>
      </c>
      <c r="M41">
        <v>20</v>
      </c>
      <c r="N41">
        <v>14</v>
      </c>
      <c r="O41" s="2">
        <f t="shared" si="0"/>
        <v>130</v>
      </c>
      <c r="P41">
        <f>O41/Total!Q16</f>
        <v>0.32019704433497537</v>
      </c>
    </row>
    <row r="42" spans="1:16" x14ac:dyDescent="0.2">
      <c r="O42" s="2">
        <f t="shared" si="0"/>
        <v>0</v>
      </c>
    </row>
    <row r="43" spans="1:16" x14ac:dyDescent="0.2">
      <c r="A43">
        <v>801000</v>
      </c>
      <c r="B43" t="s">
        <v>24</v>
      </c>
      <c r="C43">
        <v>8</v>
      </c>
      <c r="D43">
        <v>8</v>
      </c>
      <c r="E43">
        <v>5</v>
      </c>
      <c r="F43">
        <v>4</v>
      </c>
      <c r="G43">
        <v>6</v>
      </c>
      <c r="H43">
        <v>4</v>
      </c>
      <c r="I43">
        <v>130</v>
      </c>
      <c r="J43">
        <v>111</v>
      </c>
      <c r="K43">
        <v>0</v>
      </c>
      <c r="L43">
        <v>0</v>
      </c>
      <c r="M43">
        <v>23</v>
      </c>
      <c r="N43">
        <v>24</v>
      </c>
      <c r="O43" s="2">
        <f t="shared" si="0"/>
        <v>323</v>
      </c>
      <c r="P43">
        <f>O43/Total!Q22</f>
        <v>0.19434416365824309</v>
      </c>
    </row>
    <row r="44" spans="1:16" x14ac:dyDescent="0.2">
      <c r="O44" s="2">
        <f t="shared" si="0"/>
        <v>0</v>
      </c>
    </row>
    <row r="45" spans="1:16" x14ac:dyDescent="0.2">
      <c r="A45">
        <v>901000</v>
      </c>
      <c r="B45" t="s">
        <v>25</v>
      </c>
      <c r="C45">
        <v>7</v>
      </c>
      <c r="D45">
        <v>2</v>
      </c>
      <c r="E45">
        <v>0</v>
      </c>
      <c r="F45">
        <v>6</v>
      </c>
      <c r="G45">
        <v>1</v>
      </c>
      <c r="H45">
        <v>2</v>
      </c>
      <c r="I45">
        <v>11</v>
      </c>
      <c r="J45">
        <v>11</v>
      </c>
      <c r="K45">
        <v>1</v>
      </c>
      <c r="L45">
        <v>1</v>
      </c>
      <c r="M45">
        <v>1</v>
      </c>
      <c r="N45">
        <v>0</v>
      </c>
      <c r="O45" s="2">
        <f t="shared" si="0"/>
        <v>43</v>
      </c>
      <c r="P45">
        <f>O45/Total!Q23</f>
        <v>6.7082683307332289E-2</v>
      </c>
    </row>
    <row r="46" spans="1:16" x14ac:dyDescent="0.2">
      <c r="O46" s="2">
        <f t="shared" si="0"/>
        <v>0</v>
      </c>
    </row>
    <row r="47" spans="1:16" x14ac:dyDescent="0.2">
      <c r="A47">
        <v>1001000</v>
      </c>
      <c r="B47" t="s">
        <v>26</v>
      </c>
      <c r="C47">
        <v>9</v>
      </c>
      <c r="D47">
        <v>11</v>
      </c>
      <c r="E47">
        <v>1</v>
      </c>
      <c r="F47">
        <v>2</v>
      </c>
      <c r="G47">
        <v>5</v>
      </c>
      <c r="H47">
        <v>6</v>
      </c>
      <c r="I47">
        <v>21</v>
      </c>
      <c r="J47">
        <v>20</v>
      </c>
      <c r="K47">
        <v>1</v>
      </c>
      <c r="L47">
        <v>1</v>
      </c>
      <c r="M47">
        <v>26</v>
      </c>
      <c r="N47">
        <v>13</v>
      </c>
      <c r="O47" s="2">
        <f t="shared" si="0"/>
        <v>116</v>
      </c>
      <c r="P47">
        <f>O47/Total!Q24</f>
        <v>8.8820826952526799E-2</v>
      </c>
    </row>
    <row r="48" spans="1:16" x14ac:dyDescent="0.2">
      <c r="O48" s="2">
        <f t="shared" si="0"/>
        <v>0</v>
      </c>
    </row>
    <row r="49" spans="1:16" x14ac:dyDescent="0.2">
      <c r="A49">
        <v>1101000</v>
      </c>
      <c r="B49" t="s">
        <v>27</v>
      </c>
      <c r="C49">
        <v>58</v>
      </c>
      <c r="D49">
        <v>48</v>
      </c>
      <c r="E49">
        <v>72</v>
      </c>
      <c r="F49">
        <v>96</v>
      </c>
      <c r="G49">
        <v>185</v>
      </c>
      <c r="H49">
        <v>173</v>
      </c>
      <c r="I49" s="1">
        <v>1413</v>
      </c>
      <c r="J49" s="1">
        <v>1403</v>
      </c>
      <c r="K49">
        <v>21</v>
      </c>
      <c r="L49">
        <v>11</v>
      </c>
      <c r="M49">
        <v>363</v>
      </c>
      <c r="N49">
        <v>339</v>
      </c>
      <c r="O49" s="2">
        <f t="shared" si="0"/>
        <v>4182</v>
      </c>
      <c r="P49">
        <f>O49/Total!Q25</f>
        <v>0.29550593555681176</v>
      </c>
    </row>
    <row r="50" spans="1:16" x14ac:dyDescent="0.2">
      <c r="O50" s="2">
        <f t="shared" si="0"/>
        <v>0</v>
      </c>
    </row>
    <row r="51" spans="1:16" x14ac:dyDescent="0.2">
      <c r="A51">
        <v>1102000</v>
      </c>
      <c r="B51" t="s">
        <v>28</v>
      </c>
      <c r="C51">
        <v>3</v>
      </c>
      <c r="D51">
        <v>3</v>
      </c>
      <c r="E51">
        <v>3</v>
      </c>
      <c r="F51">
        <v>9</v>
      </c>
      <c r="G51">
        <v>6</v>
      </c>
      <c r="H51">
        <v>5</v>
      </c>
      <c r="I51">
        <v>70</v>
      </c>
      <c r="J51">
        <v>77</v>
      </c>
      <c r="K51">
        <v>0</v>
      </c>
      <c r="L51">
        <v>0</v>
      </c>
      <c r="M51">
        <v>0</v>
      </c>
      <c r="N51">
        <v>0</v>
      </c>
      <c r="O51" s="2">
        <f t="shared" si="0"/>
        <v>176</v>
      </c>
      <c r="P51">
        <f>O51/Total!Q26</f>
        <v>0.16745956232159848</v>
      </c>
    </row>
    <row r="52" spans="1:16" x14ac:dyDescent="0.2">
      <c r="O52" s="2">
        <f t="shared" si="0"/>
        <v>0</v>
      </c>
    </row>
    <row r="53" spans="1:16" x14ac:dyDescent="0.2">
      <c r="A53">
        <v>1201000</v>
      </c>
      <c r="B53" t="s">
        <v>29</v>
      </c>
      <c r="C53">
        <v>1</v>
      </c>
      <c r="D53">
        <v>1</v>
      </c>
      <c r="E53">
        <v>0</v>
      </c>
      <c r="F53">
        <v>0</v>
      </c>
      <c r="G53">
        <v>2</v>
      </c>
      <c r="H53">
        <v>0</v>
      </c>
      <c r="I53">
        <v>29</v>
      </c>
      <c r="J53">
        <v>26</v>
      </c>
      <c r="K53">
        <v>2</v>
      </c>
      <c r="L53">
        <v>2</v>
      </c>
      <c r="M53">
        <v>7</v>
      </c>
      <c r="N53">
        <v>3</v>
      </c>
      <c r="O53" s="2">
        <f t="shared" si="0"/>
        <v>73</v>
      </c>
      <c r="P53">
        <f>O53/Total!Q27</f>
        <v>0.12521440823327615</v>
      </c>
    </row>
    <row r="54" spans="1:16" x14ac:dyDescent="0.2">
      <c r="O54" s="2">
        <f t="shared" si="0"/>
        <v>0</v>
      </c>
    </row>
    <row r="55" spans="1:16" x14ac:dyDescent="0.2">
      <c r="A55">
        <v>1202000</v>
      </c>
      <c r="B55" t="s">
        <v>30</v>
      </c>
      <c r="C55">
        <v>9</v>
      </c>
      <c r="D55">
        <v>3</v>
      </c>
      <c r="E55">
        <v>2</v>
      </c>
      <c r="F55">
        <v>10</v>
      </c>
      <c r="G55">
        <v>12</v>
      </c>
      <c r="H55">
        <v>5</v>
      </c>
      <c r="I55">
        <v>40</v>
      </c>
      <c r="J55">
        <v>35</v>
      </c>
      <c r="K55">
        <v>5</v>
      </c>
      <c r="L55">
        <v>6</v>
      </c>
      <c r="M55">
        <v>20</v>
      </c>
      <c r="N55">
        <v>19</v>
      </c>
      <c r="O55" s="2">
        <f t="shared" si="0"/>
        <v>166</v>
      </c>
      <c r="P55">
        <f>O55/Total!Q28</f>
        <v>5.6907781967775115E-2</v>
      </c>
    </row>
    <row r="56" spans="1:16" x14ac:dyDescent="0.2">
      <c r="O56" s="2">
        <f t="shared" si="0"/>
        <v>0</v>
      </c>
    </row>
    <row r="57" spans="1:16" x14ac:dyDescent="0.2">
      <c r="A57">
        <v>1301000</v>
      </c>
      <c r="B57" t="s">
        <v>31</v>
      </c>
      <c r="C57">
        <v>68</v>
      </c>
      <c r="D57">
        <v>67</v>
      </c>
      <c r="E57">
        <v>49</v>
      </c>
      <c r="F57">
        <v>42</v>
      </c>
      <c r="G57">
        <v>95</v>
      </c>
      <c r="H57">
        <v>72</v>
      </c>
      <c r="I57">
        <v>847</v>
      </c>
      <c r="J57">
        <v>810</v>
      </c>
      <c r="K57">
        <v>13</v>
      </c>
      <c r="L57">
        <v>9</v>
      </c>
      <c r="M57">
        <v>250</v>
      </c>
      <c r="N57">
        <v>204</v>
      </c>
      <c r="O57" s="2">
        <f t="shared" si="0"/>
        <v>2526</v>
      </c>
      <c r="P57">
        <f>O57/Total!Q29</f>
        <v>0.19372651276938416</v>
      </c>
    </row>
    <row r="58" spans="1:16" x14ac:dyDescent="0.2">
      <c r="O58" s="2">
        <f t="shared" si="0"/>
        <v>0</v>
      </c>
    </row>
    <row r="59" spans="1:16" x14ac:dyDescent="0.2">
      <c r="A59">
        <v>1401000</v>
      </c>
      <c r="B59" t="s">
        <v>32</v>
      </c>
      <c r="C59">
        <v>7</v>
      </c>
      <c r="D59">
        <v>6</v>
      </c>
      <c r="E59">
        <v>7</v>
      </c>
      <c r="F59">
        <v>2</v>
      </c>
      <c r="G59">
        <v>1</v>
      </c>
      <c r="H59">
        <v>3</v>
      </c>
      <c r="I59">
        <v>52</v>
      </c>
      <c r="J59">
        <v>44</v>
      </c>
      <c r="K59">
        <v>0</v>
      </c>
      <c r="L59">
        <v>1</v>
      </c>
      <c r="M59">
        <v>1</v>
      </c>
      <c r="N59">
        <v>1</v>
      </c>
      <c r="O59" s="2">
        <f t="shared" si="0"/>
        <v>125</v>
      </c>
      <c r="P59">
        <f>O59/Total!Q30</f>
        <v>0.15451174289245984</v>
      </c>
    </row>
    <row r="60" spans="1:16" x14ac:dyDescent="0.2">
      <c r="O60" s="2">
        <f t="shared" si="0"/>
        <v>0</v>
      </c>
    </row>
    <row r="61" spans="1:16" x14ac:dyDescent="0.2">
      <c r="A61">
        <v>1501000</v>
      </c>
      <c r="B61" t="s">
        <v>33</v>
      </c>
      <c r="C61">
        <v>1</v>
      </c>
      <c r="D61">
        <v>1</v>
      </c>
      <c r="E61">
        <v>3</v>
      </c>
      <c r="F61">
        <v>5</v>
      </c>
      <c r="G61">
        <v>3</v>
      </c>
      <c r="H61">
        <v>4</v>
      </c>
      <c r="I61">
        <v>134</v>
      </c>
      <c r="J61">
        <v>120</v>
      </c>
      <c r="K61">
        <v>0</v>
      </c>
      <c r="L61">
        <v>0</v>
      </c>
      <c r="M61">
        <v>35</v>
      </c>
      <c r="N61">
        <v>24</v>
      </c>
      <c r="O61" s="2">
        <f t="shared" si="0"/>
        <v>330</v>
      </c>
      <c r="P61">
        <f>O61/Total!Q31</f>
        <v>0.17857142857142858</v>
      </c>
    </row>
    <row r="62" spans="1:16" x14ac:dyDescent="0.2">
      <c r="O62" s="2">
        <f t="shared" si="0"/>
        <v>0</v>
      </c>
    </row>
    <row r="63" spans="1:16" x14ac:dyDescent="0.2">
      <c r="A63">
        <v>1516000</v>
      </c>
      <c r="B63" t="s">
        <v>35</v>
      </c>
      <c r="C63">
        <v>1</v>
      </c>
      <c r="D63">
        <v>3</v>
      </c>
      <c r="E63">
        <v>0</v>
      </c>
      <c r="F63">
        <v>2</v>
      </c>
      <c r="G63">
        <v>1</v>
      </c>
      <c r="H63">
        <v>1</v>
      </c>
      <c r="I63">
        <v>1</v>
      </c>
      <c r="J63">
        <v>2</v>
      </c>
      <c r="K63">
        <v>1</v>
      </c>
      <c r="L63">
        <v>1</v>
      </c>
      <c r="M63">
        <v>0</v>
      </c>
      <c r="N63">
        <v>0</v>
      </c>
      <c r="O63" s="2">
        <f t="shared" si="0"/>
        <v>13</v>
      </c>
      <c r="P63">
        <f>O63/Total!Q33</f>
        <v>0.12264150943396226</v>
      </c>
    </row>
    <row r="64" spans="1:16" x14ac:dyDescent="0.2">
      <c r="O64" s="2">
        <f t="shared" si="0"/>
        <v>0</v>
      </c>
    </row>
    <row r="65" spans="1:16" x14ac:dyDescent="0.2">
      <c r="A65">
        <v>1506000</v>
      </c>
      <c r="B65" t="s">
        <v>34</v>
      </c>
      <c r="C65">
        <v>7</v>
      </c>
      <c r="D65">
        <v>6</v>
      </c>
      <c r="E65">
        <v>21</v>
      </c>
      <c r="F65">
        <v>9</v>
      </c>
      <c r="G65">
        <v>10</v>
      </c>
      <c r="H65">
        <v>14</v>
      </c>
      <c r="I65">
        <v>43</v>
      </c>
      <c r="J65">
        <v>35</v>
      </c>
      <c r="K65">
        <v>1</v>
      </c>
      <c r="L65">
        <v>1</v>
      </c>
      <c r="M65">
        <v>0</v>
      </c>
      <c r="N65">
        <v>0</v>
      </c>
      <c r="O65" s="2">
        <f t="shared" si="0"/>
        <v>147</v>
      </c>
      <c r="P65">
        <f>O65/Total!Q32</f>
        <v>7.3097961213326706E-2</v>
      </c>
    </row>
    <row r="66" spans="1:16" x14ac:dyDescent="0.2">
      <c r="O66" s="2">
        <f t="shared" si="0"/>
        <v>0</v>
      </c>
    </row>
    <row r="67" spans="1:16" x14ac:dyDescent="0.2">
      <c r="A67">
        <v>1601000</v>
      </c>
      <c r="B67" t="s">
        <v>36</v>
      </c>
      <c r="C67">
        <v>6</v>
      </c>
      <c r="D67">
        <v>1</v>
      </c>
      <c r="E67">
        <v>10</v>
      </c>
      <c r="F67">
        <v>1</v>
      </c>
      <c r="G67">
        <v>2</v>
      </c>
      <c r="H67">
        <v>3</v>
      </c>
      <c r="I67">
        <v>62</v>
      </c>
      <c r="J67">
        <v>45</v>
      </c>
      <c r="K67">
        <v>0</v>
      </c>
      <c r="L67">
        <v>0</v>
      </c>
      <c r="M67">
        <v>9</v>
      </c>
      <c r="N67">
        <v>5</v>
      </c>
      <c r="O67" s="2">
        <f t="shared" si="0"/>
        <v>144</v>
      </c>
      <c r="P67">
        <f>O67/Total!Q34</f>
        <v>0.14201183431952663</v>
      </c>
    </row>
    <row r="68" spans="1:16" x14ac:dyDescent="0.2">
      <c r="O68" s="2">
        <f t="shared" si="0"/>
        <v>0</v>
      </c>
    </row>
    <row r="69" spans="1:16" x14ac:dyDescent="0.2">
      <c r="A69">
        <v>1602000</v>
      </c>
      <c r="B69" t="s">
        <v>37</v>
      </c>
      <c r="C69">
        <v>4</v>
      </c>
      <c r="D69">
        <v>4</v>
      </c>
      <c r="E69">
        <v>3</v>
      </c>
      <c r="F69">
        <v>5</v>
      </c>
      <c r="G69">
        <v>0</v>
      </c>
      <c r="H69">
        <v>0</v>
      </c>
      <c r="I69">
        <v>10</v>
      </c>
      <c r="J69">
        <v>6</v>
      </c>
      <c r="K69">
        <v>0</v>
      </c>
      <c r="L69">
        <v>0</v>
      </c>
      <c r="M69">
        <v>0</v>
      </c>
      <c r="N69">
        <v>0</v>
      </c>
      <c r="O69" s="2">
        <f t="shared" ref="O69:O99" si="1">SUM(C69:N69)</f>
        <v>32</v>
      </c>
      <c r="P69">
        <f>O69/Total!Q35</f>
        <v>0.12549019607843137</v>
      </c>
    </row>
    <row r="70" spans="1:16" x14ac:dyDescent="0.2">
      <c r="O70" s="2">
        <f t="shared" si="1"/>
        <v>0</v>
      </c>
    </row>
    <row r="71" spans="1:16" x14ac:dyDescent="0.2">
      <c r="A71">
        <v>1701000</v>
      </c>
      <c r="B71" t="s">
        <v>38</v>
      </c>
      <c r="C71">
        <v>17</v>
      </c>
      <c r="D71">
        <v>8</v>
      </c>
      <c r="E71">
        <v>3</v>
      </c>
      <c r="F71">
        <v>1</v>
      </c>
      <c r="G71">
        <v>1</v>
      </c>
      <c r="H71">
        <v>6</v>
      </c>
      <c r="I71">
        <v>0</v>
      </c>
      <c r="J71">
        <v>0</v>
      </c>
      <c r="K71">
        <v>0</v>
      </c>
      <c r="L71">
        <v>1</v>
      </c>
      <c r="M71">
        <v>20</v>
      </c>
      <c r="N71">
        <v>16</v>
      </c>
      <c r="O71" s="2">
        <f t="shared" si="1"/>
        <v>73</v>
      </c>
      <c r="P71">
        <f>O71/Total!Q36</f>
        <v>7.1709233791748525E-2</v>
      </c>
    </row>
    <row r="72" spans="1:16" x14ac:dyDescent="0.2">
      <c r="O72" s="2">
        <f t="shared" si="1"/>
        <v>0</v>
      </c>
    </row>
    <row r="73" spans="1:16" x14ac:dyDescent="0.2">
      <c r="A73">
        <v>1702000</v>
      </c>
      <c r="B73" t="s">
        <v>39</v>
      </c>
      <c r="C73">
        <v>14</v>
      </c>
      <c r="D73">
        <v>29</v>
      </c>
      <c r="E73">
        <v>9</v>
      </c>
      <c r="F73">
        <v>9</v>
      </c>
      <c r="G73">
        <v>4</v>
      </c>
      <c r="H73">
        <v>12</v>
      </c>
      <c r="I73">
        <v>131</v>
      </c>
      <c r="J73">
        <v>110</v>
      </c>
      <c r="K73">
        <v>1</v>
      </c>
      <c r="L73">
        <v>3</v>
      </c>
      <c r="M73">
        <v>46</v>
      </c>
      <c r="N73">
        <v>48</v>
      </c>
      <c r="O73" s="2">
        <f t="shared" si="1"/>
        <v>416</v>
      </c>
      <c r="P73">
        <f>O73/Total!Q37</f>
        <v>0.11778029445073612</v>
      </c>
    </row>
    <row r="74" spans="1:16" x14ac:dyDescent="0.2">
      <c r="O74" s="2">
        <f t="shared" si="1"/>
        <v>0</v>
      </c>
    </row>
    <row r="75" spans="1:16" x14ac:dyDescent="0.2">
      <c r="A75">
        <v>1703000</v>
      </c>
      <c r="B75" t="s">
        <v>40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2</v>
      </c>
      <c r="J75">
        <v>3</v>
      </c>
      <c r="K75">
        <v>0</v>
      </c>
      <c r="L75">
        <v>0</v>
      </c>
      <c r="M75">
        <v>0</v>
      </c>
      <c r="N75">
        <v>0</v>
      </c>
      <c r="O75" s="2">
        <f t="shared" si="1"/>
        <v>6</v>
      </c>
      <c r="P75">
        <f>O75/Total!Q38</f>
        <v>6.4516129032258063E-2</v>
      </c>
    </row>
    <row r="76" spans="1:16" x14ac:dyDescent="0.2">
      <c r="O76" s="2">
        <f t="shared" si="1"/>
        <v>0</v>
      </c>
    </row>
    <row r="77" spans="1:16" x14ac:dyDescent="0.2">
      <c r="A77">
        <v>1801000</v>
      </c>
      <c r="B77" t="s">
        <v>41</v>
      </c>
      <c r="C77">
        <v>7</v>
      </c>
      <c r="D77">
        <v>6</v>
      </c>
      <c r="E77">
        <v>15</v>
      </c>
      <c r="F77">
        <v>5</v>
      </c>
      <c r="G77">
        <v>2</v>
      </c>
      <c r="H77">
        <v>0</v>
      </c>
      <c r="I77">
        <v>74</v>
      </c>
      <c r="J77">
        <v>46</v>
      </c>
      <c r="K77">
        <v>1</v>
      </c>
      <c r="L77">
        <v>2</v>
      </c>
      <c r="M77">
        <v>0</v>
      </c>
      <c r="N77">
        <v>0</v>
      </c>
      <c r="O77" s="2">
        <f t="shared" si="1"/>
        <v>158</v>
      </c>
      <c r="P77">
        <f>O77/Total!Q39</f>
        <v>0.14170403587443947</v>
      </c>
    </row>
    <row r="78" spans="1:16" x14ac:dyDescent="0.2">
      <c r="O78" s="2">
        <f t="shared" si="1"/>
        <v>0</v>
      </c>
    </row>
    <row r="79" spans="1:16" x14ac:dyDescent="0.2">
      <c r="A79">
        <v>1809000</v>
      </c>
      <c r="B79" t="s">
        <v>42</v>
      </c>
      <c r="C79">
        <v>3</v>
      </c>
      <c r="D79">
        <v>1</v>
      </c>
      <c r="E79">
        <v>1</v>
      </c>
      <c r="F79">
        <v>1</v>
      </c>
      <c r="G79">
        <v>2</v>
      </c>
      <c r="H79">
        <v>0</v>
      </c>
      <c r="I79">
        <v>36</v>
      </c>
      <c r="J79">
        <v>37</v>
      </c>
      <c r="K79">
        <v>0</v>
      </c>
      <c r="L79">
        <v>0</v>
      </c>
      <c r="M79">
        <v>10</v>
      </c>
      <c r="N79">
        <v>7</v>
      </c>
      <c r="O79" s="2">
        <f t="shared" si="1"/>
        <v>98</v>
      </c>
      <c r="P79">
        <f>O79/Total!Q40</f>
        <v>0.1895551257253385</v>
      </c>
    </row>
    <row r="80" spans="1:16" x14ac:dyDescent="0.2">
      <c r="O80" s="2">
        <f t="shared" si="1"/>
        <v>0</v>
      </c>
    </row>
    <row r="81" spans="1:16" x14ac:dyDescent="0.2">
      <c r="A81">
        <v>1901000</v>
      </c>
      <c r="B81" t="s">
        <v>43</v>
      </c>
      <c r="C81">
        <v>13</v>
      </c>
      <c r="D81">
        <v>13</v>
      </c>
      <c r="E81">
        <v>24</v>
      </c>
      <c r="F81">
        <v>15</v>
      </c>
      <c r="G81">
        <v>35</v>
      </c>
      <c r="H81">
        <v>26</v>
      </c>
      <c r="I81">
        <v>718</v>
      </c>
      <c r="J81">
        <v>664</v>
      </c>
      <c r="K81">
        <v>2</v>
      </c>
      <c r="L81">
        <v>4</v>
      </c>
      <c r="M81">
        <v>93</v>
      </c>
      <c r="N81">
        <v>109</v>
      </c>
      <c r="O81" s="2">
        <f t="shared" si="1"/>
        <v>1716</v>
      </c>
      <c r="P81">
        <f>O81/Total!Q41</f>
        <v>0.31555719014343508</v>
      </c>
    </row>
    <row r="82" spans="1:16" x14ac:dyDescent="0.2">
      <c r="O82" s="2">
        <f t="shared" si="1"/>
        <v>0</v>
      </c>
    </row>
    <row r="83" spans="1:16" x14ac:dyDescent="0.2">
      <c r="A83">
        <v>1902000</v>
      </c>
      <c r="B83" t="s">
        <v>44</v>
      </c>
      <c r="C83">
        <v>5</v>
      </c>
      <c r="D83">
        <v>6</v>
      </c>
      <c r="E83">
        <v>2</v>
      </c>
      <c r="F83">
        <v>6</v>
      </c>
      <c r="G83">
        <v>3</v>
      </c>
      <c r="H83">
        <v>7</v>
      </c>
      <c r="I83">
        <v>188</v>
      </c>
      <c r="J83">
        <v>199</v>
      </c>
      <c r="K83">
        <v>3</v>
      </c>
      <c r="L83">
        <v>3</v>
      </c>
      <c r="M83">
        <v>35</v>
      </c>
      <c r="N83">
        <v>31</v>
      </c>
      <c r="O83" s="2">
        <f t="shared" si="1"/>
        <v>488</v>
      </c>
      <c r="P83">
        <f>O83/Total!Q42</f>
        <v>0.1918238993710692</v>
      </c>
    </row>
    <row r="84" spans="1:16" x14ac:dyDescent="0.2">
      <c r="O84" s="2">
        <f t="shared" si="1"/>
        <v>0</v>
      </c>
    </row>
    <row r="85" spans="1:16" x14ac:dyDescent="0.2">
      <c r="A85">
        <v>2001000</v>
      </c>
      <c r="B85" t="s">
        <v>45</v>
      </c>
      <c r="C85">
        <v>16</v>
      </c>
      <c r="D85">
        <v>11</v>
      </c>
      <c r="E85">
        <v>30</v>
      </c>
      <c r="F85">
        <v>29</v>
      </c>
      <c r="G85">
        <v>4</v>
      </c>
      <c r="H85">
        <v>5</v>
      </c>
      <c r="I85">
        <v>443</v>
      </c>
      <c r="J85">
        <v>457</v>
      </c>
      <c r="K85">
        <v>0</v>
      </c>
      <c r="L85">
        <v>0</v>
      </c>
      <c r="M85">
        <v>0</v>
      </c>
      <c r="N85">
        <v>0</v>
      </c>
      <c r="O85" s="2">
        <f t="shared" si="1"/>
        <v>995</v>
      </c>
      <c r="P85">
        <f>O85/Total!Q43</f>
        <v>0.34536619229434223</v>
      </c>
    </row>
    <row r="86" spans="1:16" x14ac:dyDescent="0.2">
      <c r="O86" s="2">
        <f t="shared" si="1"/>
        <v>0</v>
      </c>
    </row>
    <row r="87" spans="1:16" x14ac:dyDescent="0.2">
      <c r="A87">
        <v>2101000</v>
      </c>
      <c r="B87" t="s">
        <v>46</v>
      </c>
      <c r="C87">
        <v>8</v>
      </c>
      <c r="D87">
        <v>7</v>
      </c>
      <c r="E87">
        <v>7</v>
      </c>
      <c r="F87">
        <v>4</v>
      </c>
      <c r="G87">
        <v>5</v>
      </c>
      <c r="H87">
        <v>13</v>
      </c>
      <c r="I87">
        <v>215</v>
      </c>
      <c r="J87">
        <v>233</v>
      </c>
      <c r="K87">
        <v>7</v>
      </c>
      <c r="L87">
        <v>3</v>
      </c>
      <c r="M87">
        <v>26</v>
      </c>
      <c r="N87">
        <v>27</v>
      </c>
      <c r="O87" s="2">
        <f t="shared" si="1"/>
        <v>555</v>
      </c>
      <c r="P87">
        <f>O87/Total!Q44</f>
        <v>0.2032967032967033</v>
      </c>
    </row>
    <row r="88" spans="1:16" x14ac:dyDescent="0.2">
      <c r="O88" s="2">
        <f t="shared" si="1"/>
        <v>0</v>
      </c>
    </row>
    <row r="89" spans="1:16" x14ac:dyDescent="0.2">
      <c r="A89">
        <v>2104000</v>
      </c>
      <c r="B89" t="s">
        <v>47</v>
      </c>
      <c r="C89">
        <v>0</v>
      </c>
      <c r="D89">
        <v>2</v>
      </c>
      <c r="E89">
        <v>0</v>
      </c>
      <c r="F89">
        <v>1</v>
      </c>
      <c r="G89">
        <v>0</v>
      </c>
      <c r="H89">
        <v>0</v>
      </c>
      <c r="I89">
        <v>15</v>
      </c>
      <c r="J89">
        <v>11</v>
      </c>
      <c r="K89">
        <v>0</v>
      </c>
      <c r="L89">
        <v>0</v>
      </c>
      <c r="M89">
        <v>8</v>
      </c>
      <c r="N89">
        <v>3</v>
      </c>
      <c r="O89" s="2">
        <f t="shared" si="1"/>
        <v>40</v>
      </c>
      <c r="P89">
        <f>O89/Total!Q45</f>
        <v>4.7675804529201428E-2</v>
      </c>
    </row>
    <row r="90" spans="1:16" x14ac:dyDescent="0.2">
      <c r="O90" s="2">
        <f t="shared" si="1"/>
        <v>0</v>
      </c>
    </row>
    <row r="91" spans="1:16" x14ac:dyDescent="0.2">
      <c r="A91">
        <v>2106000</v>
      </c>
      <c r="B91" t="s">
        <v>48</v>
      </c>
      <c r="C91">
        <v>4</v>
      </c>
      <c r="D91">
        <v>1</v>
      </c>
      <c r="E91">
        <v>0</v>
      </c>
      <c r="F91">
        <v>2</v>
      </c>
      <c r="G91">
        <v>2</v>
      </c>
      <c r="H91">
        <v>2</v>
      </c>
      <c r="I91">
        <v>20</v>
      </c>
      <c r="J91">
        <v>17</v>
      </c>
      <c r="K91">
        <v>0</v>
      </c>
      <c r="L91">
        <v>0</v>
      </c>
      <c r="M91">
        <v>4</v>
      </c>
      <c r="N91">
        <v>2</v>
      </c>
      <c r="O91" s="2">
        <f t="shared" si="1"/>
        <v>54</v>
      </c>
      <c r="P91">
        <f>O91/Total!Q46</f>
        <v>7.4277854195323248E-2</v>
      </c>
    </row>
    <row r="92" spans="1:16" x14ac:dyDescent="0.2">
      <c r="O92" s="2">
        <f t="shared" si="1"/>
        <v>0</v>
      </c>
    </row>
    <row r="93" spans="1:16" x14ac:dyDescent="0.2">
      <c r="A93">
        <v>2201000</v>
      </c>
      <c r="B93" t="s">
        <v>49</v>
      </c>
      <c r="C93">
        <v>2</v>
      </c>
      <c r="D93">
        <v>4</v>
      </c>
      <c r="E93">
        <v>1</v>
      </c>
      <c r="F93">
        <v>1</v>
      </c>
      <c r="G93">
        <v>1</v>
      </c>
      <c r="H93">
        <v>0</v>
      </c>
      <c r="I93">
        <v>160</v>
      </c>
      <c r="J93">
        <v>161</v>
      </c>
      <c r="K93">
        <v>1</v>
      </c>
      <c r="L93">
        <v>0</v>
      </c>
      <c r="M93">
        <v>11</v>
      </c>
      <c r="N93">
        <v>20</v>
      </c>
      <c r="O93" s="2">
        <f t="shared" si="1"/>
        <v>362</v>
      </c>
      <c r="P93">
        <f>O93/Total!Q47</f>
        <v>0.28459119496855345</v>
      </c>
    </row>
    <row r="94" spans="1:16" x14ac:dyDescent="0.2">
      <c r="O94" s="2">
        <f t="shared" si="1"/>
        <v>0</v>
      </c>
    </row>
    <row r="95" spans="1:16" x14ac:dyDescent="0.2">
      <c r="A95">
        <v>2202000</v>
      </c>
      <c r="B95" t="s">
        <v>50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 s="2">
        <f t="shared" si="1"/>
        <v>2</v>
      </c>
      <c r="P95">
        <f>O95/Total!Q48</f>
        <v>1.8518518518518517E-2</v>
      </c>
    </row>
    <row r="96" spans="1:16" x14ac:dyDescent="0.2">
      <c r="O96" s="2">
        <f t="shared" si="1"/>
        <v>0</v>
      </c>
    </row>
    <row r="97" spans="1:16" x14ac:dyDescent="0.2">
      <c r="A97">
        <v>2301000</v>
      </c>
      <c r="B97" t="s">
        <v>51</v>
      </c>
      <c r="C97">
        <v>4</v>
      </c>
      <c r="D97">
        <v>3</v>
      </c>
      <c r="E97">
        <v>5</v>
      </c>
      <c r="F97">
        <v>2</v>
      </c>
      <c r="G97">
        <v>2</v>
      </c>
      <c r="H97">
        <v>0</v>
      </c>
      <c r="I97">
        <v>7</v>
      </c>
      <c r="J97">
        <v>12</v>
      </c>
      <c r="K97">
        <v>0</v>
      </c>
      <c r="L97">
        <v>0</v>
      </c>
      <c r="M97">
        <v>22</v>
      </c>
      <c r="N97">
        <v>16</v>
      </c>
      <c r="O97" s="2">
        <f t="shared" si="1"/>
        <v>73</v>
      </c>
      <c r="P97">
        <f>O97/Total!Q49</f>
        <v>9.2171717171717168E-2</v>
      </c>
    </row>
    <row r="98" spans="1:16" x14ac:dyDescent="0.2">
      <c r="O98" s="2">
        <f t="shared" si="1"/>
        <v>0</v>
      </c>
    </row>
    <row r="99" spans="1:16" x14ac:dyDescent="0.2">
      <c r="A99">
        <v>2307000</v>
      </c>
      <c r="B99" t="s">
        <v>52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  <c r="I99">
        <v>2</v>
      </c>
      <c r="J99">
        <v>4</v>
      </c>
      <c r="K99">
        <v>0</v>
      </c>
      <c r="L99">
        <v>0</v>
      </c>
      <c r="M99">
        <v>2</v>
      </c>
      <c r="N99">
        <v>3</v>
      </c>
      <c r="O99" s="2">
        <f t="shared" si="1"/>
        <v>12</v>
      </c>
      <c r="P99">
        <f>O99/Total!Q50</f>
        <v>5.3811659192825115E-2</v>
      </c>
    </row>
    <row r="101" spans="1:16" x14ac:dyDescent="0.2">
      <c r="O101" s="2">
        <f>SUM(O4:O99)</f>
        <v>20552</v>
      </c>
      <c r="P101">
        <f>AVERAGE(P4:P99)</f>
        <v>0.21503941573279381</v>
      </c>
    </row>
    <row r="102" spans="1:16" x14ac:dyDescent="0.2">
      <c r="N102" t="s">
        <v>64</v>
      </c>
      <c r="O102" s="1">
        <v>93029</v>
      </c>
    </row>
    <row r="103" spans="1:16" x14ac:dyDescent="0.2">
      <c r="N103" t="s">
        <v>62</v>
      </c>
      <c r="O103" s="10">
        <f>O101/O102</f>
        <v>0.22092035816788314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32E5A-348A-9642-B72E-AFB5490FE389}">
  <dimension ref="A2:B56"/>
  <sheetViews>
    <sheetView tabSelected="1" workbookViewId="0">
      <selection activeCell="F35" sqref="F35"/>
    </sheetView>
  </sheetViews>
  <sheetFormatPr baseColWidth="10" defaultRowHeight="16" x14ac:dyDescent="0.2"/>
  <cols>
    <col min="1" max="1" width="13.6640625" bestFit="1" customWidth="1"/>
    <col min="2" max="2" width="10.83203125" style="11"/>
  </cols>
  <sheetData>
    <row r="2" spans="1:2" x14ac:dyDescent="0.2">
      <c r="A2" t="s">
        <v>50</v>
      </c>
      <c r="B2" s="11">
        <v>1.8518518518518517E-2</v>
      </c>
    </row>
    <row r="3" spans="1:2" x14ac:dyDescent="0.2">
      <c r="A3" t="s">
        <v>15</v>
      </c>
      <c r="B3" s="11">
        <v>4.4763513513513514E-2</v>
      </c>
    </row>
    <row r="4" spans="1:2" x14ac:dyDescent="0.2">
      <c r="A4" t="s">
        <v>47</v>
      </c>
      <c r="B4" s="11">
        <v>4.7675804529201428E-2</v>
      </c>
    </row>
    <row r="5" spans="1:2" x14ac:dyDescent="0.2">
      <c r="A5" t="s">
        <v>52</v>
      </c>
      <c r="B5" s="11">
        <v>5.3811659192825115E-2</v>
      </c>
    </row>
    <row r="6" spans="1:2" x14ac:dyDescent="0.2">
      <c r="A6" t="s">
        <v>30</v>
      </c>
      <c r="B6" s="11">
        <v>5.6907781967775115E-2</v>
      </c>
    </row>
    <row r="7" spans="1:2" x14ac:dyDescent="0.2">
      <c r="A7" t="s">
        <v>40</v>
      </c>
      <c r="B7" s="11">
        <v>6.4516129032258063E-2</v>
      </c>
    </row>
    <row r="8" spans="1:2" x14ac:dyDescent="0.2">
      <c r="A8" t="s">
        <v>25</v>
      </c>
      <c r="B8" s="11">
        <v>6.7082683307332289E-2</v>
      </c>
    </row>
    <row r="9" spans="1:2" x14ac:dyDescent="0.2">
      <c r="A9" t="s">
        <v>38</v>
      </c>
      <c r="B9" s="11">
        <v>7.1709233791748525E-2</v>
      </c>
    </row>
    <row r="10" spans="1:2" x14ac:dyDescent="0.2">
      <c r="A10" t="s">
        <v>34</v>
      </c>
      <c r="B10" s="11">
        <v>7.3097961213326706E-2</v>
      </c>
    </row>
    <row r="11" spans="1:2" x14ac:dyDescent="0.2">
      <c r="A11" t="s">
        <v>48</v>
      </c>
      <c r="B11" s="11">
        <v>7.4277854195323248E-2</v>
      </c>
    </row>
    <row r="12" spans="1:2" x14ac:dyDescent="0.2">
      <c r="A12" t="s">
        <v>26</v>
      </c>
      <c r="B12" s="11">
        <v>8.8820826952526799E-2</v>
      </c>
    </row>
    <row r="13" spans="1:2" x14ac:dyDescent="0.2">
      <c r="A13" t="s">
        <v>51</v>
      </c>
      <c r="B13" s="11">
        <v>9.2171717171717168E-2</v>
      </c>
    </row>
    <row r="14" spans="1:2" x14ac:dyDescent="0.2">
      <c r="A14" t="s">
        <v>14</v>
      </c>
      <c r="B14" s="11">
        <v>0.11655405405405406</v>
      </c>
    </row>
    <row r="15" spans="1:2" x14ac:dyDescent="0.2">
      <c r="A15" t="s">
        <v>39</v>
      </c>
      <c r="B15" s="11">
        <v>0.11778029445073612</v>
      </c>
    </row>
    <row r="16" spans="1:2" x14ac:dyDescent="0.2">
      <c r="A16" t="s">
        <v>13</v>
      </c>
      <c r="B16" s="11">
        <v>0.11997670355270822</v>
      </c>
    </row>
    <row r="17" spans="1:2" x14ac:dyDescent="0.2">
      <c r="A17" t="s">
        <v>35</v>
      </c>
      <c r="B17" s="11">
        <v>0.12264150943396226</v>
      </c>
    </row>
    <row r="18" spans="1:2" x14ac:dyDescent="0.2">
      <c r="A18" t="s">
        <v>17</v>
      </c>
      <c r="B18" s="11">
        <v>0.12328767123287671</v>
      </c>
    </row>
    <row r="19" spans="1:2" x14ac:dyDescent="0.2">
      <c r="A19" t="s">
        <v>29</v>
      </c>
      <c r="B19" s="11">
        <v>0.12521440823327615</v>
      </c>
    </row>
    <row r="20" spans="1:2" x14ac:dyDescent="0.2">
      <c r="A20" t="s">
        <v>37</v>
      </c>
      <c r="B20" s="11">
        <v>0.12549019607843137</v>
      </c>
    </row>
    <row r="21" spans="1:2" x14ac:dyDescent="0.2">
      <c r="A21" t="s">
        <v>12</v>
      </c>
      <c r="B21" s="11">
        <v>0.13079470198675497</v>
      </c>
    </row>
    <row r="22" spans="1:2" x14ac:dyDescent="0.2">
      <c r="A22" t="s">
        <v>65</v>
      </c>
      <c r="B22" s="11">
        <v>0.14000000000000001</v>
      </c>
    </row>
    <row r="23" spans="1:2" x14ac:dyDescent="0.2">
      <c r="A23" t="s">
        <v>41</v>
      </c>
      <c r="B23" s="11">
        <v>0.14170403587443947</v>
      </c>
    </row>
    <row r="24" spans="1:2" x14ac:dyDescent="0.2">
      <c r="A24" s="7" t="s">
        <v>9</v>
      </c>
      <c r="B24" s="11">
        <v>0.14173228346456693</v>
      </c>
    </row>
    <row r="25" spans="1:2" x14ac:dyDescent="0.2">
      <c r="A25" t="s">
        <v>36</v>
      </c>
      <c r="B25" s="11">
        <v>0.14201183431952663</v>
      </c>
    </row>
    <row r="26" spans="1:2" x14ac:dyDescent="0.2">
      <c r="A26" s="5" t="s">
        <v>7</v>
      </c>
      <c r="B26" s="11">
        <v>0.14347202295552366</v>
      </c>
    </row>
    <row r="27" spans="1:2" x14ac:dyDescent="0.2">
      <c r="A27" s="3" t="s">
        <v>6</v>
      </c>
      <c r="B27" s="11">
        <v>0.150853889943074</v>
      </c>
    </row>
    <row r="28" spans="1:2" x14ac:dyDescent="0.2">
      <c r="A28" t="s">
        <v>32</v>
      </c>
      <c r="B28" s="11">
        <v>0.15451174289245984</v>
      </c>
    </row>
    <row r="29" spans="1:2" x14ac:dyDescent="0.2">
      <c r="A29" s="8" t="s">
        <v>10</v>
      </c>
      <c r="B29" s="11">
        <v>0.15823873409012729</v>
      </c>
    </row>
    <row r="30" spans="1:2" x14ac:dyDescent="0.2">
      <c r="A30" t="s">
        <v>28</v>
      </c>
      <c r="B30" s="11">
        <v>0.16745956232159848</v>
      </c>
    </row>
    <row r="31" spans="1:2" x14ac:dyDescent="0.2">
      <c r="A31" t="s">
        <v>21</v>
      </c>
      <c r="B31" s="11">
        <v>0.16976127320954906</v>
      </c>
    </row>
    <row r="32" spans="1:2" x14ac:dyDescent="0.2">
      <c r="A32" t="s">
        <v>33</v>
      </c>
      <c r="B32" s="11">
        <v>0.17857142857142858</v>
      </c>
    </row>
    <row r="33" spans="1:2" x14ac:dyDescent="0.2">
      <c r="A33" t="s">
        <v>42</v>
      </c>
      <c r="B33" s="11">
        <v>0.1895551257253385</v>
      </c>
    </row>
    <row r="34" spans="1:2" x14ac:dyDescent="0.2">
      <c r="A34" t="s">
        <v>44</v>
      </c>
      <c r="B34" s="11">
        <v>0.1918238993710692</v>
      </c>
    </row>
    <row r="35" spans="1:2" x14ac:dyDescent="0.2">
      <c r="A35" t="s">
        <v>31</v>
      </c>
      <c r="B35" s="11">
        <v>0.19372651276938416</v>
      </c>
    </row>
    <row r="36" spans="1:2" x14ac:dyDescent="0.2">
      <c r="A36" t="s">
        <v>24</v>
      </c>
      <c r="B36" s="11">
        <v>0.19434416365824309</v>
      </c>
    </row>
    <row r="37" spans="1:2" x14ac:dyDescent="0.2">
      <c r="A37" t="s">
        <v>46</v>
      </c>
      <c r="B37" s="11">
        <v>0.2032967032967033</v>
      </c>
    </row>
    <row r="38" spans="1:2" x14ac:dyDescent="0.2">
      <c r="A38" s="6" t="s">
        <v>8</v>
      </c>
      <c r="B38" s="11">
        <v>0.2296137339055794</v>
      </c>
    </row>
    <row r="39" spans="1:2" x14ac:dyDescent="0.2">
      <c r="A39" t="s">
        <v>16</v>
      </c>
      <c r="B39" s="11">
        <v>0.2511037527593819</v>
      </c>
    </row>
    <row r="40" spans="1:2" x14ac:dyDescent="0.2">
      <c r="A40" s="2" t="s">
        <v>5</v>
      </c>
      <c r="B40" s="11">
        <v>0.26340733349962586</v>
      </c>
    </row>
    <row r="41" spans="1:2" x14ac:dyDescent="0.2">
      <c r="A41" t="s">
        <v>49</v>
      </c>
      <c r="B41" s="11">
        <v>0.28459119496855345</v>
      </c>
    </row>
    <row r="42" spans="1:2" x14ac:dyDescent="0.2">
      <c r="A42" t="s">
        <v>27</v>
      </c>
      <c r="B42" s="11">
        <v>0.29550593555681176</v>
      </c>
    </row>
    <row r="43" spans="1:2" x14ac:dyDescent="0.2">
      <c r="A43" t="s">
        <v>43</v>
      </c>
      <c r="B43" s="11">
        <v>0.31555719014343508</v>
      </c>
    </row>
    <row r="44" spans="1:2" x14ac:dyDescent="0.2">
      <c r="A44" t="s">
        <v>18</v>
      </c>
      <c r="B44" s="11">
        <v>0.32019704433497537</v>
      </c>
    </row>
    <row r="45" spans="1:2" x14ac:dyDescent="0.2">
      <c r="A45" t="s">
        <v>45</v>
      </c>
      <c r="B45" s="11">
        <v>0.34536619229434223</v>
      </c>
    </row>
    <row r="46" spans="1:2" x14ac:dyDescent="0.2">
      <c r="A46" t="s">
        <v>22</v>
      </c>
      <c r="B46" s="11">
        <v>0.37293729372937295</v>
      </c>
    </row>
    <row r="47" spans="1:2" x14ac:dyDescent="0.2">
      <c r="A47" s="9" t="s">
        <v>11</v>
      </c>
      <c r="B47" s="11">
        <v>0.40457142857142858</v>
      </c>
    </row>
    <row r="48" spans="1:2" x14ac:dyDescent="0.2">
      <c r="A48" t="s">
        <v>23</v>
      </c>
      <c r="B48" s="11">
        <v>0.98915401301518435</v>
      </c>
    </row>
    <row r="49" spans="1:2" x14ac:dyDescent="0.2">
      <c r="A49" t="s">
        <v>19</v>
      </c>
      <c r="B49" s="11">
        <v>0.99373040752351094</v>
      </c>
    </row>
    <row r="50" spans="1:2" x14ac:dyDescent="0.2">
      <c r="A50" t="s">
        <v>20</v>
      </c>
      <c r="B50" s="11">
        <v>1</v>
      </c>
    </row>
    <row r="51" spans="1:2" x14ac:dyDescent="0.2">
      <c r="A51" s="2" t="s">
        <v>2</v>
      </c>
      <c r="B51" s="11" t="s">
        <v>63</v>
      </c>
    </row>
    <row r="53" spans="1:2" x14ac:dyDescent="0.2">
      <c r="B53" s="11">
        <v>0.21503941573279381</v>
      </c>
    </row>
    <row r="56" spans="1:2" x14ac:dyDescent="0.2">
      <c r="A56" t="s">
        <v>66</v>
      </c>
    </row>
  </sheetData>
  <sortState ref="A2:B52">
    <sortCondition ref="B2:B5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</vt:lpstr>
      <vt:lpstr>Percent by County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Mim Watson</dc:creator>
  <cp:lastModifiedBy>Rachel Mim Watson</cp:lastModifiedBy>
  <dcterms:created xsi:type="dcterms:W3CDTF">2019-10-16T16:31:15Z</dcterms:created>
  <dcterms:modified xsi:type="dcterms:W3CDTF">2019-10-20T21:12:46Z</dcterms:modified>
</cp:coreProperties>
</file>