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0" yWindow="300" windowWidth="17940" windowHeight="11310" activeTab="1"/>
  </bookViews>
  <sheets>
    <sheet name="INPUT" sheetId="1" r:id="rId1"/>
    <sheet name="RESULT" sheetId="2" r:id="rId2"/>
    <sheet name="DECIMAL_SEPARATOR_QC" sheetId="3" r:id="rId3"/>
  </sheets>
  <calcPr calcId="14562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L29" i="2" s="1"/>
  <c r="H30" i="2"/>
  <c r="L30" i="2" s="1"/>
  <c r="H31" i="2"/>
  <c r="L31" i="2" s="1"/>
  <c r="H32" i="2"/>
  <c r="L32" i="2" s="1"/>
  <c r="H33" i="2"/>
  <c r="L33" i="2" s="1"/>
  <c r="H34" i="2"/>
  <c r="L34" i="2" s="1"/>
  <c r="H35" i="2"/>
  <c r="L35" i="2" s="1"/>
  <c r="H36" i="2"/>
  <c r="L36" i="2" s="1"/>
  <c r="H37" i="2"/>
  <c r="L37" i="2" s="1"/>
  <c r="H38" i="2"/>
  <c r="L38" i="2" s="1"/>
  <c r="H39" i="2"/>
  <c r="L39" i="2" s="1"/>
  <c r="H40" i="2"/>
  <c r="L40" i="2" s="1"/>
  <c r="H41" i="2"/>
  <c r="L41" i="2" s="1"/>
  <c r="H42" i="2"/>
  <c r="L42" i="2" s="1"/>
  <c r="H43" i="2"/>
  <c r="L43" i="2" s="1"/>
  <c r="H44" i="2"/>
  <c r="L44" i="2" s="1"/>
  <c r="H45" i="2"/>
  <c r="L45" i="2" s="1"/>
  <c r="H46" i="2"/>
  <c r="L46" i="2" s="1"/>
  <c r="H47" i="2"/>
  <c r="L47" i="2" s="1"/>
  <c r="H48" i="2"/>
  <c r="L48" i="2" s="1"/>
  <c r="H49" i="2"/>
  <c r="L49" i="2" s="1"/>
  <c r="H50" i="2"/>
  <c r="L50" i="2" s="1"/>
  <c r="H51" i="2"/>
  <c r="L51" i="2" s="1"/>
  <c r="H52" i="2"/>
  <c r="L52" i="2" s="1"/>
  <c r="H53" i="2"/>
  <c r="L53" i="2" s="1"/>
  <c r="H54" i="2"/>
  <c r="L54" i="2" s="1"/>
  <c r="H55" i="2"/>
  <c r="L55" i="2" s="1"/>
  <c r="H56" i="2"/>
  <c r="L56" i="2" s="1"/>
  <c r="H57" i="2"/>
  <c r="L57" i="2" s="1"/>
  <c r="H58" i="2"/>
  <c r="L58" i="2" s="1"/>
  <c r="H59" i="2"/>
  <c r="L59" i="2" s="1"/>
  <c r="H60" i="2"/>
  <c r="L60" i="2" s="1"/>
  <c r="H61" i="2"/>
  <c r="L61" i="2" s="1"/>
  <c r="H62" i="2"/>
  <c r="L62" i="2" s="1"/>
  <c r="H63" i="2"/>
  <c r="L63" i="2" s="1"/>
  <c r="H64" i="2"/>
  <c r="L64" i="2" s="1"/>
  <c r="H65" i="2"/>
  <c r="L65" i="2" s="1"/>
  <c r="H66" i="2"/>
  <c r="L66" i="2" s="1"/>
  <c r="H67" i="2"/>
  <c r="L67" i="2" s="1"/>
  <c r="H68" i="2"/>
  <c r="L68" i="2" s="1"/>
  <c r="H69" i="2"/>
  <c r="L69" i="2" s="1"/>
  <c r="H70" i="2"/>
  <c r="L70" i="2" s="1"/>
  <c r="H71" i="2"/>
  <c r="L71" i="2" s="1"/>
  <c r="H72" i="2"/>
  <c r="L72" i="2" s="1"/>
  <c r="H73" i="2"/>
  <c r="L73" i="2" s="1"/>
  <c r="H74" i="2"/>
  <c r="L74" i="2" s="1"/>
  <c r="H75" i="2"/>
  <c r="L75" i="2" s="1"/>
  <c r="H76" i="2"/>
  <c r="L76" i="2" s="1"/>
  <c r="H77" i="2"/>
  <c r="L77" i="2" s="1"/>
  <c r="H78" i="2"/>
  <c r="L78" i="2" s="1"/>
  <c r="H79" i="2"/>
  <c r="L79" i="2" s="1"/>
  <c r="H80" i="2"/>
  <c r="L80" i="2" s="1"/>
  <c r="H81" i="2"/>
  <c r="L81" i="2" s="1"/>
  <c r="H82" i="2"/>
  <c r="L82" i="2" s="1"/>
  <c r="H83" i="2"/>
  <c r="L83" i="2" s="1"/>
  <c r="H84" i="2"/>
  <c r="L84" i="2" s="1"/>
  <c r="H85" i="2"/>
  <c r="L85" i="2" s="1"/>
  <c r="H86" i="2"/>
  <c r="L86" i="2" s="1"/>
  <c r="H87" i="2"/>
  <c r="L87" i="2" s="1"/>
  <c r="H88" i="2"/>
  <c r="L88" i="2" s="1"/>
  <c r="H89" i="2"/>
  <c r="L89" i="2" s="1"/>
  <c r="H90" i="2"/>
  <c r="L90" i="2" s="1"/>
  <c r="H91" i="2"/>
  <c r="L91" i="2" s="1"/>
  <c r="H92" i="2"/>
  <c r="L92" i="2" s="1"/>
  <c r="H93" i="2"/>
  <c r="L93" i="2" s="1"/>
  <c r="H94" i="2"/>
  <c r="L94" i="2" s="1"/>
  <c r="H95" i="2"/>
  <c r="L95" i="2" s="1"/>
  <c r="H96" i="2"/>
  <c r="L96" i="2" s="1"/>
  <c r="H97" i="2"/>
  <c r="L97" i="2" s="1"/>
  <c r="H98" i="2"/>
  <c r="L98" i="2" s="1"/>
  <c r="H99" i="2"/>
  <c r="L99" i="2" s="1"/>
  <c r="H100" i="2"/>
  <c r="L100" i="2" s="1"/>
  <c r="H101" i="2"/>
  <c r="L101" i="2" s="1"/>
  <c r="L21" i="2" l="1"/>
  <c r="L13" i="2"/>
  <c r="L5" i="2"/>
  <c r="L28" i="2"/>
  <c r="L27" i="2"/>
  <c r="L19" i="2"/>
  <c r="L11" i="2"/>
  <c r="L3" i="2"/>
  <c r="L26" i="2"/>
  <c r="L18" i="2"/>
  <c r="L10" i="2"/>
  <c r="L2" i="2"/>
  <c r="L23" i="2"/>
  <c r="L15" i="2"/>
  <c r="L7" i="2"/>
  <c r="L24" i="2"/>
  <c r="L16" i="2"/>
  <c r="L8" i="2"/>
  <c r="L20" i="2"/>
  <c r="L12" i="2"/>
  <c r="L4" i="2"/>
  <c r="L25" i="2"/>
  <c r="L17" i="2"/>
  <c r="L9" i="2"/>
  <c r="L22" i="2"/>
  <c r="L14" i="2"/>
  <c r="L6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I78" i="2" l="1"/>
  <c r="J78" i="2"/>
  <c r="J79" i="2"/>
  <c r="J80" i="2"/>
  <c r="J81" i="2"/>
  <c r="I82" i="2"/>
  <c r="J82" i="2"/>
  <c r="I86" i="2"/>
  <c r="I90" i="2"/>
  <c r="I94" i="2"/>
  <c r="I98" i="2"/>
  <c r="K99" i="2" l="1"/>
  <c r="K95" i="2"/>
  <c r="K83" i="2"/>
  <c r="K79" i="2"/>
  <c r="I99" i="2"/>
  <c r="I95" i="2"/>
  <c r="I91" i="2"/>
  <c r="I87" i="2"/>
  <c r="I83" i="2"/>
  <c r="I79" i="2"/>
  <c r="I100" i="2"/>
  <c r="I96" i="2"/>
  <c r="I92" i="2"/>
  <c r="I88" i="2"/>
  <c r="I84" i="2"/>
  <c r="I80" i="2"/>
  <c r="K91" i="2"/>
  <c r="K87" i="2"/>
  <c r="I101" i="2"/>
  <c r="I97" i="2"/>
  <c r="I93" i="2"/>
  <c r="I89" i="2"/>
  <c r="I85" i="2"/>
  <c r="I81" i="2"/>
  <c r="K101" i="2"/>
  <c r="K97" i="2"/>
  <c r="K93" i="2"/>
  <c r="K89" i="2"/>
  <c r="K85" i="2"/>
  <c r="K81" i="2"/>
  <c r="K100" i="2"/>
  <c r="K96" i="2"/>
  <c r="K92" i="2"/>
  <c r="K88" i="2"/>
  <c r="K84" i="2"/>
  <c r="K80" i="2"/>
  <c r="K98" i="2"/>
  <c r="K94" i="2"/>
  <c r="K90" i="2"/>
  <c r="K86" i="2"/>
  <c r="K82" i="2"/>
  <c r="K7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K3" i="2" l="1"/>
  <c r="K2" i="2"/>
  <c r="K71" i="2"/>
  <c r="I71" i="2"/>
  <c r="K74" i="2"/>
  <c r="I74" i="2"/>
  <c r="K77" i="2"/>
  <c r="I77" i="2"/>
  <c r="K73" i="2"/>
  <c r="I73" i="2"/>
  <c r="K69" i="2"/>
  <c r="I69" i="2"/>
  <c r="K65" i="2"/>
  <c r="I65" i="2"/>
  <c r="K61" i="2"/>
  <c r="I61" i="2"/>
  <c r="I57" i="2"/>
  <c r="K57" i="2"/>
  <c r="I53" i="2"/>
  <c r="K53" i="2"/>
  <c r="I49" i="2"/>
  <c r="K49" i="2"/>
  <c r="I45" i="2"/>
  <c r="K45" i="2"/>
  <c r="I41" i="2"/>
  <c r="K41" i="2"/>
  <c r="I37" i="2"/>
  <c r="K37" i="2"/>
  <c r="I33" i="2"/>
  <c r="K33" i="2"/>
  <c r="I29" i="2"/>
  <c r="K29" i="2"/>
  <c r="I25" i="2"/>
  <c r="K25" i="2"/>
  <c r="I21" i="2"/>
  <c r="K21" i="2"/>
  <c r="I17" i="2"/>
  <c r="K17" i="2"/>
  <c r="I13" i="2"/>
  <c r="K13" i="2"/>
  <c r="I9" i="2"/>
  <c r="K9" i="2"/>
  <c r="I5" i="2"/>
  <c r="K5" i="2"/>
  <c r="K72" i="2"/>
  <c r="I72" i="2"/>
  <c r="K68" i="2"/>
  <c r="I68" i="2"/>
  <c r="K64" i="2"/>
  <c r="I64" i="2"/>
  <c r="K60" i="2"/>
  <c r="I60" i="2"/>
  <c r="K56" i="2"/>
  <c r="I56" i="2"/>
  <c r="I52" i="2"/>
  <c r="K52" i="2"/>
  <c r="I48" i="2"/>
  <c r="K48" i="2"/>
  <c r="I44" i="2"/>
  <c r="K44" i="2"/>
  <c r="I40" i="2"/>
  <c r="K40" i="2"/>
  <c r="I36" i="2"/>
  <c r="K36" i="2"/>
  <c r="I32" i="2"/>
  <c r="K32" i="2"/>
  <c r="I28" i="2"/>
  <c r="K28" i="2"/>
  <c r="I24" i="2"/>
  <c r="K24" i="2"/>
  <c r="I20" i="2"/>
  <c r="K20" i="2"/>
  <c r="I16" i="2"/>
  <c r="K16" i="2"/>
  <c r="I12" i="2"/>
  <c r="K12" i="2"/>
  <c r="I8" i="2"/>
  <c r="K8" i="2"/>
  <c r="I4" i="2"/>
  <c r="K4" i="2"/>
  <c r="K75" i="2"/>
  <c r="I75" i="2"/>
  <c r="K63" i="2"/>
  <c r="I63" i="2"/>
  <c r="K59" i="2"/>
  <c r="I59" i="2"/>
  <c r="K55" i="2"/>
  <c r="I55" i="2"/>
  <c r="I51" i="2"/>
  <c r="K51" i="2"/>
  <c r="I47" i="2"/>
  <c r="K47" i="2"/>
  <c r="I43" i="2"/>
  <c r="K43" i="2"/>
  <c r="I39" i="2"/>
  <c r="K39" i="2"/>
  <c r="I35" i="2"/>
  <c r="K35" i="2"/>
  <c r="I31" i="2"/>
  <c r="K31" i="2"/>
  <c r="I27" i="2"/>
  <c r="K27" i="2"/>
  <c r="I23" i="2"/>
  <c r="K23" i="2"/>
  <c r="I19" i="2"/>
  <c r="K19" i="2"/>
  <c r="I15" i="2"/>
  <c r="K15" i="2"/>
  <c r="I11" i="2"/>
  <c r="K11" i="2"/>
  <c r="I7" i="2"/>
  <c r="K7" i="2"/>
  <c r="K76" i="2"/>
  <c r="I76" i="2"/>
  <c r="K67" i="2"/>
  <c r="I67" i="2"/>
  <c r="K70" i="2"/>
  <c r="I70" i="2"/>
  <c r="K66" i="2"/>
  <c r="I66" i="2"/>
  <c r="K62" i="2"/>
  <c r="I62" i="2"/>
  <c r="K58" i="2"/>
  <c r="I58" i="2"/>
  <c r="I54" i="2"/>
  <c r="K54" i="2"/>
  <c r="I50" i="2"/>
  <c r="K50" i="2"/>
  <c r="I46" i="2"/>
  <c r="K46" i="2"/>
  <c r="I42" i="2"/>
  <c r="K42" i="2"/>
  <c r="I38" i="2"/>
  <c r="K38" i="2"/>
  <c r="I34" i="2"/>
  <c r="K34" i="2"/>
  <c r="I30" i="2"/>
  <c r="K30" i="2"/>
  <c r="I26" i="2"/>
  <c r="K26" i="2"/>
  <c r="I22" i="2"/>
  <c r="K22" i="2"/>
  <c r="I18" i="2"/>
  <c r="K18" i="2"/>
  <c r="I14" i="2"/>
  <c r="K14" i="2"/>
  <c r="I10" i="2"/>
  <c r="K10" i="2"/>
  <c r="I6" i="2"/>
  <c r="K6" i="2"/>
  <c r="I3" i="2"/>
  <c r="I2" i="2"/>
</calcChain>
</file>

<file path=xl/comments1.xml><?xml version="1.0" encoding="utf-8"?>
<comments xmlns="http://schemas.openxmlformats.org/spreadsheetml/2006/main">
  <authors>
    <author>Jan Martinka</author>
    <author>Richard Gunzl</author>
    <author>Viktor Presovsky</author>
  </authors>
  <commentList>
    <comment ref="L44" authorId="0">
      <text>
        <r>
          <rPr>
            <b/>
            <sz val="8"/>
            <color indexed="81"/>
            <rFont val="Tahoma"/>
            <family val="2"/>
          </rPr>
          <t>Jan Martinka:</t>
        </r>
        <r>
          <rPr>
            <sz val="8"/>
            <color indexed="81"/>
            <rFont val="Tahoma"/>
            <family val="2"/>
          </rPr>
          <t xml:space="preserve">
don't use for rounding</t>
        </r>
      </text>
    </comment>
    <comment ref="B45" authorId="1">
      <text>
        <r>
          <rPr>
            <b/>
            <sz val="8"/>
            <color indexed="81"/>
            <rFont val="Tahoma"/>
            <family val="2"/>
          </rPr>
          <t>Richard Gunzl:</t>
        </r>
        <r>
          <rPr>
            <sz val="8"/>
            <color indexed="81"/>
            <rFont val="Tahoma"/>
            <family val="2"/>
          </rPr>
          <t xml:space="preserve">
Default decimal scale is 14.</t>
        </r>
      </text>
    </comment>
    <comment ref="A63" authorId="0">
      <text>
        <r>
          <rPr>
            <b/>
            <sz val="8"/>
            <color indexed="81"/>
            <rFont val="Tahoma"/>
            <family val="2"/>
          </rPr>
          <t>Jan Martinka:</t>
        </r>
        <r>
          <rPr>
            <sz val="8"/>
            <color indexed="81"/>
            <rFont val="Tahoma"/>
            <family val="2"/>
          </rPr>
          <t xml:space="preserve">
don't use for rounding</t>
        </r>
      </text>
    </comment>
    <comment ref="A68" authorId="2">
      <text>
        <r>
          <rPr>
            <b/>
            <sz val="8"/>
            <color indexed="81"/>
            <rFont val="Tahoma"/>
            <family val="2"/>
          </rPr>
          <t>Viktor Presovsky:</t>
        </r>
        <r>
          <rPr>
            <sz val="8"/>
            <color indexed="81"/>
            <rFont val="Tahoma"/>
            <family val="2"/>
          </rPr>
          <t xml:space="preserve">
Only use it if having problems with presence of exponential columns!! Note: Because float type is involved absolute precission can be affected!</t>
        </r>
      </text>
    </comment>
    <comment ref="A69" authorId="2">
      <text>
        <r>
          <rPr>
            <b/>
            <sz val="8"/>
            <color indexed="81"/>
            <rFont val="Tahoma"/>
            <family val="2"/>
          </rPr>
          <t>Viktor Presovsky:</t>
        </r>
        <r>
          <rPr>
            <sz val="8"/>
            <color indexed="81"/>
            <rFont val="Tahoma"/>
            <family val="2"/>
          </rPr>
          <t xml:space="preserve">
Only use it if having problems with presence of exponential columns!! Note: Because float type is involved absolute precission can be affected!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Jan Martinka:</t>
        </r>
        <r>
          <rPr>
            <sz val="9"/>
            <color indexed="81"/>
            <rFont val="Tahoma"/>
            <family val="2"/>
          </rPr>
          <t xml:space="preserve">
25% -&gt; 25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Jan Martinka:</t>
        </r>
        <r>
          <rPr>
            <sz val="9"/>
            <color indexed="81"/>
            <rFont val="Tahoma"/>
            <family val="2"/>
          </rPr>
          <t xml:space="preserve">
25% -&gt; 0.25
</t>
        </r>
      </text>
    </comment>
  </commentList>
</comments>
</file>

<file path=xl/sharedStrings.xml><?xml version="1.0" encoding="utf-8"?>
<sst xmlns="http://schemas.openxmlformats.org/spreadsheetml/2006/main" count="699" uniqueCount="210">
  <si>
    <t>,</t>
  </si>
  <si>
    <t>, (case when isdate([</t>
  </si>
  <si>
    <t>convert(date, [</t>
  </si>
  <si>
    <t>], 101) else NULL end) as</t>
  </si>
  <si>
    <t xml:space="preserve">]) = 1 then </t>
  </si>
  <si>
    <t>], 103) else NULL end) as</t>
  </si>
  <si>
    <t>], 104) else NULL end) as</t>
  </si>
  <si>
    <t>], 4) else NULL end) as</t>
  </si>
  <si>
    <t>, (case when isnumeric(replace(replace(replace([</t>
  </si>
  <si>
    <t>cast([</t>
  </si>
  <si>
    <t>] as bigint) else NULL end) as</t>
  </si>
  <si>
    <t xml:space="preserve">], ',', '.'), ' ', ''), 0xA0, '')) = 1 then </t>
  </si>
  <si>
    <t>cast(replace(replace(replace([</t>
  </si>
  <si>
    <t>], ',', '.'), ' ', ''), 0xA0, '') as decimal(35, 14)) else NULL end) as</t>
  </si>
  <si>
    <t>], ',', '.'), ' ', ''), 0xA0, '') as float) else NULL end) as</t>
  </si>
  <si>
    <t>date MM/DD/YYYY</t>
  </si>
  <si>
    <t>date DD/MM/YYYY</t>
  </si>
  <si>
    <t>date DD.MM.YYYY</t>
  </si>
  <si>
    <t>date DD.MM.YY</t>
  </si>
  <si>
    <t>bigint</t>
  </si>
  <si>
    <t>percentage</t>
  </si>
  <si>
    <t>NAME</t>
  </si>
  <si>
    <t>CODE</t>
  </si>
  <si>
    <t>Code</t>
  </si>
  <si>
    <t>Data Type</t>
  </si>
  <si>
    <t>Rename (optional)</t>
  </si>
  <si>
    <t>as</t>
  </si>
  <si>
    <t>As</t>
  </si>
  <si>
    <t>Alias</t>
  </si>
  <si>
    <t>Comma</t>
  </si>
  <si>
    <t>#</t>
  </si>
  <si>
    <t>INSERT HERE:</t>
  </si>
  <si>
    <t>List of Data Types:</t>
  </si>
  <si>
    <t>Steps:</t>
  </si>
  <si>
    <t>2.For each column you want to convert, choose a data type in the left green area and paste its name above the column name in the data type row</t>
  </si>
  <si>
    <t>3.Write a new column name above the original column name if you want to rename it</t>
  </si>
  <si>
    <t>4.Go to the RESULT TAB, copy the green result area and paste it in your staging code</t>
  </si>
  <si>
    <t>Unhide rows for changing code</t>
  </si>
  <si>
    <t>1.Paste cca 10 rows with headers into the blue area</t>
  </si>
  <si>
    <t>date MM/DD/YY</t>
  </si>
  <si>
    <t>date DD/MM/YY</t>
  </si>
  <si>
    <t>percentage/100</t>
  </si>
  <si>
    <t>date YY.MM.DD</t>
  </si>
  <si>
    <t>date YYYY.MM.DD</t>
  </si>
  <si>
    <t>date YYYY-MM-DD</t>
  </si>
  <si>
    <t>will cause errors.</t>
  </si>
  <si>
    <t>This tool is ment for recognizing data type, not converting.</t>
  </si>
  <si>
    <t>Conversion between data types such as float to int</t>
  </si>
  <si>
    <t>convert(date, [@@@], 102)</t>
  </si>
  <si>
    <t>convert(date, [@@@], 2)</t>
  </si>
  <si>
    <t>convert(date, [@@@], 101)</t>
  </si>
  <si>
    <t>convert(date, [@@@], 1)</t>
  </si>
  <si>
    <t>convert(date, [@@@], 103)</t>
  </si>
  <si>
    <t>convert(date, [@@@], 3)</t>
  </si>
  <si>
    <t>convert(date, [@@@], 104)</t>
  </si>
  <si>
    <t>convert(date, [@@@], 4)</t>
  </si>
  <si>
    <t>CODE_try</t>
  </si>
  <si>
    <t>try_convert(date, [@@@], 102)</t>
  </si>
  <si>
    <t>try_convert(date, [@@@], 2)</t>
  </si>
  <si>
    <t>try_convert(date, [@@@], 101)</t>
  </si>
  <si>
    <t>try_convert(date, [@@@], 1)</t>
  </si>
  <si>
    <t>try_convert(date, [@@@], 103)</t>
  </si>
  <si>
    <t>try_convert(date, [@@@], 3)</t>
  </si>
  <si>
    <t>try_convert(date, [@@@], 104)</t>
  </si>
  <si>
    <t>try_convert(date, [@@@], 4)</t>
  </si>
  <si>
    <t>Code_try</t>
  </si>
  <si>
    <t xml:space="preserve"> </t>
  </si>
  <si>
    <t>Union</t>
  </si>
  <si>
    <t>UNION</t>
  </si>
  <si>
    <t>etlt8xx.load_xxx</t>
  </si>
  <si>
    <t>date YYYY/MM/DD</t>
  </si>
  <si>
    <t>convert(date, [@@@], 111)</t>
  </si>
  <si>
    <t>try_convert(date, [@@@], 111)</t>
  </si>
  <si>
    <t>time HH:mm:ss</t>
  </si>
  <si>
    <t>convert(time, [@@@], 114)</t>
  </si>
  <si>
    <t>try_convert(time, [@@@], 114)</t>
  </si>
  <si>
    <t>STAGING TOOL</t>
  </si>
  <si>
    <t>time HHmmss</t>
  </si>
  <si>
    <t>case 
when [@@@] = '' or [@@@] is null then convert(time, null, 114) 
when len([@@@]) = 4 then convert(time, substring([@@@],1,2)+':'+substring([@@@],3,2)+':00', 114)
when len([@@@]) = 5 then convert(time, substring([@@@],1,1)+':'+substring([@@@],2,2)+':'+substring([@@@],4,2), 114) 
else convert(time, substring([@@@],1,2)+':'+substring([@@@],3,2)+':'+substring([@@@],5,2), 114) 
end</t>
  </si>
  <si>
    <t>case 
when [@@@] = '' or [@@@] is null then try_convert(time, null, 114) 
when len([@@@]) = 4 then try_convert(time, substring([@@@],1,2)+':'+substring([@@@],3,2)+':00', 114)
when len([@@@]) = 5 then try_convert(time, substring([@@@],1,1)+':'+substring([@@@],2,2)+':'+substring([@@@],4,2), 114) 
else try_convert(time, substring([@@@],1,2)+':'+substring([@@@],3,2)+':'+substring([@@@],5,2), 114) 
end</t>
  </si>
  <si>
    <t>STAGING STRICT</t>
  </si>
  <si>
    <t>FIND CONVERSION ERRORS</t>
  </si>
  <si>
    <t>Source table (for convers. errors)</t>
  </si>
  <si>
    <t>STAGING SKIP ERRORS - approval needed!</t>
  </si>
  <si>
    <t>convert(datetime2(0), [@@@], 102)</t>
  </si>
  <si>
    <t>try_convert(datetime2(0), [@@@], 102)</t>
  </si>
  <si>
    <t>convert(datetime2(0), [@@@], 2)</t>
  </si>
  <si>
    <t>try_convert(datetime2(0), [@@@], 2)</t>
  </si>
  <si>
    <t>convert(datetime2(0), [@@@], 101)</t>
  </si>
  <si>
    <t>try_convert(datetime2(0), [@@@], 101)</t>
  </si>
  <si>
    <t>convert(datetime2(0), [@@@], 1)</t>
  </si>
  <si>
    <t>try_convert(datetime2(0), [@@@], 1)</t>
  </si>
  <si>
    <t>convert(datetime2(0), [@@@], 103)</t>
  </si>
  <si>
    <t>try_convert(datetime2(0), [@@@], 103)</t>
  </si>
  <si>
    <t>convert(datetime2(0), [@@@], 3)</t>
  </si>
  <si>
    <t>try_convert(datetime2(0), [@@@], 3)</t>
  </si>
  <si>
    <t>convert(datetime2(0), [@@@], 104)</t>
  </si>
  <si>
    <t>try_convert(datetime2(0), [@@@], 104)</t>
  </si>
  <si>
    <t>convert(datetime2(0), [@@@], 4)</t>
  </si>
  <si>
    <t>try_convert(datetime2(0), [@@@], 4)</t>
  </si>
  <si>
    <t>convert(datetime2(0), [@@@], 111)</t>
  </si>
  <si>
    <t>try_convert(datetime2(0), [@@@], 111)</t>
  </si>
  <si>
    <t>datetime YYYY-MM-DD hh:mm:ss</t>
  </si>
  <si>
    <t>datetime YYYY.MM.DD hh:mm:ss</t>
  </si>
  <si>
    <t>datetime YY.MM.DD hh:mm:ss</t>
  </si>
  <si>
    <t>datetime MM/DD/YYYY hh:mm:ss</t>
  </si>
  <si>
    <t>datetime MM/DD/YY hh:mm:ss</t>
  </si>
  <si>
    <t>datetime DD/MM/YYYY hh:mm:ss</t>
  </si>
  <si>
    <t>datetime DD/MM/YY hh:mm:ss</t>
  </si>
  <si>
    <t>datetime DD.MM.YYYY hh:mm:ss</t>
  </si>
  <si>
    <t>datetime DD.MM.YY hh:mm:ss</t>
  </si>
  <si>
    <t>datetime YYYY/MM/DD hh:mm:ss</t>
  </si>
  <si>
    <t xml:space="preserve">try_convert(datetime2(0), [@@@], 120) </t>
  </si>
  <si>
    <t xml:space="preserve">convert(datetime2(0), [@@@], 120) </t>
  </si>
  <si>
    <t xml:space="preserve">convert(date, [@@@], 120) </t>
  </si>
  <si>
    <t xml:space="preserve">try_convert(date, [@@@], 120) </t>
  </si>
  <si>
    <r>
      <t xml:space="preserve">datetime YYYY-MM-DD </t>
    </r>
    <r>
      <rPr>
        <sz val="9"/>
        <color rgb="FF000000"/>
        <rFont val="Calibri"/>
        <family val="2"/>
      </rPr>
      <t>hh:mm:ss</t>
    </r>
  </si>
  <si>
    <r>
      <t xml:space="preserve">datetime YYYY.MM.DD </t>
    </r>
    <r>
      <rPr>
        <sz val="9"/>
        <color rgb="FF000000"/>
        <rFont val="Calibri"/>
        <family val="2"/>
      </rPr>
      <t>hh:mm:ss</t>
    </r>
  </si>
  <si>
    <r>
      <t>datetime YY.MM.DD</t>
    </r>
    <r>
      <rPr>
        <sz val="9"/>
        <color rgb="FF000000"/>
        <rFont val="Calibri"/>
        <family val="2"/>
      </rPr>
      <t xml:space="preserve"> hh:mm:ss</t>
    </r>
  </si>
  <si>
    <r>
      <t>datetime MM/DD/YYYY</t>
    </r>
    <r>
      <rPr>
        <sz val="9"/>
        <color theme="1"/>
        <rFont val="Calibri"/>
        <family val="2"/>
      </rPr>
      <t xml:space="preserve"> hh:mm:ss</t>
    </r>
  </si>
  <si>
    <r>
      <t xml:space="preserve">datetime MM/DD/YY </t>
    </r>
    <r>
      <rPr>
        <sz val="9"/>
        <color theme="1"/>
        <rFont val="Calibri"/>
        <family val="2"/>
      </rPr>
      <t>hh:mm:ss</t>
    </r>
  </si>
  <si>
    <r>
      <t>datetime DD/MM/YYYY</t>
    </r>
    <r>
      <rPr>
        <sz val="9"/>
        <color theme="1"/>
        <rFont val="Calibri"/>
        <family val="2"/>
      </rPr>
      <t xml:space="preserve"> hh:mm:ss</t>
    </r>
  </si>
  <si>
    <r>
      <t xml:space="preserve">datetime DD/MM/YY </t>
    </r>
    <r>
      <rPr>
        <sz val="9"/>
        <color theme="1"/>
        <rFont val="Calibri"/>
        <family val="2"/>
      </rPr>
      <t>hh:mm:ss</t>
    </r>
  </si>
  <si>
    <r>
      <t xml:space="preserve">datetime DD.MM.YYYY </t>
    </r>
    <r>
      <rPr>
        <sz val="9"/>
        <color theme="1"/>
        <rFont val="Calibri"/>
        <family val="2"/>
      </rPr>
      <t>hh:mm:ss</t>
    </r>
  </si>
  <si>
    <r>
      <t xml:space="preserve">datetime DD.MM.YY </t>
    </r>
    <r>
      <rPr>
        <sz val="9"/>
        <color theme="1"/>
        <rFont val="Calibri"/>
        <family val="2"/>
      </rPr>
      <t>hh:mm:ss</t>
    </r>
  </si>
  <si>
    <r>
      <t xml:space="preserve">datetime YYYY/MM/DD </t>
    </r>
    <r>
      <rPr>
        <sz val="9"/>
        <color theme="1"/>
        <rFont val="Calibri"/>
        <family val="2"/>
      </rPr>
      <t>hh:mm:ss</t>
    </r>
  </si>
  <si>
    <t>Original</t>
  </si>
  <si>
    <t>date YYYYMMDD</t>
  </si>
  <si>
    <t>convert(date, [@@@], 112)</t>
  </si>
  <si>
    <t>try_convert(date, [@@@], 112)</t>
  </si>
  <si>
    <t>datetime YYYYMMDD hh:mm:ss</t>
  </si>
  <si>
    <t>convert(datetime2(0), [@@@], 112)</t>
  </si>
  <si>
    <t>try_convert(datetime2(0), [@@@], 112)</t>
  </si>
  <si>
    <t>scientific decimal.</t>
  </si>
  <si>
    <t>scientific decimal,</t>
  </si>
  <si>
    <r>
      <t xml:space="preserve">datetime YYYYMMDD </t>
    </r>
    <r>
      <rPr>
        <sz val="9"/>
        <color theme="1"/>
        <rFont val="Calibri"/>
        <family val="2"/>
      </rPr>
      <t>hh:mm:ss</t>
    </r>
  </si>
  <si>
    <t>decimal,.</t>
  </si>
  <si>
    <t>decimal.,</t>
  </si>
  <si>
    <t>decimal.,-</t>
  </si>
  <si>
    <t>decimal,.-</t>
  </si>
  <si>
    <t>float,.</t>
  </si>
  <si>
    <t>float.,</t>
  </si>
  <si>
    <t>try_convert(decimal(35, @dec_scale@),replace(replace(replace([@@@], ',', ''), ' ', ''), 0xA0, ''))</t>
  </si>
  <si>
    <t>try_convert(decimal(35, @dec_scale@),replace(replace(replace(replace([@@@], '.', ''), ' ', ''), 0xA0, ''),',','.'))</t>
  </si>
  <si>
    <t>case 
when charindex('-', [@@@], 0) &gt; 0 then cast(('-'+replace(replace(replace(replace([@@@], ',', ''), ' ', ''), 0xA0, ''), '-', '')) as decimal(35, @dec_scale@)) 
else cast(replace(replace(replace([@@@], ',', ''), ' ', ''), 0xA0, '') as decimal(35, @dec_scale@)) 
end</t>
  </si>
  <si>
    <t>case 
when charindex('-', [@@@], 0) &gt; 0 then try_cast(('-'+replace(replace(replace(replace([@@@], ',', ''), ' ', ''), 0xA0, ''), '-', '')) as decimal(35, @dec_scale@)) 
else try_cast(replace(replace(replace([@@@], ',', ''), ' ', ''), 0xA0, '') as decimal(35, @dec_scale@)) 
end</t>
  </si>
  <si>
    <t>Decimal Scale (optional)</t>
  </si>
  <si>
    <t>try_convert(float(53),[@@@])</t>
  </si>
  <si>
    <t>cast(cast(replace([@@@],',','.') as float(53)) as decimal(35, @dec_scale@))</t>
  </si>
  <si>
    <t>cast(replace(replace(replace([@@@], ',', ''), ' ', ''), 0xA0, '') as float(53))</t>
  </si>
  <si>
    <t>cast(replace(replace(replace(replace([@@@], '.', ''), ' ', ''), 0xA0, ''),',','.') as float(53))</t>
  </si>
  <si>
    <t>cast(replace(replace(replace(replace([@@@], ',', '.'), ' ', ''), 0xA0, ''), '%', '') as float(53))</t>
  </si>
  <si>
    <t>cast(replace(replace(replace(replace([@@@], ',', '.'), ' ', ''), 0xA0, ''), '%', '') as float(53))/100</t>
  </si>
  <si>
    <t>try_convert(float(53),replace([@@@],',','.'))</t>
  </si>
  <si>
    <t>try_convert(float(53),replace(replace(replace([@@@], ',', ''), ' ', ''), 0xA0, ''))</t>
  </si>
  <si>
    <t>try_convert(float(53),replace(replace(replace(replace([@@@], '.', ''), ' ', ''), 0xA0, ''),',','.'))</t>
  </si>
  <si>
    <t>try_convert(float(53),replace(replace(replace(replace([@@@], ',', '.'), ' ', ''), 0xA0, ''), '%', ''))</t>
  </si>
  <si>
    <t>try_convert(float(53),replace(replace(replace(replace([@@@], ',', '.'), ' ', ''), 0xA0, ''), '%', ''))/100</t>
  </si>
  <si>
    <t>cast(replace(replace([@@@], ' ', ''), 0xA0, '') as bigint)</t>
  </si>
  <si>
    <t>try_convert(bigint,replace(replace([@@@], ' ', ''), 0xA0, '') )</t>
  </si>
  <si>
    <t>CASE WHEN (len([@@@]) - len(replace([@@@], '.', ''))) &gt; 1 OR (charindex(',',[@@@]) &lt;&gt; 0 AND charindex('.',[@@@]) &lt;&gt; 0 AND charindex(',',[@@@]) &gt; charindex('.',[@@@]))
    THEN cast('DT STAGING DATA TYPE ERROR: multiple decimal point.' as int) 
   ELSE cast(replace(replace(replace([@@@], ',', ''), ' ', ''), 0xA0, '') as decimal(35, @dec_scale@)) END</t>
  </si>
  <si>
    <t>CASE WHEN (len([@@@]) - len(replace([@@@], ',', ''))) &gt; 1 OR (charindex(',',[@@@]) &lt;&gt; 0 AND charindex('.',[@@@]) &lt;&gt; 0 AND charindex('.',[@@@]) &gt; charindex(',',[@@@]))
    THEN cast('DT STAGING DATA TYPE ERROR: multiple decimal point.' as int) 
   ELSE cast(replace(replace(replace(replace([@@@], '.', ''), ' ', ''), 0xA0, ''),',','.') as decimal(35, @dec_scale@)) END</t>
  </si>
  <si>
    <t>cast(cast([@@@] as float(53)) as decimal(35, @dec_scale@))</t>
  </si>
  <si>
    <t>DECIMAL SEPARATOR QC</t>
  </si>
  <si>
    <t>case 
when charindex('-', [@@@], 0) &gt; 0 then cast(('-'+replace(replace(replace(replace(replace([@@@], '.', ''), ' ', ''), 0xA0, ''), '-', ''),',','.')) as decimal(35, @dec_scale@)) 
else cast(replace(replace(replace(replace([@@@], '.', ''), ' ', ''), 0xA0, ''),',','.') as decimal(35, @dec_scale@)) 
end</t>
  </si>
  <si>
    <t>case 
when charindex('-', [@@@], 0) &gt; 0 then try_cast(('-'+replace(replace(replace(replace(replace([@@@], '.', ''), ' ', ''), 0xA0, ''), '-', ''),',','.')) as decimal(35, @dec_scale@)) 
else try_cast(replace(replace(replace(replace([@@@], '.', ''), ' ', ''), 0xA0, ''),',','.') as decimal(35, @dec_scale@)) 
end</t>
  </si>
  <si>
    <t>date DD-MMM-YY</t>
  </si>
  <si>
    <t>convert(date, [@@@], 6)</t>
  </si>
  <si>
    <t>try_convert(date, [@@@], 6)</t>
  </si>
  <si>
    <t>c001_DT_FNAME</t>
  </si>
  <si>
    <t>DT_LOAD_ID</t>
  </si>
  <si>
    <t>DT_LOAD_SOURCE_PATH</t>
  </si>
  <si>
    <t>DT_LOAD_SOURCE_FILE</t>
  </si>
  <si>
    <t>5</t>
  </si>
  <si>
    <t>1</t>
  </si>
  <si>
    <t>9</t>
  </si>
  <si>
    <t>2</t>
  </si>
  <si>
    <t>3</t>
  </si>
  <si>
    <t>4</t>
  </si>
  <si>
    <t>6</t>
  </si>
  <si>
    <t>7</t>
  </si>
  <si>
    <t>0,0000</t>
  </si>
  <si>
    <t>8</t>
  </si>
  <si>
    <t>10</t>
  </si>
  <si>
    <t>c002_DT_EOL</t>
  </si>
  <si>
    <t>c003_ArtiklID</t>
  </si>
  <si>
    <t>c004_Skladem</t>
  </si>
  <si>
    <t>c005_Rezervovano</t>
  </si>
  <si>
    <t>c006_Objednano</t>
  </si>
  <si>
    <t>20160520T150128_Stock.dat</t>
  </si>
  <si>
    <t>DT_EOL</t>
  </si>
  <si>
    <t>bd27f665-c7cb-11e4-96fa-0a6fe9f26547</t>
  </si>
  <si>
    <t>E:\space_da_171\projects\2016\Q2\01_DA_FEEDO\ETL_TASKS\etlt031_etl_processing_etlt030\_02_rc_recode_to_utf16le\_rc_rd_fe_Stock.csv</t>
  </si>
  <si>
    <t>_rc_rd_fe_Stock.csv</t>
  </si>
  <si>
    <t>a2f07008-c0f0-11e5-bf8b-005056a14aba</t>
  </si>
  <si>
    <t>548cc602-da44-4515-9151-4c1d07acb76a</t>
  </si>
  <si>
    <t>1,0000</t>
  </si>
  <si>
    <t>0fcd29f7-9fcb-11e4-8f61-0a6fe9f26547</t>
  </si>
  <si>
    <t>74897590-7976-11e5-8ef3-005056a14aba</t>
  </si>
  <si>
    <t>a0ba58e4-77ea-4225-b328-ada39f9eb788</t>
  </si>
  <si>
    <t>0156743a-b683-11e4-9433-0a6fe9f26547</t>
  </si>
  <si>
    <t>08eea9f2-1b04-11e5-ae7c-005056a14aba</t>
  </si>
  <si>
    <t>11880b43-6695-95d4-82ca-abbb22259ebf</t>
  </si>
  <si>
    <t>e3615548-aeb1-43ff-a33c-fbc667b1c2cd</t>
  </si>
  <si>
    <t>3,0000</t>
  </si>
  <si>
    <t>DT_FNAME</t>
  </si>
  <si>
    <t>ArtiklID</t>
  </si>
  <si>
    <t>Skladem</t>
  </si>
  <si>
    <t>Rezervovano</t>
  </si>
  <si>
    <t>Objednano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</si>
</sst>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2"/>
      <color theme="1"/>
      <name val="Times New Roman"/>
      <family val="2"/>
      <charset val="238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238"/>
    </font>
    <font>
      <b/>
      <sz val="9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11"/>
      <color theme="1"/>
      <name val="Arial"/>
      <family val="2"/>
      <charset val="238"/>
      <scheme val="major"/>
    </font>
    <font>
      <sz val="11"/>
      <color theme="1" tint="0.34998626667073579"/>
      <name val="Arial"/>
      <family val="2"/>
      <charset val="238"/>
      <scheme val="major"/>
    </font>
    <font>
      <sz val="12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2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sz val="9"/>
      <color rgb="FF000000"/>
      <name val="Calibri"/>
      <family val="2"/>
      <charset val="238"/>
    </font>
    <font>
      <b/>
      <sz val="12"/>
      <color theme="1"/>
      <name val="Calibri"/>
      <family val="2"/>
    </font>
    <font>
      <sz val="11"/>
      <color theme="1"/>
      <name val="Calibri"/>
      <family val="2"/>
      <charset val="238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charset val="238"/>
    </font>
    <font>
      <sz val="9"/>
      <color theme="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</font>
    <font>
      <sz val="12"/>
      <color theme="1"/>
      <name val="Times New Roman"/>
      <family val="2"/>
      <charset val="238"/>
    </font>
    <font>
      <sz val="9.5"/>
      <color rgb="FF000000"/>
      <name val="Arial"/>
      <family val="2"/>
      <charset val="238"/>
      <scheme val="minor"/>
    </font>
    <font>
      <sz val="12"/>
      <color rgb="FF000000"/>
      <name val="Times New Roman"/>
      <family val="2"/>
      <charset val="238"/>
    </font>
    <font>
      <sz val="9.5"/>
      <color theme="1"/>
      <name val="Arial"/>
      <family val="2"/>
      <charset val="238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b/>
      <sz val="12"/>
      <color rgb="FF000000"/>
      <name val="Calibri"/>
      <family val="2"/>
    </font>
    <font>
      <sz val="9"/>
      <color rgb="FFFF0000"/>
      <name val="Calibri"/>
      <family val="2"/>
      <charset val="238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Courier New"/>
      <family val="3"/>
    </font>
    <font>
      <sz val="9"/>
      <color rgb="FFFF0000"/>
      <name val="Calibri"/>
      <family val="2"/>
    </font>
    <font>
      <sz val="12"/>
      <color rgb="FF000000"/>
      <name val="Arial"/>
      <family val="2"/>
      <scheme val="major"/>
    </font>
    <font>
      <b/>
      <sz val="11"/>
      <color theme="1"/>
      <name val="Calibri"/>
      <family val="2"/>
    </font>
    <font>
      <b/>
      <sz val="9"/>
      <color rgb="FFFF0000"/>
      <name val="Calibri"/>
      <family val="2"/>
      <charset val="238"/>
    </font>
    <font>
      <sz val="12"/>
      <color theme="1"/>
      <name val="Calibri"/>
    </font>
    <font>
      <b/>
      <sz val="9"/>
      <color rgb="FF000000"/>
      <name val="Calibri"/>
    </font>
    <font>
      <sz val="9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EEEEEE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C0C0C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5" tint="0.59999389629810485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2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0">
    <xf numFmtId="0" fontId="0" fillId="0" borderId="0"/>
    <xf numFmtId="0" fontId="2" fillId="0" borderId="0"/>
    <xf numFmtId="0" fontId="25" fillId="0" borderId="0"/>
    <xf numFmtId="0" fontId="26" fillId="0" borderId="0"/>
    <xf numFmtId="0" fontId="27" fillId="0" borderId="0"/>
    <xf numFmtId="0" fontId="2" fillId="0" borderId="0"/>
    <xf numFmtId="0" fontId="24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</cellStyleXfs>
  <cellXfs count="106">
    <xf numFmtId="0" fontId="0" fillId="0" borderId="0" xfId="0"/>
    <xf numFmtId="0" fontId="4" fillId="0" borderId="0" xfId="1" applyFont="1" applyFill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1" applyFont="1" applyFill="1"/>
    <xf numFmtId="0" fontId="8" fillId="0" borderId="0" xfId="0" applyFont="1"/>
    <xf numFmtId="49" fontId="4" fillId="0" borderId="0" xfId="1" applyNumberFormat="1" applyFont="1" applyFill="1" applyAlignment="1">
      <alignment horizontal="left"/>
    </xf>
    <xf numFmtId="0" fontId="4" fillId="0" borderId="0" xfId="1" applyFont="1" applyFill="1"/>
    <xf numFmtId="0" fontId="3" fillId="0" borderId="0" xfId="1" applyFont="1" applyFill="1" applyAlignment="1">
      <alignment horizontal="left" vertical="center"/>
    </xf>
    <xf numFmtId="49" fontId="3" fillId="2" borderId="0" xfId="1" applyNumberFormat="1" applyFont="1" applyFill="1"/>
    <xf numFmtId="0" fontId="8" fillId="7" borderId="0" xfId="0" applyFont="1" applyFill="1"/>
    <xf numFmtId="0" fontId="10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49" fontId="3" fillId="6" borderId="0" xfId="1" applyNumberFormat="1" applyFont="1" applyFill="1" applyBorder="1" applyAlignment="1">
      <alignment horizontal="center" vertical="center"/>
    </xf>
    <xf numFmtId="0" fontId="5" fillId="7" borderId="0" xfId="1" applyNumberFormat="1" applyFont="1" applyFill="1" applyBorder="1" applyAlignment="1">
      <alignment horizontal="left"/>
    </xf>
    <xf numFmtId="0" fontId="10" fillId="7" borderId="2" xfId="0" applyFont="1" applyFill="1" applyBorder="1" applyAlignment="1">
      <alignment horizontal="right"/>
    </xf>
    <xf numFmtId="0" fontId="7" fillId="5" borderId="0" xfId="0" applyFont="1" applyFill="1" applyAlignment="1">
      <alignment horizontal="center"/>
    </xf>
    <xf numFmtId="0" fontId="7" fillId="5" borderId="0" xfId="0" applyFont="1" applyFill="1"/>
    <xf numFmtId="0" fontId="5" fillId="0" borderId="0" xfId="1" applyNumberFormat="1" applyFont="1" applyFill="1" applyBorder="1" applyAlignment="1">
      <alignment horizontal="left"/>
    </xf>
    <xf numFmtId="0" fontId="4" fillId="11" borderId="0" xfId="1" applyFont="1" applyFill="1" applyAlignment="1">
      <alignment horizontal="left"/>
    </xf>
    <xf numFmtId="49" fontId="4" fillId="11" borderId="0" xfId="1" applyNumberFormat="1" applyFont="1" applyFill="1" applyAlignment="1">
      <alignment horizontal="left"/>
    </xf>
    <xf numFmtId="0" fontId="8" fillId="12" borderId="0" xfId="0" applyFont="1" applyFill="1"/>
    <xf numFmtId="49" fontId="3" fillId="12" borderId="0" xfId="0" applyNumberFormat="1" applyFont="1" applyFill="1"/>
    <xf numFmtId="49" fontId="3" fillId="13" borderId="0" xfId="1" applyNumberFormat="1" applyFont="1" applyFill="1"/>
    <xf numFmtId="0" fontId="13" fillId="12" borderId="0" xfId="0" applyFont="1" applyFill="1"/>
    <xf numFmtId="0" fontId="3" fillId="12" borderId="0" xfId="1" applyFont="1" applyFill="1" applyAlignment="1">
      <alignment horizontal="left" vertical="center"/>
    </xf>
    <xf numFmtId="0" fontId="11" fillId="12" borderId="3" xfId="0" applyFont="1" applyFill="1" applyBorder="1"/>
    <xf numFmtId="0" fontId="8" fillId="12" borderId="3" xfId="0" applyFont="1" applyFill="1" applyBorder="1"/>
    <xf numFmtId="0" fontId="15" fillId="0" borderId="0" xfId="1" applyFont="1" applyFill="1" applyAlignment="1">
      <alignment horizontal="left"/>
    </xf>
    <xf numFmtId="0" fontId="16" fillId="0" borderId="0" xfId="1" applyFont="1" applyFill="1"/>
    <xf numFmtId="0" fontId="19" fillId="8" borderId="0" xfId="0" applyFont="1" applyFill="1"/>
    <xf numFmtId="0" fontId="20" fillId="12" borderId="0" xfId="0" applyFont="1" applyFill="1"/>
    <xf numFmtId="0" fontId="8" fillId="8" borderId="0" xfId="0" applyFont="1" applyFill="1"/>
    <xf numFmtId="0" fontId="19" fillId="0" borderId="0" xfId="0" applyFont="1" applyFill="1"/>
    <xf numFmtId="49" fontId="3" fillId="13" borderId="3" xfId="1" applyNumberFormat="1" applyFont="1" applyFill="1" applyBorder="1"/>
    <xf numFmtId="49" fontId="3" fillId="0" borderId="0" xfId="1" applyNumberFormat="1" applyFont="1" applyFill="1" applyBorder="1" applyAlignment="1">
      <alignment horizontal="center" vertical="center"/>
    </xf>
    <xf numFmtId="49" fontId="12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14" fillId="0" borderId="0" xfId="0" applyFont="1" applyFill="1" applyBorder="1"/>
    <xf numFmtId="0" fontId="9" fillId="0" borderId="0" xfId="0" applyFont="1" applyFill="1" applyBorder="1"/>
    <xf numFmtId="0" fontId="3" fillId="0" borderId="0" xfId="1" applyNumberFormat="1" applyFont="1" applyFill="1" applyBorder="1" applyAlignment="1"/>
    <xf numFmtId="49" fontId="8" fillId="14" borderId="0" xfId="0" applyNumberFormat="1" applyFont="1" applyFill="1"/>
    <xf numFmtId="49" fontId="8" fillId="0" borderId="0" xfId="0" applyNumberFormat="1" applyFont="1"/>
    <xf numFmtId="49" fontId="8" fillId="12" borderId="0" xfId="0" applyNumberFormat="1" applyFont="1" applyFill="1"/>
    <xf numFmtId="49" fontId="9" fillId="12" borderId="0" xfId="0" applyNumberFormat="1" applyFont="1" applyFill="1"/>
    <xf numFmtId="49" fontId="8" fillId="13" borderId="0" xfId="0" applyNumberFormat="1" applyFont="1" applyFill="1"/>
    <xf numFmtId="49" fontId="8" fillId="12" borderId="3" xfId="0" applyNumberFormat="1" applyFont="1" applyFill="1" applyBorder="1"/>
    <xf numFmtId="49" fontId="8" fillId="10" borderId="4" xfId="0" applyNumberFormat="1" applyFont="1" applyFill="1" applyBorder="1"/>
    <xf numFmtId="49" fontId="5" fillId="7" borderId="1" xfId="1" applyNumberFormat="1" applyFont="1" applyFill="1" applyBorder="1" applyAlignment="1"/>
    <xf numFmtId="49" fontId="5" fillId="7" borderId="0" xfId="1" applyNumberFormat="1" applyFont="1" applyFill="1" applyBorder="1" applyAlignment="1">
      <alignment horizontal="left"/>
    </xf>
    <xf numFmtId="49" fontId="5" fillId="7" borderId="1" xfId="1" applyNumberFormat="1" applyFont="1" applyFill="1" applyBorder="1" applyAlignment="1">
      <alignment horizontal="left"/>
    </xf>
    <xf numFmtId="0" fontId="29" fillId="0" borderId="0" xfId="0" applyFont="1"/>
    <xf numFmtId="0" fontId="30" fillId="0" borderId="0" xfId="0" applyFont="1"/>
    <xf numFmtId="0" fontId="31" fillId="7" borderId="0" xfId="1" applyNumberFormat="1" applyFont="1" applyFill="1" applyBorder="1" applyAlignment="1">
      <alignment horizontal="left"/>
    </xf>
    <xf numFmtId="0" fontId="31" fillId="7" borderId="0" xfId="1" applyNumberFormat="1" applyFont="1" applyFill="1" applyAlignment="1">
      <alignment horizontal="left"/>
    </xf>
    <xf numFmtId="49" fontId="15" fillId="0" borderId="0" xfId="1" applyNumberFormat="1" applyFont="1" applyFill="1" applyBorder="1" applyAlignment="1">
      <alignment horizontal="center" vertical="center"/>
    </xf>
    <xf numFmtId="49" fontId="32" fillId="0" borderId="0" xfId="1" applyNumberFormat="1" applyFont="1" applyFill="1" applyBorder="1" applyAlignment="1">
      <alignment horizontal="center" vertical="center"/>
    </xf>
    <xf numFmtId="0" fontId="33" fillId="0" borderId="0" xfId="1" applyFont="1" applyFill="1" applyAlignment="1">
      <alignment horizontal="left"/>
    </xf>
    <xf numFmtId="0" fontId="34" fillId="0" borderId="0" xfId="1" applyFont="1" applyFill="1"/>
    <xf numFmtId="0" fontId="35" fillId="0" borderId="0" xfId="0" applyFont="1" applyFill="1"/>
    <xf numFmtId="0" fontId="37" fillId="12" borderId="0" xfId="0" applyFont="1" applyFill="1"/>
    <xf numFmtId="0" fontId="37" fillId="12" borderId="3" xfId="0" applyFont="1" applyFill="1" applyBorder="1"/>
    <xf numFmtId="49" fontId="3" fillId="6" borderId="5" xfId="1" applyNumberFormat="1" applyFont="1" applyFill="1" applyBorder="1" applyAlignment="1">
      <alignment horizontal="center" vertical="center"/>
    </xf>
    <xf numFmtId="0" fontId="19" fillId="8" borderId="0" xfId="0" applyFont="1" applyFill="1"/>
    <xf numFmtId="0" fontId="8" fillId="0" borderId="0" xfId="0" applyFont="1" applyFill="1" applyBorder="1"/>
    <xf numFmtId="0" fontId="38" fillId="0" borderId="0" xfId="1" applyNumberFormat="1" applyFont="1" applyFill="1" applyAlignment="1">
      <alignment horizontal="left"/>
    </xf>
    <xf numFmtId="0" fontId="30" fillId="0" borderId="0" xfId="0" applyNumberFormat="1" applyFont="1"/>
    <xf numFmtId="49" fontId="5" fillId="7" borderId="1" xfId="0" applyNumberFormat="1" applyFont="1" applyFill="1" applyBorder="1"/>
    <xf numFmtId="0" fontId="39" fillId="7" borderId="0" xfId="1" applyNumberFormat="1" applyFont="1" applyFill="1" applyAlignment="1">
      <alignment horizontal="left"/>
    </xf>
    <xf numFmtId="49" fontId="8" fillId="0" borderId="0" xfId="0" applyNumberFormat="1" applyFont="1" applyFill="1" applyBorder="1"/>
    <xf numFmtId="49" fontId="3" fillId="0" borderId="0" xfId="1" applyNumberFormat="1" applyFont="1" applyFill="1"/>
    <xf numFmtId="49" fontId="3" fillId="3" borderId="0" xfId="1" applyNumberFormat="1" applyFont="1" applyFill="1" applyAlignment="1">
      <alignment horizontal="center" vertical="center"/>
    </xf>
    <xf numFmtId="49" fontId="9" fillId="2" borderId="0" xfId="1" applyNumberFormat="1" applyFont="1" applyFill="1"/>
    <xf numFmtId="49" fontId="9" fillId="0" borderId="0" xfId="1" applyNumberFormat="1" applyFont="1"/>
    <xf numFmtId="49" fontId="3" fillId="2" borderId="0" xfId="1" applyNumberFormat="1" applyFont="1" applyFill="1" applyAlignment="1">
      <alignment vertical="center"/>
    </xf>
    <xf numFmtId="49" fontId="34" fillId="0" borderId="0" xfId="1" applyNumberFormat="1" applyFont="1" applyFill="1"/>
    <xf numFmtId="49" fontId="16" fillId="0" borderId="0" xfId="1" applyNumberFormat="1" applyFont="1" applyFill="1"/>
    <xf numFmtId="49" fontId="3" fillId="0" borderId="0" xfId="1" applyNumberFormat="1" applyFont="1" applyFill="1" applyAlignment="1">
      <alignment horizontal="left" vertical="center"/>
    </xf>
    <xf numFmtId="49" fontId="3" fillId="13" borderId="0" xfId="1" applyNumberFormat="1" applyFont="1" applyFill="1" applyAlignment="1">
      <alignment horizontal="center" vertical="center"/>
    </xf>
    <xf numFmtId="49" fontId="9" fillId="12" borderId="0" xfId="1" applyNumberFormat="1" applyFont="1" applyFill="1"/>
    <xf numFmtId="49" fontId="9" fillId="13" borderId="0" xfId="1" applyNumberFormat="1" applyFont="1" applyFill="1"/>
    <xf numFmtId="49" fontId="9" fillId="13" borderId="3" xfId="1" applyNumberFormat="1" applyFont="1" applyFill="1" applyBorder="1"/>
    <xf numFmtId="49" fontId="19" fillId="8" borderId="0" xfId="0" applyNumberFormat="1" applyFont="1" applyFill="1"/>
    <xf numFmtId="49" fontId="8" fillId="4" borderId="4" xfId="0" applyNumberFormat="1" applyFont="1" applyFill="1" applyBorder="1"/>
    <xf numFmtId="49" fontId="8" fillId="12" borderId="0" xfId="0" applyNumberFormat="1" applyFont="1" applyFill="1" applyBorder="1"/>
    <xf numFmtId="49" fontId="14" fillId="12" borderId="0" xfId="0" applyNumberFormat="1" applyFont="1" applyFill="1" applyBorder="1"/>
    <xf numFmtId="49" fontId="9" fillId="12" borderId="0" xfId="0" applyNumberFormat="1" applyFont="1" applyFill="1" applyBorder="1"/>
    <xf numFmtId="49" fontId="3" fillId="12" borderId="3" xfId="1" applyNumberFormat="1" applyFont="1" applyFill="1" applyBorder="1" applyAlignment="1"/>
    <xf numFmtId="0" fontId="40" fillId="11" borderId="0" xfId="1" applyFont="1" applyFill="1" applyAlignment="1">
      <alignment horizontal="left"/>
    </xf>
    <xf numFmtId="0" fontId="36" fillId="0" borderId="0" xfId="1" applyFont="1" applyFill="1" applyAlignment="1">
      <alignment wrapText="1"/>
    </xf>
    <xf numFmtId="49" fontId="36" fillId="0" borderId="0" xfId="1" applyNumberFormat="1" applyFont="1" applyFill="1" applyAlignment="1">
      <alignment wrapText="1"/>
    </xf>
    <xf numFmtId="0" fontId="13" fillId="0" borderId="0" xfId="0" applyFont="1" applyAlignment="1">
      <alignment horizontal="right"/>
    </xf>
    <xf numFmtId="49" fontId="4" fillId="4" borderId="0" xfId="1" applyNumberFormat="1" applyFont="1" applyFill="1" applyBorder="1" applyAlignment="1">
      <alignment horizontal="left"/>
    </xf>
    <xf numFmtId="0" fontId="3" fillId="0" borderId="0" xfId="1" applyFont="1" applyFill="1" applyAlignment="1">
      <alignment wrapText="1"/>
    </xf>
    <xf numFmtId="0" fontId="16" fillId="0" borderId="0" xfId="1" applyFont="1" applyFill="1" applyAlignment="1">
      <alignment wrapText="1"/>
    </xf>
    <xf numFmtId="0" fontId="23" fillId="0" borderId="0" xfId="0" applyFont="1"/>
    <xf numFmtId="49" fontId="23" fillId="0" borderId="0" xfId="0" applyNumberFormat="1" applyFont="1"/>
    <xf numFmtId="49" fontId="23" fillId="7" borderId="6" xfId="0" applyNumberFormat="1" applyFont="1" applyFill="1" applyBorder="1"/>
    <xf numFmtId="49" fontId="13" fillId="7" borderId="6" xfId="0" applyNumberFormat="1" applyFont="1" applyFill="1" applyBorder="1"/>
    <xf numFmtId="49" fontId="41" fillId="0" borderId="0" xfId="0" applyNumberFormat="1" applyFont="1"/>
    <xf numFmtId="49" fontId="41" fillId="0" borderId="0" xfId="0" applyNumberFormat="1" applyFont="1" applyFill="1" applyBorder="1"/>
    <xf numFmtId="0" fontId="42" fillId="0" borderId="0" xfId="1" applyFont="1" applyFill="1" applyAlignment="1">
      <alignment horizontal="left"/>
    </xf>
    <xf numFmtId="49" fontId="43" fillId="6" borderId="0" xfId="1" applyNumberFormat="1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/>
    </xf>
    <xf numFmtId="0" fontId="10" fillId="9" borderId="0" xfId="0" applyFont="1" applyFill="1" applyBorder="1" applyAlignment="1">
      <alignment horizontal="center"/>
    </xf>
  </cellXfs>
  <cellStyles count="10">
    <cellStyle name="Hyperlink 2" xfId="8"/>
    <cellStyle name="Normal" xfId="0" builtinId="0"/>
    <cellStyle name="Normal 2" xfId="1"/>
    <cellStyle name="Normal 2 2" xfId="6"/>
    <cellStyle name="Normal 2 3" xfId="4"/>
    <cellStyle name="Normal 3" xfId="5"/>
    <cellStyle name="Normal 4" xfId="7"/>
    <cellStyle name="Normal 5" xfId="9"/>
    <cellStyle name="Normal 6" xfId="2"/>
    <cellStyle name="TableStyleLight1" xfId="3"/>
  </cellStyles>
  <dxfs count="228"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CC99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0" formatCode="@"/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color theme="0" tint="-0.34998626667073579"/>
      </font>
      <fill>
        <patternFill>
          <bgColor theme="0"/>
        </patternFill>
      </fill>
    </dxf>
  </dxfs>
  <tableStyles count="0" defaultTableStyle="TableStyleMedium9" defaultPivotStyle="PivotStyleLight16"/>
  <colors>
    <mruColors>
      <color rgb="FFFFCC99"/>
      <color rgb="FFFED9B4"/>
      <color rgb="FFFFEDE5"/>
      <color rgb="FFFFCCCC"/>
      <color rgb="FF48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odes" displayName="Codes" ref="A2:C38" totalsRowShown="0" headerRowDxfId="226" dataDxfId="225">
  <autoFilter ref="A2:C38"/>
  <tableColumns count="3">
    <tableColumn id="1" name="NAME" dataDxfId="224"/>
    <tableColumn id="2" name="CODE" dataDxfId="223" dataCellStyle="Normal 2"/>
    <tableColumn id="3" name="CODE_try" dataDxfId="2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C44:CY78" headerRowCount="0" totalsRowShown="0" headerRowDxfId="221" dataDxfId="219" headerRowBorderDxfId="220">
  <tableColumns count="101">
    <tableColumn id="3" name="Column3" headerRowDxfId="218" dataDxfId="217" headerRowCellStyle="Normal 2"/>
    <tableColumn id="4" name="Column4" headerRowDxfId="216" dataDxfId="215" headerRowCellStyle="Normal 2"/>
    <tableColumn id="5" name="Column5" headerRowDxfId="214" dataDxfId="213" headerRowCellStyle="Normal 2"/>
    <tableColumn id="6" name="Column6" headerRowDxfId="212" dataDxfId="211" headerRowCellStyle="Normal 2"/>
    <tableColumn id="7" name="Column7" headerRowDxfId="210" dataDxfId="209" headerRowCellStyle="Normal 2"/>
    <tableColumn id="8" name="Column8" headerRowDxfId="208" dataDxfId="207" headerRowCellStyle="Normal 2"/>
    <tableColumn id="9" name="Column9" headerRowDxfId="206" dataDxfId="205" headerRowCellStyle="Normal 2"/>
    <tableColumn id="10" name="Column10" headerRowDxfId="204" dataDxfId="203" headerRowCellStyle="Normal 2"/>
    <tableColumn id="11" name="Column11" headerRowDxfId="202" dataDxfId="201"/>
    <tableColumn id="12" name="Column12" headerRowDxfId="200" dataDxfId="199"/>
    <tableColumn id="13" name="Column13" headerRowDxfId="198" dataDxfId="197"/>
    <tableColumn id="14" name="Column14" headerRowDxfId="196" dataDxfId="195"/>
    <tableColumn id="15" name="Column15" headerRowDxfId="194" dataDxfId="193"/>
    <tableColumn id="16" name="Column16" headerRowDxfId="192" dataDxfId="191"/>
    <tableColumn id="17" name="Column17" headerRowDxfId="190" dataDxfId="189"/>
    <tableColumn id="18" name="Column18" headerRowDxfId="188" dataDxfId="187"/>
    <tableColumn id="19" name="Column19" headerRowDxfId="186" dataDxfId="185"/>
    <tableColumn id="20" name="Column20" headerRowDxfId="184" dataDxfId="183"/>
    <tableColumn id="21" name="Column21" headerRowDxfId="182" dataDxfId="181"/>
    <tableColumn id="22" name="Column22" headerRowDxfId="180" dataDxfId="179"/>
    <tableColumn id="23" name="Column23" headerRowDxfId="178" dataDxfId="177"/>
    <tableColumn id="24" name="Column24" headerRowDxfId="176" dataDxfId="175"/>
    <tableColumn id="25" name="Column25" headerRowDxfId="174" dataDxfId="173"/>
    <tableColumn id="26" name="Column26" headerRowDxfId="172" dataDxfId="171"/>
    <tableColumn id="27" name="Column27" headerRowDxfId="170" dataDxfId="169"/>
    <tableColumn id="28" name="Column28" headerRowDxfId="168" dataDxfId="167"/>
    <tableColumn id="29" name="Column29" headerRowDxfId="166" dataDxfId="165"/>
    <tableColumn id="30" name="Column30" headerRowDxfId="164" dataDxfId="163"/>
    <tableColumn id="31" name="Column31" headerRowDxfId="162" dataDxfId="161"/>
    <tableColumn id="32" name="Column32" headerRowDxfId="160" dataDxfId="159"/>
    <tableColumn id="33" name="Column33" headerRowDxfId="158" dataDxfId="157"/>
    <tableColumn id="34" name="Column34" headerRowDxfId="156" dataDxfId="155"/>
    <tableColumn id="35" name="Column35" headerRowDxfId="154" dataDxfId="153"/>
    <tableColumn id="36" name="Column36" headerRowDxfId="152" dataDxfId="151"/>
    <tableColumn id="37" name="Column37" headerRowDxfId="150" dataDxfId="149"/>
    <tableColumn id="38" name="Column38" headerRowDxfId="148" dataDxfId="147"/>
    <tableColumn id="39" name="Column39" headerRowDxfId="146" dataDxfId="145"/>
    <tableColumn id="40" name="Column40" headerRowDxfId="144" dataDxfId="143"/>
    <tableColumn id="41" name="Column41" headerRowDxfId="142" dataDxfId="141"/>
    <tableColumn id="42" name="Column42" headerRowDxfId="140" dataDxfId="139"/>
    <tableColumn id="43" name="Column43" headerRowDxfId="138" dataDxfId="137"/>
    <tableColumn id="44" name="Column44" headerRowDxfId="136" dataDxfId="135"/>
    <tableColumn id="45" name="Column45" headerRowDxfId="134" dataDxfId="133"/>
    <tableColumn id="46" name="Column46" headerRowDxfId="132" dataDxfId="131"/>
    <tableColumn id="47" name="Column47" headerRowDxfId="130" dataDxfId="129"/>
    <tableColumn id="48" name="Column48" headerRowDxfId="128" dataDxfId="127"/>
    <tableColumn id="49" name="Column49" headerRowDxfId="126" dataDxfId="125"/>
    <tableColumn id="50" name="Column50" headerRowDxfId="124" dataDxfId="123"/>
    <tableColumn id="51" name="Column51" headerRowDxfId="122" dataDxfId="121"/>
    <tableColumn id="52" name="Column52" headerRowDxfId="120" dataDxfId="119"/>
    <tableColumn id="53" name="Column53" headerRowDxfId="118" dataDxfId="117"/>
    <tableColumn id="54" name="Column54" headerRowDxfId="116" dataDxfId="115"/>
    <tableColumn id="55" name="Column55" headerRowDxfId="114" dataDxfId="113"/>
    <tableColumn id="56" name="Column56" headerRowDxfId="112" dataDxfId="111"/>
    <tableColumn id="57" name="Column57" headerRowDxfId="110" dataDxfId="109"/>
    <tableColumn id="58" name="Column58" headerRowDxfId="108" dataDxfId="107"/>
    <tableColumn id="59" name="Column59" headerRowDxfId="106" dataDxfId="105"/>
    <tableColumn id="60" name="Column60" headerRowDxfId="104" dataDxfId="103"/>
    <tableColumn id="61" name="Column61" headerRowDxfId="102" dataDxfId="101"/>
    <tableColumn id="62" name="Column62" headerRowDxfId="100" dataDxfId="99"/>
    <tableColumn id="63" name="Column63" headerRowDxfId="98" dataDxfId="97"/>
    <tableColumn id="64" name="Column64" headerRowDxfId="96" dataDxfId="95"/>
    <tableColumn id="65" name="Column65" headerRowDxfId="94" dataDxfId="93"/>
    <tableColumn id="66" name="Column66" headerRowDxfId="92" dataDxfId="91"/>
    <tableColumn id="67" name="Column67" headerRowDxfId="90" dataDxfId="89"/>
    <tableColumn id="68" name="Column68" headerRowDxfId="88" dataDxfId="87"/>
    <tableColumn id="69" name="Column69" headerRowDxfId="86" dataDxfId="85"/>
    <tableColumn id="70" name="Column70" headerRowDxfId="84" dataDxfId="83"/>
    <tableColumn id="71" name="Column71" headerRowDxfId="82" dataDxfId="81"/>
    <tableColumn id="72" name="Column72" headerRowDxfId="80" dataDxfId="79"/>
    <tableColumn id="73" name="Column73" headerRowDxfId="78" dataDxfId="77"/>
    <tableColumn id="74" name="Column74" headerRowDxfId="76" dataDxfId="75"/>
    <tableColumn id="75" name="Column75" headerRowDxfId="74" dataDxfId="73"/>
    <tableColumn id="76" name="Column76" headerRowDxfId="72" dataDxfId="71"/>
    <tableColumn id="77" name="Column77" headerRowDxfId="70" dataDxfId="69"/>
    <tableColumn id="78" name="Column78" headerRowDxfId="68" dataDxfId="67"/>
    <tableColumn id="79" name="Column79" headerRowDxfId="66" dataDxfId="65"/>
    <tableColumn id="80" name="Column80" headerRowDxfId="64" dataDxfId="63"/>
    <tableColumn id="81" name="Column81" headerRowDxfId="62" dataDxfId="61"/>
    <tableColumn id="82" name="Column82" headerRowDxfId="60" dataDxfId="59"/>
    <tableColumn id="83" name="Column83" headerRowDxfId="58" dataDxfId="57"/>
    <tableColumn id="84" name="Column84" headerRowDxfId="56" dataDxfId="55"/>
    <tableColumn id="85" name="Column85" headerRowDxfId="54" dataDxfId="53"/>
    <tableColumn id="86" name="Column86" headerRowDxfId="52" dataDxfId="51"/>
    <tableColumn id="87" name="Column87" headerRowDxfId="50" dataDxfId="49"/>
    <tableColumn id="88" name="Column88" headerRowDxfId="48" dataDxfId="47"/>
    <tableColumn id="89" name="Column89" headerRowDxfId="46" dataDxfId="45"/>
    <tableColumn id="90" name="Column90" headerRowDxfId="44" dataDxfId="43"/>
    <tableColumn id="91" name="Column91" headerRowDxfId="42" dataDxfId="41"/>
    <tableColumn id="92" name="Column92" headerRowDxfId="40" dataDxfId="39"/>
    <tableColumn id="93" name="Column93" headerRowDxfId="38" dataDxfId="37"/>
    <tableColumn id="94" name="Column94" headerRowDxfId="36" dataDxfId="35"/>
    <tableColumn id="95" name="Column95" headerRowDxfId="34" dataDxfId="33"/>
    <tableColumn id="96" name="Column96" headerRowDxfId="32" dataDxfId="31"/>
    <tableColumn id="97" name="Column97" headerRowDxfId="30" dataDxfId="29"/>
    <tableColumn id="98" name="Column98" headerRowDxfId="28" dataDxfId="27"/>
    <tableColumn id="99" name="Column99" headerRowDxfId="26" dataDxfId="25"/>
    <tableColumn id="100" name="Column100" headerRowDxfId="24" dataDxfId="23"/>
    <tableColumn id="101" name="Column101" headerRowDxfId="22" dataDxfId="21"/>
    <tableColumn id="102" name="Column102" headerRowDxfId="20" dataDxfId="19"/>
    <tableColumn id="103" name="Column103" headerRowDxfId="18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101" totalsRowShown="0" headerRowDxfId="13" dataDxfId="12" headerRowCellStyle="Normal 2">
  <autoFilter ref="A1:L101"/>
  <tableColumns count="12">
    <tableColumn id="1" name="#" dataDxfId="11"/>
    <tableColumn id="2" name="Comma" dataDxfId="10"/>
    <tableColumn id="10" name="Union" dataDxfId="9"/>
    <tableColumn id="3" name="Code" dataDxfId="8">
      <calculatedColumnFormula>IFERROR(SUBSTITUTE(SUBSTITUTE(VLOOKUP(INDEX(Columns[],1,A2),Codes[],2,FALSE),"@@@",INDEX(Columns[],4,A2)),"@dec_scale@",IF(ISBLANK(INDEX(Columns[],2,A2)),"14",INDEX(Columns[],2,A2))),"["&amp;INDEX(Columns[],4,A2)&amp;"]")</calculatedColumnFormula>
    </tableColumn>
    <tableColumn id="8" name="Code_try" dataDxfId="7">
      <calculatedColumnFormula>IFERROR(SUBSTITUTE(SUBSTITUTE(VLOOKUP(INDEX(Columns[],1,A2),Codes[],3,FALSE),"@@@",INDEX(Columns[],4,A2)),"@dec_scale@",IF(ISBLANK(INDEX(Columns[],2,A2)),"14",INDEX(Columns[],2,A2))),"["&amp;INDEX(Columns[],4,A2)&amp;"]")</calculatedColumnFormula>
    </tableColumn>
    <tableColumn id="4" name="As" dataDxfId="6"/>
    <tableColumn id="11" name="Original" dataDxfId="5">
      <calculatedColumnFormula>"["&amp;INDEX(Columns[],4,A2)&amp;"]"</calculatedColumnFormula>
    </tableColumn>
    <tableColumn id="5" name="Alias" dataDxfId="4">
      <calculatedColumnFormula>"["&amp;IF(ISBLANK(INDEX(Columns[],3,A2)),INDEX(Columns[],4,A2),INDEX(Columns[],3,A2))&amp;"]"</calculatedColumnFormula>
    </tableColumn>
    <tableColumn id="6" name="STAGING STRICT" dataDxfId="3" dataCellStyle="Normal 2">
      <calculatedColumnFormula>CLEAN(IF(Table3[[#This Row],[Alias]]&lt;&gt;"[]",CONCATENATE(B2,D2," ",F2," ",H2),""))</calculatedColumnFormula>
    </tableColumn>
    <tableColumn id="9" name="FIND CONVERSION ERRORS" dataDxfId="2">
      <calculatedColumnFormula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calculatedColumnFormula>
    </tableColumn>
    <tableColumn id="7" name="STAGING SKIP ERRORS - approval needed!" dataDxfId="1">
      <calculatedColumnFormula>CLEAN(IF(Table3[[#This Row],[Alias]]&lt;&gt;"[]",CONCATENATE(B2,E2," ",F2," ",H2),""))</calculatedColumnFormula>
    </tableColumn>
    <tableColumn id="12" name="DECIMAL SEPARATOR QC" dataDxfId="0">
      <calculatedColumnFormula>CLEAN(IF(Table3[[#This Row],[Alias]]&lt;&gt;"[]",SUBSTITUTE(SUBSTITUTE(CONCATENATE(IF(ISBLANK(Table3[[#This Row],[Union]]),""," OR "),"(a.COLUMN_NAME = '",G2,"' and b.COLUMN_NAME = '",H2,"')"),"[",""),"]",""),""))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eloitte">
      <a:dk1>
        <a:sysClr val="windowText" lastClr="000000"/>
      </a:dk1>
      <a:lt1>
        <a:srgbClr val="FFFFFF"/>
      </a:lt1>
      <a:dk2>
        <a:srgbClr val="002776"/>
      </a:dk2>
      <a:lt2>
        <a:srgbClr val="FFFFFF"/>
      </a:lt2>
      <a:accent1>
        <a:srgbClr val="002776"/>
      </a:accent1>
      <a:accent2>
        <a:srgbClr val="92D400"/>
      </a:accent2>
      <a:accent3>
        <a:srgbClr val="00A1DE"/>
      </a:accent3>
      <a:accent4>
        <a:srgbClr val="72C7E7"/>
      </a:accent4>
      <a:accent5>
        <a:srgbClr val="3C8A2E"/>
      </a:accent5>
      <a:accent6>
        <a:srgbClr val="C9DD03"/>
      </a:accent6>
      <a:hlink>
        <a:srgbClr val="3C8A2E"/>
      </a:hlink>
      <a:folHlink>
        <a:srgbClr val="C9DD03"/>
      </a:folHlink>
    </a:clrScheme>
    <a:fontScheme name="Deloitt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78"/>
  <sheetViews>
    <sheetView topLeftCell="D1" zoomScaleNormal="100" workbookViewId="0">
      <selection activeCell="H46" sqref="H46"/>
    </sheetView>
  </sheetViews>
  <sheetFormatPr defaultColWidth="15.625" defaultRowHeight="15.75" x14ac:dyDescent="0.25"/>
  <cols>
    <col min="1" max="1" width="23.5" style="6" customWidth="1"/>
    <col min="2" max="2" width="25.875" style="6" customWidth="1"/>
    <col min="3" max="3" width="20.625" style="43" customWidth="1"/>
    <col min="4" max="4" width="15.625" style="43"/>
    <col min="5" max="5" width="21.375" style="43" bestFit="1" customWidth="1"/>
    <col min="6" max="7" width="15.625" style="43"/>
    <col min="8" max="8" width="18.75" style="43" bestFit="1" customWidth="1"/>
    <col min="9" max="9" width="14.375" style="43" bestFit="1" customWidth="1"/>
    <col min="10" max="10" width="27.625" style="43" bestFit="1" customWidth="1"/>
    <col min="11" max="11" width="17.125" style="43" bestFit="1" customWidth="1"/>
    <col min="12" max="12" width="18.125" style="43" bestFit="1" customWidth="1"/>
    <col min="13" max="13" width="18.75" style="43" bestFit="1" customWidth="1"/>
    <col min="14" max="14" width="20.75" style="43" bestFit="1" customWidth="1"/>
    <col min="15" max="15" width="14.25" style="43" bestFit="1" customWidth="1"/>
    <col min="16" max="16" width="23.875" style="43" customWidth="1"/>
    <col min="17" max="17" width="13.375" style="43" bestFit="1" customWidth="1"/>
    <col min="18" max="18" width="20.25" style="43" bestFit="1" customWidth="1"/>
    <col min="19" max="19" width="10.875" style="43" bestFit="1" customWidth="1"/>
    <col min="20" max="20" width="12.5" style="43" bestFit="1" customWidth="1"/>
    <col min="21" max="21" width="21" style="43" bestFit="1" customWidth="1"/>
    <col min="22" max="22" width="39.75" style="43" bestFit="1" customWidth="1"/>
    <col min="23" max="23" width="17.25" style="43" bestFit="1" customWidth="1"/>
    <col min="24" max="24" width="21.875" style="43" bestFit="1" customWidth="1"/>
    <col min="25" max="25" width="47.25" style="43" bestFit="1" customWidth="1"/>
    <col min="26" max="26" width="16" style="43" bestFit="1" customWidth="1"/>
    <col min="27" max="27" width="12.25" style="43" bestFit="1" customWidth="1"/>
    <col min="28" max="28" width="20.75" style="43" bestFit="1" customWidth="1"/>
    <col min="29" max="29" width="18.375" style="43" bestFit="1" customWidth="1"/>
    <col min="30" max="30" width="13" style="43" bestFit="1" customWidth="1"/>
    <col min="31" max="78" width="15.625" style="43"/>
    <col min="79" max="105" width="15.625" style="70"/>
    <col min="106" max="16384" width="15.625" style="38"/>
  </cols>
  <sheetData>
    <row r="1" spans="1:105" ht="14.25" customHeight="1" x14ac:dyDescent="0.25">
      <c r="A1" s="27" t="s">
        <v>37</v>
      </c>
      <c r="B1" s="28"/>
      <c r="C1" s="42" t="s">
        <v>33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 s="85"/>
      <c r="CX1" s="85"/>
      <c r="CY1" s="85"/>
      <c r="CZ1" s="85"/>
      <c r="DA1" s="85"/>
    </row>
    <row r="2" spans="1:105" hidden="1" x14ac:dyDescent="0.25">
      <c r="A2" s="1" t="s">
        <v>21</v>
      </c>
      <c r="B2" s="5" t="s">
        <v>22</v>
      </c>
      <c r="C2" s="71" t="s">
        <v>56</v>
      </c>
      <c r="I2" s="72"/>
      <c r="CA2" s="85"/>
      <c r="CB2" s="85"/>
      <c r="CC2" s="85"/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85"/>
      <c r="CQ2" s="85"/>
      <c r="CR2" s="85"/>
      <c r="CS2" s="85"/>
      <c r="CT2" s="85"/>
      <c r="CU2" s="85"/>
      <c r="CV2" s="85"/>
      <c r="CW2" s="85"/>
      <c r="CX2" s="85"/>
      <c r="CY2" s="85"/>
      <c r="CZ2" s="85"/>
      <c r="DA2" s="85"/>
    </row>
    <row r="3" spans="1:105" hidden="1" x14ac:dyDescent="0.25">
      <c r="A3" s="1" t="s">
        <v>44</v>
      </c>
      <c r="B3" s="5" t="s">
        <v>114</v>
      </c>
      <c r="C3" s="71" t="s">
        <v>115</v>
      </c>
      <c r="I3" s="72"/>
      <c r="U3" s="73"/>
      <c r="V3" s="74"/>
      <c r="W3" s="75"/>
      <c r="X3" s="10"/>
      <c r="Y3" s="73"/>
      <c r="Z3" s="74"/>
      <c r="AA3" s="73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  <c r="CU3" s="85"/>
      <c r="CV3" s="85"/>
      <c r="CW3" s="85"/>
      <c r="CX3" s="85"/>
      <c r="CY3" s="85"/>
      <c r="CZ3" s="85"/>
      <c r="DA3" s="85"/>
    </row>
    <row r="4" spans="1:105" hidden="1" x14ac:dyDescent="0.25">
      <c r="A4" s="1" t="s">
        <v>43</v>
      </c>
      <c r="B4" s="5" t="s">
        <v>48</v>
      </c>
      <c r="C4" s="71" t="s">
        <v>57</v>
      </c>
      <c r="I4" s="72"/>
      <c r="U4" s="73"/>
      <c r="V4" s="74"/>
      <c r="W4" s="75"/>
      <c r="X4" s="10"/>
      <c r="Y4" s="73"/>
      <c r="Z4" s="74"/>
      <c r="AA4" s="73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</row>
    <row r="5" spans="1:105" hidden="1" x14ac:dyDescent="0.25">
      <c r="A5" s="1" t="s">
        <v>42</v>
      </c>
      <c r="B5" s="5" t="s">
        <v>49</v>
      </c>
      <c r="C5" s="71" t="s">
        <v>58</v>
      </c>
      <c r="I5" s="72"/>
      <c r="U5" s="73"/>
      <c r="V5" s="74"/>
      <c r="W5" s="75"/>
      <c r="X5" s="10"/>
      <c r="Y5" s="73" t="s">
        <v>7</v>
      </c>
      <c r="Z5" s="74"/>
      <c r="AA5" s="73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  <c r="CX5" s="85"/>
      <c r="CY5" s="85"/>
      <c r="CZ5" s="85"/>
      <c r="DA5" s="85"/>
    </row>
    <row r="6" spans="1:105" hidden="1" x14ac:dyDescent="0.25">
      <c r="A6" s="1" t="s">
        <v>15</v>
      </c>
      <c r="B6" s="5" t="s">
        <v>50</v>
      </c>
      <c r="C6" s="71" t="s">
        <v>59</v>
      </c>
      <c r="I6" s="72"/>
      <c r="U6" s="10"/>
      <c r="V6" s="74" t="s">
        <v>1</v>
      </c>
      <c r="W6" s="75"/>
      <c r="X6" s="10" t="s">
        <v>2</v>
      </c>
      <c r="Y6" s="73" t="s">
        <v>3</v>
      </c>
      <c r="Z6" s="74"/>
      <c r="AA6" s="73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  <c r="CX6" s="85"/>
      <c r="CY6" s="85"/>
      <c r="CZ6" s="85"/>
      <c r="DA6" s="85"/>
    </row>
    <row r="7" spans="1:105" hidden="1" x14ac:dyDescent="0.25">
      <c r="A7" s="1" t="s">
        <v>39</v>
      </c>
      <c r="B7" s="5" t="s">
        <v>51</v>
      </c>
      <c r="C7" s="71" t="s">
        <v>60</v>
      </c>
      <c r="I7" s="72"/>
      <c r="U7" s="10"/>
      <c r="V7" s="74"/>
      <c r="W7" s="75"/>
      <c r="X7" s="10"/>
      <c r="Y7" s="73"/>
      <c r="Z7" s="74"/>
      <c r="AA7" s="73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  <c r="DA7" s="85"/>
    </row>
    <row r="8" spans="1:105" hidden="1" x14ac:dyDescent="0.25">
      <c r="A8" s="1" t="s">
        <v>16</v>
      </c>
      <c r="B8" s="5" t="s">
        <v>52</v>
      </c>
      <c r="C8" s="71" t="s">
        <v>61</v>
      </c>
      <c r="I8" s="72"/>
      <c r="U8" s="10"/>
      <c r="V8" s="74" t="s">
        <v>4</v>
      </c>
      <c r="W8" s="75"/>
      <c r="X8" s="10"/>
      <c r="Y8" s="73" t="s">
        <v>5</v>
      </c>
      <c r="Z8" s="74"/>
      <c r="AA8" s="73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  <c r="CX8" s="85"/>
      <c r="CY8" s="85"/>
      <c r="CZ8" s="85"/>
      <c r="DA8" s="85"/>
    </row>
    <row r="9" spans="1:105" hidden="1" x14ac:dyDescent="0.25">
      <c r="A9" s="1" t="s">
        <v>40</v>
      </c>
      <c r="B9" s="5" t="s">
        <v>53</v>
      </c>
      <c r="C9" s="71" t="s">
        <v>62</v>
      </c>
      <c r="I9" s="72"/>
      <c r="U9" s="10"/>
      <c r="V9" s="74"/>
      <c r="W9" s="75"/>
      <c r="X9" s="10"/>
      <c r="Y9" s="73"/>
      <c r="Z9" s="74"/>
      <c r="AA9" s="73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  <c r="CX9" s="85"/>
      <c r="CY9" s="85"/>
      <c r="CZ9" s="85"/>
      <c r="DA9" s="85"/>
    </row>
    <row r="10" spans="1:105" hidden="1" x14ac:dyDescent="0.25">
      <c r="A10" s="1" t="s">
        <v>17</v>
      </c>
      <c r="B10" s="5" t="s">
        <v>54</v>
      </c>
      <c r="C10" s="71" t="s">
        <v>63</v>
      </c>
      <c r="I10" s="72"/>
      <c r="U10" s="73"/>
      <c r="V10" s="74"/>
      <c r="W10" s="75"/>
      <c r="X10" s="10"/>
      <c r="Y10" s="73" t="s">
        <v>6</v>
      </c>
      <c r="Z10" s="74"/>
      <c r="AA10" s="73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</row>
    <row r="11" spans="1:105" hidden="1" x14ac:dyDescent="0.25">
      <c r="A11" s="1" t="s">
        <v>18</v>
      </c>
      <c r="B11" s="5" t="s">
        <v>55</v>
      </c>
      <c r="C11" s="71" t="s">
        <v>64</v>
      </c>
      <c r="I11" s="72"/>
      <c r="U11" s="73"/>
      <c r="V11" s="74"/>
      <c r="W11" s="75"/>
      <c r="X11" s="10"/>
      <c r="Y11" s="73"/>
      <c r="Z11" s="74"/>
      <c r="AA11" s="73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</row>
    <row r="12" spans="1:105" hidden="1" x14ac:dyDescent="0.25">
      <c r="A12" s="58" t="s">
        <v>70</v>
      </c>
      <c r="B12" s="59" t="s">
        <v>71</v>
      </c>
      <c r="C12" s="76" t="s">
        <v>72</v>
      </c>
      <c r="I12" s="72"/>
      <c r="U12" s="73"/>
      <c r="V12" s="74"/>
      <c r="W12" s="75"/>
      <c r="X12" s="10"/>
      <c r="Y12" s="73"/>
      <c r="Z12" s="74"/>
      <c r="AA12" s="73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85"/>
    </row>
    <row r="13" spans="1:105" s="65" customFormat="1" hidden="1" x14ac:dyDescent="0.25">
      <c r="A13" s="58" t="s">
        <v>127</v>
      </c>
      <c r="B13" s="59" t="s">
        <v>128</v>
      </c>
      <c r="C13" s="76" t="s">
        <v>129</v>
      </c>
      <c r="D13" s="43"/>
      <c r="E13" s="43"/>
      <c r="F13" s="43"/>
      <c r="G13" s="43"/>
      <c r="H13" s="43"/>
      <c r="I13" s="7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73"/>
      <c r="V13" s="74"/>
      <c r="W13" s="75"/>
      <c r="X13" s="10"/>
      <c r="Y13" s="73"/>
      <c r="Z13" s="74"/>
      <c r="AA13" s="7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  <c r="CX13" s="85"/>
      <c r="CY13" s="85"/>
      <c r="CZ13" s="85"/>
      <c r="DA13" s="85"/>
    </row>
    <row r="14" spans="1:105" s="65" customFormat="1" hidden="1" x14ac:dyDescent="0.25">
      <c r="A14" s="102" t="s">
        <v>166</v>
      </c>
      <c r="B14" s="30" t="s">
        <v>167</v>
      </c>
      <c r="C14" s="77" t="s">
        <v>168</v>
      </c>
      <c r="D14" s="43"/>
      <c r="E14" s="43"/>
      <c r="F14" s="43"/>
      <c r="G14" s="43"/>
      <c r="H14" s="43"/>
      <c r="I14" s="72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73"/>
      <c r="V14" s="74"/>
      <c r="W14" s="75"/>
      <c r="X14" s="10"/>
      <c r="Y14" s="73"/>
      <c r="Z14" s="74"/>
      <c r="AA14" s="7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  <c r="CX14" s="85"/>
      <c r="CY14" s="85"/>
      <c r="CZ14" s="85"/>
      <c r="DA14" s="85"/>
    </row>
    <row r="15" spans="1:105" hidden="1" x14ac:dyDescent="0.25">
      <c r="A15" s="1" t="s">
        <v>102</v>
      </c>
      <c r="B15" s="5" t="s">
        <v>113</v>
      </c>
      <c r="C15" s="71" t="s">
        <v>112</v>
      </c>
      <c r="I15" s="72"/>
      <c r="U15" s="73"/>
      <c r="V15" s="74"/>
      <c r="W15" s="75"/>
      <c r="X15" s="10"/>
      <c r="Y15" s="73"/>
      <c r="Z15" s="74"/>
      <c r="AA15" s="73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  <c r="CX15" s="85"/>
      <c r="CY15" s="85"/>
      <c r="CZ15" s="85"/>
      <c r="DA15" s="85"/>
    </row>
    <row r="16" spans="1:105" hidden="1" x14ac:dyDescent="0.25">
      <c r="A16" s="1" t="s">
        <v>103</v>
      </c>
      <c r="B16" s="5" t="s">
        <v>84</v>
      </c>
      <c r="C16" s="71" t="s">
        <v>85</v>
      </c>
      <c r="I16" s="72"/>
      <c r="U16" s="73"/>
      <c r="V16" s="74"/>
      <c r="W16" s="75"/>
      <c r="X16" s="10"/>
      <c r="Y16" s="73"/>
      <c r="Z16" s="74"/>
      <c r="AA16" s="73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  <c r="CX16" s="85"/>
      <c r="CY16" s="85"/>
      <c r="CZ16" s="85"/>
      <c r="DA16" s="85"/>
    </row>
    <row r="17" spans="1:105" hidden="1" x14ac:dyDescent="0.25">
      <c r="A17" s="1" t="s">
        <v>104</v>
      </c>
      <c r="B17" s="5" t="s">
        <v>86</v>
      </c>
      <c r="C17" s="71" t="s">
        <v>87</v>
      </c>
      <c r="I17" s="72"/>
      <c r="U17" s="73"/>
      <c r="V17" s="74"/>
      <c r="W17" s="75"/>
      <c r="X17" s="10"/>
      <c r="Y17" s="73"/>
      <c r="Z17" s="74"/>
      <c r="AA17" s="73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  <c r="CX17" s="85"/>
      <c r="CY17" s="85"/>
      <c r="CZ17" s="85"/>
      <c r="DA17" s="85"/>
    </row>
    <row r="18" spans="1:105" hidden="1" x14ac:dyDescent="0.25">
      <c r="A18" s="34" t="s">
        <v>105</v>
      </c>
      <c r="B18" s="5" t="s">
        <v>88</v>
      </c>
      <c r="C18" s="71" t="s">
        <v>89</v>
      </c>
      <c r="I18" s="72"/>
      <c r="U18" s="73"/>
      <c r="V18" s="74"/>
      <c r="W18" s="75"/>
      <c r="X18" s="10"/>
      <c r="Y18" s="73"/>
      <c r="Z18" s="74"/>
      <c r="AA18" s="73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  <c r="CX18" s="85"/>
      <c r="CY18" s="85"/>
      <c r="CZ18" s="85"/>
      <c r="DA18" s="85"/>
    </row>
    <row r="19" spans="1:105" hidden="1" x14ac:dyDescent="0.25">
      <c r="A19" s="34" t="s">
        <v>106</v>
      </c>
      <c r="B19" s="5" t="s">
        <v>90</v>
      </c>
      <c r="C19" s="71" t="s">
        <v>91</v>
      </c>
      <c r="I19" s="72"/>
      <c r="U19" s="73"/>
      <c r="V19" s="74"/>
      <c r="W19" s="75"/>
      <c r="X19" s="10"/>
      <c r="Y19" s="73"/>
      <c r="Z19" s="74"/>
      <c r="AA19" s="73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</row>
    <row r="20" spans="1:105" hidden="1" x14ac:dyDescent="0.25">
      <c r="A20" s="34" t="s">
        <v>107</v>
      </c>
      <c r="B20" s="5" t="s">
        <v>92</v>
      </c>
      <c r="C20" s="71" t="s">
        <v>93</v>
      </c>
      <c r="I20" s="72"/>
      <c r="U20" s="73"/>
      <c r="V20" s="74"/>
      <c r="W20" s="75"/>
      <c r="X20" s="10"/>
      <c r="Y20" s="73"/>
      <c r="Z20" s="74"/>
      <c r="AA20" s="73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</row>
    <row r="21" spans="1:105" hidden="1" x14ac:dyDescent="0.25">
      <c r="A21" s="34" t="s">
        <v>108</v>
      </c>
      <c r="B21" s="5" t="s">
        <v>94</v>
      </c>
      <c r="C21" s="71" t="s">
        <v>95</v>
      </c>
      <c r="I21" s="72"/>
      <c r="U21" s="73"/>
      <c r="V21" s="74"/>
      <c r="W21" s="75"/>
      <c r="X21" s="10"/>
      <c r="Y21" s="73"/>
      <c r="Z21" s="74"/>
      <c r="AA21" s="73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</row>
    <row r="22" spans="1:105" hidden="1" x14ac:dyDescent="0.25">
      <c r="A22" s="34" t="s">
        <v>109</v>
      </c>
      <c r="B22" s="5" t="s">
        <v>96</v>
      </c>
      <c r="C22" s="71" t="s">
        <v>97</v>
      </c>
      <c r="I22" s="72"/>
      <c r="U22" s="73"/>
      <c r="V22" s="74"/>
      <c r="W22" s="75"/>
      <c r="X22" s="10"/>
      <c r="Y22" s="73"/>
      <c r="Z22" s="74"/>
      <c r="AA22" s="73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</row>
    <row r="23" spans="1:105" hidden="1" x14ac:dyDescent="0.25">
      <c r="A23" s="34" t="s">
        <v>110</v>
      </c>
      <c r="B23" s="5" t="s">
        <v>98</v>
      </c>
      <c r="C23" s="71" t="s">
        <v>99</v>
      </c>
      <c r="I23" s="72"/>
      <c r="U23" s="73"/>
      <c r="V23" s="74"/>
      <c r="W23" s="75"/>
      <c r="X23" s="10"/>
      <c r="Y23" s="73"/>
      <c r="Z23" s="74"/>
      <c r="AA23" s="73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</row>
    <row r="24" spans="1:105" hidden="1" x14ac:dyDescent="0.25">
      <c r="A24" s="60" t="s">
        <v>111</v>
      </c>
      <c r="B24" s="59" t="s">
        <v>100</v>
      </c>
      <c r="C24" s="76" t="s">
        <v>101</v>
      </c>
      <c r="I24" s="72"/>
      <c r="U24" s="73"/>
      <c r="V24" s="74"/>
      <c r="W24" s="75"/>
      <c r="X24" s="10"/>
      <c r="Y24" s="73"/>
      <c r="Z24" s="74"/>
      <c r="AA24" s="73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  <c r="CX24" s="85"/>
      <c r="CY24" s="85"/>
      <c r="CZ24" s="85"/>
      <c r="DA24" s="85"/>
    </row>
    <row r="25" spans="1:105" s="65" customFormat="1" hidden="1" x14ac:dyDescent="0.25">
      <c r="A25" s="60" t="s">
        <v>130</v>
      </c>
      <c r="B25" s="59" t="s">
        <v>131</v>
      </c>
      <c r="C25" s="76" t="s">
        <v>132</v>
      </c>
      <c r="D25" s="43"/>
      <c r="E25" s="43"/>
      <c r="F25" s="43"/>
      <c r="G25" s="43"/>
      <c r="H25" s="43"/>
      <c r="I25" s="72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73"/>
      <c r="V25" s="74"/>
      <c r="W25" s="75"/>
      <c r="X25" s="10"/>
      <c r="Y25" s="73"/>
      <c r="Z25" s="74"/>
      <c r="AA25" s="7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</row>
    <row r="26" spans="1:105" s="65" customFormat="1" hidden="1" x14ac:dyDescent="0.25">
      <c r="A26" s="60" t="s">
        <v>77</v>
      </c>
      <c r="B26" s="59" t="s">
        <v>78</v>
      </c>
      <c r="C26" s="76" t="s">
        <v>79</v>
      </c>
      <c r="D26" s="43"/>
      <c r="E26" s="43"/>
      <c r="F26" s="43"/>
      <c r="G26" s="43"/>
      <c r="H26" s="43"/>
      <c r="I26" s="72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73"/>
      <c r="V26" s="74"/>
      <c r="W26" s="75"/>
      <c r="X26" s="10"/>
      <c r="Y26" s="73"/>
      <c r="Z26" s="74"/>
      <c r="AA26" s="7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</row>
    <row r="27" spans="1:105" hidden="1" x14ac:dyDescent="0.25">
      <c r="A27" s="60" t="s">
        <v>73</v>
      </c>
      <c r="B27" s="59" t="s">
        <v>74</v>
      </c>
      <c r="C27" s="76" t="s">
        <v>75</v>
      </c>
      <c r="I27" s="72"/>
      <c r="U27" s="73"/>
      <c r="V27" s="74"/>
      <c r="W27" s="75"/>
      <c r="X27" s="10"/>
      <c r="Y27" s="73"/>
      <c r="Z27" s="74"/>
      <c r="AA27" s="73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  <c r="CX27" s="85"/>
      <c r="CY27" s="85"/>
      <c r="CZ27" s="85"/>
      <c r="DA27" s="85"/>
    </row>
    <row r="28" spans="1:105" hidden="1" x14ac:dyDescent="0.25">
      <c r="A28" s="1" t="s">
        <v>19</v>
      </c>
      <c r="B28" s="5" t="s">
        <v>158</v>
      </c>
      <c r="C28" s="71" t="s">
        <v>159</v>
      </c>
      <c r="I28" s="72"/>
      <c r="U28" s="73"/>
      <c r="V28" s="74"/>
      <c r="W28" s="75"/>
      <c r="X28" s="10"/>
      <c r="Y28" s="73"/>
      <c r="Z28" s="74"/>
      <c r="AA28" s="73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</row>
    <row r="29" spans="1:105" ht="15.75" hidden="1" customHeight="1" x14ac:dyDescent="0.25">
      <c r="A29" s="1" t="s">
        <v>136</v>
      </c>
      <c r="B29" s="94" t="s">
        <v>160</v>
      </c>
      <c r="C29" s="71" t="s">
        <v>142</v>
      </c>
      <c r="I29" s="72"/>
      <c r="U29" s="73"/>
      <c r="V29" s="74"/>
      <c r="W29" s="75"/>
      <c r="X29" s="10"/>
      <c r="Y29" s="73"/>
      <c r="Z29" s="74"/>
      <c r="AA29" s="73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  <c r="CX29" s="85"/>
      <c r="CY29" s="85"/>
      <c r="CZ29" s="85"/>
      <c r="DA29" s="85"/>
    </row>
    <row r="30" spans="1:105" ht="15.75" hidden="1" customHeight="1" x14ac:dyDescent="0.25">
      <c r="A30" s="29" t="s">
        <v>137</v>
      </c>
      <c r="B30" s="95" t="s">
        <v>161</v>
      </c>
      <c r="C30" s="77" t="s">
        <v>143</v>
      </c>
      <c r="I30" s="72"/>
      <c r="U30" s="73"/>
      <c r="V30" s="74"/>
      <c r="W30" s="75"/>
      <c r="X30" s="74"/>
      <c r="Y30" s="73"/>
      <c r="Z30" s="74"/>
      <c r="AA30" s="73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  <c r="CX30" s="85"/>
      <c r="CY30" s="85"/>
      <c r="CZ30" s="85"/>
      <c r="DA30" s="85"/>
    </row>
    <row r="31" spans="1:105" ht="15.75" hidden="1" customHeight="1" x14ac:dyDescent="0.25">
      <c r="A31" s="29" t="s">
        <v>138</v>
      </c>
      <c r="B31" s="90" t="s">
        <v>164</v>
      </c>
      <c r="C31" s="91" t="s">
        <v>165</v>
      </c>
      <c r="I31" s="72"/>
      <c r="U31" s="73"/>
      <c r="V31" s="74"/>
      <c r="W31" s="75"/>
      <c r="X31" s="74"/>
      <c r="Y31" s="73"/>
      <c r="Z31" s="74"/>
      <c r="AA31" s="73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  <c r="CX31" s="85"/>
      <c r="CY31" s="85"/>
      <c r="CZ31" s="85"/>
      <c r="DA31" s="85"/>
    </row>
    <row r="32" spans="1:105" ht="15.75" hidden="1" customHeight="1" x14ac:dyDescent="0.25">
      <c r="A32" s="29" t="s">
        <v>139</v>
      </c>
      <c r="B32" s="90" t="s">
        <v>144</v>
      </c>
      <c r="C32" s="91" t="s">
        <v>145</v>
      </c>
      <c r="I32" s="72"/>
      <c r="U32" s="73"/>
      <c r="V32" s="74"/>
      <c r="W32" s="75"/>
      <c r="X32" s="74"/>
      <c r="Y32" s="73"/>
      <c r="Z32" s="74"/>
      <c r="AA32" s="73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</row>
    <row r="33" spans="1:105" s="65" customFormat="1" hidden="1" x14ac:dyDescent="0.25">
      <c r="A33" s="58" t="s">
        <v>133</v>
      </c>
      <c r="B33" s="5" t="s">
        <v>162</v>
      </c>
      <c r="C33" s="71" t="s">
        <v>147</v>
      </c>
      <c r="D33" s="43"/>
      <c r="E33" s="43"/>
      <c r="F33" s="43"/>
      <c r="G33" s="43"/>
      <c r="H33" s="43"/>
      <c r="I33" s="72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73"/>
      <c r="V33" s="74"/>
      <c r="W33" s="75"/>
      <c r="X33" s="74"/>
      <c r="Y33" s="73"/>
      <c r="Z33" s="74"/>
      <c r="AA33" s="7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</row>
    <row r="34" spans="1:105" s="65" customFormat="1" hidden="1" x14ac:dyDescent="0.25">
      <c r="A34" s="58" t="s">
        <v>134</v>
      </c>
      <c r="B34" s="30" t="s">
        <v>148</v>
      </c>
      <c r="C34" s="77" t="s">
        <v>153</v>
      </c>
      <c r="D34" s="43"/>
      <c r="E34" s="43"/>
      <c r="F34" s="43"/>
      <c r="G34" s="43"/>
      <c r="H34" s="43"/>
      <c r="I34" s="72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73"/>
      <c r="V34" s="74"/>
      <c r="W34" s="75"/>
      <c r="X34" s="74"/>
      <c r="Y34" s="73"/>
      <c r="Z34" s="74"/>
      <c r="AA34" s="7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</row>
    <row r="35" spans="1:105" hidden="1" x14ac:dyDescent="0.25">
      <c r="A35" s="7" t="s">
        <v>140</v>
      </c>
      <c r="B35" s="5" t="s">
        <v>149</v>
      </c>
      <c r="C35" s="71" t="s">
        <v>154</v>
      </c>
      <c r="I35" s="72"/>
      <c r="U35" s="10"/>
      <c r="V35" s="73" t="s">
        <v>8</v>
      </c>
      <c r="W35" s="10"/>
      <c r="X35" s="10" t="s">
        <v>9</v>
      </c>
      <c r="Y35" s="73" t="s">
        <v>10</v>
      </c>
      <c r="Z35" s="73"/>
      <c r="AA35" s="73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</row>
    <row r="36" spans="1:105" hidden="1" x14ac:dyDescent="0.25">
      <c r="A36" s="29" t="s">
        <v>141</v>
      </c>
      <c r="B36" s="30" t="s">
        <v>150</v>
      </c>
      <c r="C36" s="77" t="s">
        <v>155</v>
      </c>
      <c r="I36" s="74"/>
      <c r="U36" s="10"/>
      <c r="V36" s="73" t="s">
        <v>11</v>
      </c>
      <c r="W36" s="10"/>
      <c r="X36" s="10" t="s">
        <v>12</v>
      </c>
      <c r="Y36" s="73" t="s">
        <v>13</v>
      </c>
      <c r="Z36" s="73"/>
      <c r="AA36" s="73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</row>
    <row r="37" spans="1:105" hidden="1" x14ac:dyDescent="0.25">
      <c r="A37" s="7" t="s">
        <v>20</v>
      </c>
      <c r="B37" s="9" t="s">
        <v>151</v>
      </c>
      <c r="C37" s="78" t="s">
        <v>156</v>
      </c>
      <c r="I37" s="74"/>
      <c r="U37" s="10"/>
      <c r="V37" s="73"/>
      <c r="W37" s="10"/>
      <c r="X37" s="10"/>
      <c r="Y37" s="73"/>
      <c r="Z37" s="73"/>
      <c r="AA37" s="73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</row>
    <row r="38" spans="1:105" hidden="1" x14ac:dyDescent="0.25">
      <c r="A38" s="8" t="s">
        <v>41</v>
      </c>
      <c r="B38" s="9" t="s">
        <v>152</v>
      </c>
      <c r="C38" s="78" t="s">
        <v>157</v>
      </c>
      <c r="I38" s="72"/>
      <c r="U38" s="74"/>
      <c r="V38" s="74"/>
      <c r="W38" s="74"/>
      <c r="X38" s="10"/>
      <c r="Y38" s="10" t="s">
        <v>14</v>
      </c>
      <c r="Z38" s="73"/>
      <c r="AA38" s="73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</row>
    <row r="39" spans="1:105" s="39" customFormat="1" hidden="1" x14ac:dyDescent="0.25">
      <c r="A39" s="8"/>
      <c r="B39" s="9"/>
      <c r="C39" s="43"/>
      <c r="D39" s="43"/>
      <c r="E39" s="43"/>
      <c r="F39" s="43"/>
      <c r="G39" s="43"/>
      <c r="H39" s="43"/>
      <c r="I39" s="72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74"/>
      <c r="V39" s="74"/>
      <c r="W39" s="74"/>
      <c r="X39" s="10"/>
      <c r="Y39" s="10"/>
      <c r="Z39" s="73"/>
      <c r="AA39" s="7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</row>
    <row r="40" spans="1:105" s="40" customFormat="1" x14ac:dyDescent="0.25">
      <c r="A40" s="25" t="s">
        <v>76</v>
      </c>
      <c r="B40" s="26"/>
      <c r="C40" s="44" t="s">
        <v>38</v>
      </c>
      <c r="D40" s="44"/>
      <c r="E40" s="44"/>
      <c r="F40" s="44"/>
      <c r="G40" s="44"/>
      <c r="H40" s="44"/>
      <c r="I40" s="79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80"/>
      <c r="V40" s="80"/>
      <c r="W40" s="80"/>
      <c r="X40" s="24"/>
      <c r="Y40" s="24"/>
      <c r="Z40" s="81"/>
      <c r="AA40" s="81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</row>
    <row r="41" spans="1:105" s="40" customFormat="1" x14ac:dyDescent="0.25">
      <c r="A41" s="32" t="s">
        <v>46</v>
      </c>
      <c r="B41" s="22"/>
      <c r="C41" s="44" t="s">
        <v>34</v>
      </c>
      <c r="D41" s="23"/>
      <c r="E41" s="23"/>
      <c r="F41" s="23"/>
      <c r="G41" s="44"/>
      <c r="H41" s="44"/>
      <c r="I41" s="44"/>
      <c r="J41" s="44"/>
      <c r="K41" s="46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</row>
    <row r="42" spans="1:105" s="39" customFormat="1" x14ac:dyDescent="0.25">
      <c r="A42" s="61" t="s">
        <v>47</v>
      </c>
      <c r="B42" s="22"/>
      <c r="C42" s="44" t="s">
        <v>35</v>
      </c>
      <c r="D42" s="23"/>
      <c r="E42" s="23"/>
      <c r="F42" s="23"/>
      <c r="G42" s="44"/>
      <c r="H42" s="44"/>
      <c r="I42" s="44"/>
      <c r="J42" s="44"/>
      <c r="K42" s="46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</row>
    <row r="43" spans="1:105" s="41" customFormat="1" x14ac:dyDescent="0.25">
      <c r="A43" s="62" t="s">
        <v>45</v>
      </c>
      <c r="B43" s="28"/>
      <c r="C43" s="47" t="s">
        <v>36</v>
      </c>
      <c r="D43" s="82"/>
      <c r="E43" s="82"/>
      <c r="F43" s="35"/>
      <c r="G43" s="82"/>
      <c r="H43" s="82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88"/>
      <c r="CB43" s="88"/>
      <c r="CC43" s="88"/>
      <c r="CD43" s="88"/>
      <c r="CE43" s="88"/>
      <c r="CF43" s="88"/>
      <c r="CG43" s="88"/>
      <c r="CH43" s="88"/>
      <c r="CI43" s="88"/>
      <c r="CJ43" s="88"/>
      <c r="CK43" s="88"/>
      <c r="CL43" s="88"/>
      <c r="CM43" s="88"/>
      <c r="CN43" s="88"/>
      <c r="CO43" s="88"/>
      <c r="CP43" s="88"/>
      <c r="CQ43" s="88"/>
      <c r="CR43" s="88"/>
      <c r="CS43" s="88"/>
      <c r="CT43" s="88"/>
      <c r="CU43" s="88"/>
      <c r="CV43" s="88"/>
      <c r="CW43" s="88"/>
      <c r="CX43" s="88"/>
      <c r="CY43" s="88"/>
      <c r="CZ43" s="88"/>
      <c r="DA43" s="88"/>
    </row>
    <row r="44" spans="1:105" s="41" customFormat="1" x14ac:dyDescent="0.25">
      <c r="A44" s="6"/>
      <c r="B44" s="12" t="s">
        <v>24</v>
      </c>
      <c r="C44" s="20"/>
      <c r="D44" s="64"/>
      <c r="E44" s="64"/>
      <c r="F44" s="20" t="s">
        <v>137</v>
      </c>
      <c r="G44" s="20" t="s">
        <v>137</v>
      </c>
      <c r="H44" s="20" t="s">
        <v>137</v>
      </c>
      <c r="I44" s="83"/>
      <c r="J44" s="64"/>
      <c r="K44" s="20"/>
      <c r="L44" s="20"/>
      <c r="M44" s="20"/>
      <c r="N44" s="20"/>
      <c r="O44" s="20"/>
      <c r="P44" s="64"/>
      <c r="Q44" s="64"/>
      <c r="R44" s="64"/>
      <c r="S44" s="20"/>
      <c r="T44" s="20"/>
      <c r="U44" s="20"/>
      <c r="V44" s="20"/>
      <c r="W44" s="20"/>
      <c r="X44" s="20"/>
      <c r="Y44" s="64"/>
      <c r="Z44" s="21"/>
      <c r="AA44" s="21"/>
      <c r="AB44" s="21"/>
      <c r="AC44" s="20"/>
      <c r="AD44" s="20"/>
      <c r="AE44" s="20"/>
      <c r="AF44" s="21"/>
      <c r="AG44" s="64"/>
      <c r="AH44" s="64"/>
      <c r="AI44" s="64"/>
      <c r="AJ44" s="64"/>
      <c r="AK44" s="64"/>
      <c r="AL44" s="64"/>
      <c r="AM44" s="64"/>
      <c r="AN44" s="64"/>
      <c r="AO44" s="21"/>
      <c r="AP44" s="20"/>
      <c r="AQ44" s="21"/>
      <c r="AR44" s="21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1"/>
      <c r="BY44" s="64"/>
      <c r="BZ44" s="64"/>
      <c r="CA44" s="20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</row>
    <row r="45" spans="1:105" s="41" customFormat="1" x14ac:dyDescent="0.25">
      <c r="A45" s="6"/>
      <c r="B45" s="92" t="s">
        <v>146</v>
      </c>
      <c r="C45" s="93"/>
      <c r="D45" s="93"/>
      <c r="E45" s="93"/>
      <c r="F45" s="20">
        <v>4</v>
      </c>
      <c r="G45" s="93" t="s">
        <v>178</v>
      </c>
      <c r="H45" s="93" t="s">
        <v>178</v>
      </c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93"/>
      <c r="CY45" s="93"/>
    </row>
    <row r="46" spans="1:105" s="19" customFormat="1" x14ac:dyDescent="0.25">
      <c r="A46" s="6"/>
      <c r="B46" s="13" t="s">
        <v>25</v>
      </c>
      <c r="C46" s="49" t="s">
        <v>205</v>
      </c>
      <c r="D46" s="51" t="s">
        <v>190</v>
      </c>
      <c r="E46" s="49" t="s">
        <v>206</v>
      </c>
      <c r="F46" s="49" t="s">
        <v>207</v>
      </c>
      <c r="G46" s="49" t="s">
        <v>208</v>
      </c>
      <c r="H46" s="49" t="s">
        <v>209</v>
      </c>
      <c r="I46" s="49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50"/>
      <c r="AC46" s="84"/>
      <c r="AD46" s="48"/>
      <c r="AE46" s="84"/>
      <c r="AF46" s="48"/>
      <c r="AG46" s="84"/>
      <c r="AH46" s="48"/>
      <c r="AI46" s="84"/>
      <c r="AJ46" s="48"/>
      <c r="AK46" s="84"/>
      <c r="AL46" s="48"/>
      <c r="AM46" s="84"/>
      <c r="AN46" s="48"/>
      <c r="AO46" s="84"/>
      <c r="AP46" s="48"/>
      <c r="AQ46" s="84"/>
      <c r="AR46" s="48"/>
      <c r="AS46" s="84"/>
      <c r="AT46" s="48"/>
      <c r="AU46" s="84"/>
      <c r="AV46" s="48"/>
      <c r="AW46" s="84"/>
      <c r="AX46" s="48"/>
      <c r="AY46" s="84"/>
      <c r="AZ46" s="48"/>
      <c r="BA46" s="84"/>
      <c r="BB46" s="48"/>
      <c r="BC46" s="84"/>
      <c r="BD46" s="48"/>
      <c r="BE46" s="84"/>
      <c r="BF46" s="48"/>
      <c r="BG46" s="84"/>
      <c r="BH46" s="48"/>
      <c r="BI46" s="84"/>
      <c r="BJ46" s="48"/>
      <c r="BK46" s="84"/>
      <c r="BL46" s="48"/>
      <c r="BM46" s="84"/>
      <c r="BN46" s="48"/>
      <c r="BO46" s="84"/>
      <c r="BP46" s="48"/>
      <c r="BQ46" s="84"/>
      <c r="BR46" s="48"/>
      <c r="BS46" s="84"/>
      <c r="BT46" s="48"/>
      <c r="BU46" s="84"/>
      <c r="BV46" s="48"/>
      <c r="BW46" s="84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</row>
    <row r="47" spans="1:105" s="36" customFormat="1" x14ac:dyDescent="0.25">
      <c r="A47" s="11"/>
      <c r="B47" s="16" t="s">
        <v>31</v>
      </c>
      <c r="C47" s="49" t="s">
        <v>169</v>
      </c>
      <c r="D47" s="51" t="s">
        <v>184</v>
      </c>
      <c r="E47" s="49" t="s">
        <v>185</v>
      </c>
      <c r="F47" s="49" t="s">
        <v>186</v>
      </c>
      <c r="G47" s="49" t="s">
        <v>187</v>
      </c>
      <c r="H47" s="49" t="s">
        <v>188</v>
      </c>
      <c r="I47" s="49" t="s">
        <v>170</v>
      </c>
      <c r="J47" s="68" t="s">
        <v>171</v>
      </c>
      <c r="K47" s="68" t="s">
        <v>172</v>
      </c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50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</row>
    <row r="48" spans="1:105" s="37" customFormat="1" ht="15" customHeight="1" x14ac:dyDescent="0.25">
      <c r="A48" s="56" t="s">
        <v>82</v>
      </c>
      <c r="B48" s="57" t="s">
        <v>69</v>
      </c>
      <c r="C48" s="14" t="s">
        <v>189</v>
      </c>
      <c r="D48" s="14" t="s">
        <v>190</v>
      </c>
      <c r="E48" s="14" t="s">
        <v>191</v>
      </c>
      <c r="F48" s="14" t="s">
        <v>181</v>
      </c>
      <c r="G48" s="14" t="s">
        <v>181</v>
      </c>
      <c r="H48" s="14" t="s">
        <v>181</v>
      </c>
      <c r="I48" s="14" t="s">
        <v>174</v>
      </c>
      <c r="J48" s="14" t="s">
        <v>192</v>
      </c>
      <c r="K48" s="14" t="s">
        <v>193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63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</row>
    <row r="49" spans="1:105" s="37" customFormat="1" ht="15" customHeight="1" x14ac:dyDescent="0.25">
      <c r="C49" s="14" t="s">
        <v>189</v>
      </c>
      <c r="D49" s="14" t="s">
        <v>190</v>
      </c>
      <c r="E49" s="14" t="s">
        <v>194</v>
      </c>
      <c r="F49" s="14" t="s">
        <v>181</v>
      </c>
      <c r="G49" s="14" t="s">
        <v>181</v>
      </c>
      <c r="H49" s="14" t="s">
        <v>181</v>
      </c>
      <c r="I49" s="14" t="s">
        <v>176</v>
      </c>
      <c r="J49" s="14" t="s">
        <v>192</v>
      </c>
      <c r="K49" s="14" t="s">
        <v>193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63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</row>
    <row r="50" spans="1:105" s="37" customFormat="1" ht="15" customHeight="1" x14ac:dyDescent="0.25">
      <c r="A50" s="104" t="s">
        <v>32</v>
      </c>
      <c r="B50" s="105"/>
      <c r="C50" s="14" t="s">
        <v>189</v>
      </c>
      <c r="D50" s="14" t="s">
        <v>190</v>
      </c>
      <c r="E50" s="14" t="s">
        <v>195</v>
      </c>
      <c r="F50" s="14" t="s">
        <v>196</v>
      </c>
      <c r="G50" s="14" t="s">
        <v>181</v>
      </c>
      <c r="H50" s="14" t="s">
        <v>181</v>
      </c>
      <c r="I50" s="14" t="s">
        <v>177</v>
      </c>
      <c r="J50" s="14" t="s">
        <v>192</v>
      </c>
      <c r="K50" s="14" t="s">
        <v>193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63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</row>
    <row r="51" spans="1:105" s="37" customFormat="1" ht="15" customHeight="1" x14ac:dyDescent="0.2">
      <c r="A51" s="20" t="s">
        <v>44</v>
      </c>
      <c r="B51" s="20" t="s">
        <v>116</v>
      </c>
      <c r="C51" s="14" t="s">
        <v>189</v>
      </c>
      <c r="D51" s="14" t="s">
        <v>190</v>
      </c>
      <c r="E51" s="14" t="s">
        <v>197</v>
      </c>
      <c r="F51" s="14" t="s">
        <v>181</v>
      </c>
      <c r="G51" s="14" t="s">
        <v>181</v>
      </c>
      <c r="H51" s="14" t="s">
        <v>181</v>
      </c>
      <c r="I51" s="14" t="s">
        <v>178</v>
      </c>
      <c r="J51" s="14" t="s">
        <v>192</v>
      </c>
      <c r="K51" s="14" t="s">
        <v>193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63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</row>
    <row r="52" spans="1:105" s="37" customFormat="1" ht="15" customHeight="1" x14ac:dyDescent="0.2">
      <c r="A52" s="20" t="s">
        <v>43</v>
      </c>
      <c r="B52" s="20" t="s">
        <v>117</v>
      </c>
      <c r="C52" s="14" t="s">
        <v>189</v>
      </c>
      <c r="D52" s="14" t="s">
        <v>190</v>
      </c>
      <c r="E52" s="14" t="s">
        <v>198</v>
      </c>
      <c r="F52" s="14" t="s">
        <v>181</v>
      </c>
      <c r="G52" s="14" t="s">
        <v>181</v>
      </c>
      <c r="H52" s="14" t="s">
        <v>181</v>
      </c>
      <c r="I52" s="14" t="s">
        <v>173</v>
      </c>
      <c r="J52" s="14" t="s">
        <v>192</v>
      </c>
      <c r="K52" s="14" t="s">
        <v>193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63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</row>
    <row r="53" spans="1:105" s="37" customFormat="1" ht="15" customHeight="1" x14ac:dyDescent="0.2">
      <c r="A53" s="20" t="s">
        <v>42</v>
      </c>
      <c r="B53" s="20" t="s">
        <v>118</v>
      </c>
      <c r="C53" s="14" t="s">
        <v>189</v>
      </c>
      <c r="D53" s="14" t="s">
        <v>190</v>
      </c>
      <c r="E53" s="14" t="s">
        <v>199</v>
      </c>
      <c r="F53" s="14" t="s">
        <v>181</v>
      </c>
      <c r="G53" s="14" t="s">
        <v>181</v>
      </c>
      <c r="H53" s="14" t="s">
        <v>181</v>
      </c>
      <c r="I53" s="14" t="s">
        <v>179</v>
      </c>
      <c r="J53" s="14" t="s">
        <v>192</v>
      </c>
      <c r="K53" s="14" t="s">
        <v>193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63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</row>
    <row r="54" spans="1:105" s="37" customFormat="1" ht="15" customHeight="1" x14ac:dyDescent="0.2">
      <c r="A54" s="31" t="s">
        <v>15</v>
      </c>
      <c r="B54" s="31" t="s">
        <v>119</v>
      </c>
      <c r="C54" s="14" t="s">
        <v>189</v>
      </c>
      <c r="D54" s="14" t="s">
        <v>190</v>
      </c>
      <c r="E54" s="14" t="s">
        <v>200</v>
      </c>
      <c r="F54" s="14" t="s">
        <v>181</v>
      </c>
      <c r="G54" s="14" t="s">
        <v>181</v>
      </c>
      <c r="H54" s="14" t="s">
        <v>181</v>
      </c>
      <c r="I54" s="14" t="s">
        <v>180</v>
      </c>
      <c r="J54" s="14" t="s">
        <v>192</v>
      </c>
      <c r="K54" s="14" t="s">
        <v>193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63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</row>
    <row r="55" spans="1:105" s="37" customFormat="1" ht="15" customHeight="1" x14ac:dyDescent="0.2">
      <c r="A55" s="31" t="s">
        <v>39</v>
      </c>
      <c r="B55" s="31" t="s">
        <v>120</v>
      </c>
      <c r="C55" s="14" t="s">
        <v>189</v>
      </c>
      <c r="D55" s="14" t="s">
        <v>190</v>
      </c>
      <c r="E55" s="14" t="s">
        <v>201</v>
      </c>
      <c r="F55" s="14" t="s">
        <v>196</v>
      </c>
      <c r="G55" s="14" t="s">
        <v>181</v>
      </c>
      <c r="H55" s="14" t="s">
        <v>181</v>
      </c>
      <c r="I55" s="14" t="s">
        <v>182</v>
      </c>
      <c r="J55" s="14" t="s">
        <v>192</v>
      </c>
      <c r="K55" s="14" t="s">
        <v>193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63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</row>
    <row r="56" spans="1:105" s="37" customFormat="1" ht="15" customHeight="1" x14ac:dyDescent="0.2">
      <c r="A56" s="31" t="s">
        <v>16</v>
      </c>
      <c r="B56" s="31" t="s">
        <v>121</v>
      </c>
      <c r="C56" s="14" t="s">
        <v>189</v>
      </c>
      <c r="D56" s="14" t="s">
        <v>190</v>
      </c>
      <c r="E56" s="14" t="s">
        <v>202</v>
      </c>
      <c r="F56" s="14" t="s">
        <v>181</v>
      </c>
      <c r="G56" s="14" t="s">
        <v>181</v>
      </c>
      <c r="H56" s="14" t="s">
        <v>181</v>
      </c>
      <c r="I56" s="14" t="s">
        <v>175</v>
      </c>
      <c r="J56" s="14" t="s">
        <v>192</v>
      </c>
      <c r="K56" s="14" t="s">
        <v>193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63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</row>
    <row r="57" spans="1:105" s="36" customFormat="1" ht="15" customHeight="1" x14ac:dyDescent="0.2">
      <c r="A57" s="31" t="s">
        <v>40</v>
      </c>
      <c r="B57" s="31" t="s">
        <v>122</v>
      </c>
      <c r="C57" s="14" t="s">
        <v>189</v>
      </c>
      <c r="D57" s="14" t="s">
        <v>190</v>
      </c>
      <c r="E57" s="14" t="s">
        <v>203</v>
      </c>
      <c r="F57" s="14" t="s">
        <v>204</v>
      </c>
      <c r="G57" s="14" t="s">
        <v>181</v>
      </c>
      <c r="H57" s="14" t="s">
        <v>181</v>
      </c>
      <c r="I57" s="14" t="s">
        <v>183</v>
      </c>
      <c r="J57" s="14" t="s">
        <v>192</v>
      </c>
      <c r="K57" s="14" t="s">
        <v>193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63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</row>
    <row r="58" spans="1:105" ht="15" customHeight="1" x14ac:dyDescent="0.25">
      <c r="A58" s="31" t="s">
        <v>17</v>
      </c>
      <c r="B58" s="31" t="s">
        <v>123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38"/>
      <c r="DA58" s="38"/>
    </row>
    <row r="59" spans="1:105" ht="15" customHeight="1" x14ac:dyDescent="0.25">
      <c r="A59" s="31" t="s">
        <v>18</v>
      </c>
      <c r="B59" s="31" t="s">
        <v>124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38"/>
      <c r="DA59" s="38"/>
    </row>
    <row r="60" spans="1:105" ht="15" customHeight="1" x14ac:dyDescent="0.25">
      <c r="A60" s="31" t="s">
        <v>70</v>
      </c>
      <c r="B60" s="31" t="s">
        <v>125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38"/>
      <c r="DA60" s="38"/>
    </row>
    <row r="61" spans="1:105" s="65" customFormat="1" ht="15" customHeight="1" x14ac:dyDescent="0.25">
      <c r="A61" s="64" t="s">
        <v>127</v>
      </c>
      <c r="B61" s="64" t="s">
        <v>135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</row>
    <row r="62" spans="1:105" s="65" customFormat="1" ht="15" customHeight="1" x14ac:dyDescent="0.25">
      <c r="A62" s="64" t="s">
        <v>166</v>
      </c>
      <c r="B62" s="64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3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3"/>
      <c r="CQ62" s="103"/>
      <c r="CR62" s="103"/>
      <c r="CS62" s="103"/>
      <c r="CT62" s="103"/>
      <c r="CU62" s="103"/>
      <c r="CV62" s="103"/>
      <c r="CW62" s="103"/>
      <c r="CX62" s="103"/>
      <c r="CY62" s="103"/>
    </row>
    <row r="63" spans="1:105" ht="15" customHeight="1" x14ac:dyDescent="0.25">
      <c r="A63" s="20" t="s">
        <v>19</v>
      </c>
      <c r="B63" s="64" t="s">
        <v>77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38"/>
      <c r="DA63" s="38"/>
    </row>
    <row r="64" spans="1:105" ht="15" customHeight="1" x14ac:dyDescent="0.25">
      <c r="A64" s="20" t="s">
        <v>136</v>
      </c>
      <c r="B64" s="31" t="s">
        <v>73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38"/>
      <c r="DA64" s="38"/>
    </row>
    <row r="65" spans="1:105" ht="15" customHeight="1" x14ac:dyDescent="0.25">
      <c r="A65" s="20" t="s">
        <v>137</v>
      </c>
      <c r="B65" s="31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38"/>
      <c r="DA65" s="38"/>
    </row>
    <row r="66" spans="1:105" ht="15" customHeight="1" x14ac:dyDescent="0.25">
      <c r="A66" s="20" t="s">
        <v>138</v>
      </c>
      <c r="B66" s="31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38"/>
      <c r="DA66" s="38"/>
    </row>
    <row r="67" spans="1:105" ht="15" customHeight="1" x14ac:dyDescent="0.25">
      <c r="A67" s="20" t="s">
        <v>139</v>
      </c>
      <c r="B67" s="3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38"/>
      <c r="DA67" s="38"/>
    </row>
    <row r="68" spans="1:105" s="65" customFormat="1" ht="15" customHeight="1" x14ac:dyDescent="0.25">
      <c r="A68" s="89" t="s">
        <v>133</v>
      </c>
      <c r="B68" s="3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</row>
    <row r="69" spans="1:105" s="65" customFormat="1" ht="15" customHeight="1" x14ac:dyDescent="0.25">
      <c r="A69" s="89" t="s">
        <v>134</v>
      </c>
      <c r="B69" s="3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</row>
    <row r="70" spans="1:105" ht="15" customHeight="1" x14ac:dyDescent="0.25">
      <c r="A70" s="89" t="s">
        <v>140</v>
      </c>
      <c r="B70" s="3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38"/>
      <c r="DA70" s="38"/>
    </row>
    <row r="71" spans="1:105" ht="15" customHeight="1" x14ac:dyDescent="0.25">
      <c r="A71" s="89" t="s">
        <v>141</v>
      </c>
      <c r="B71" s="3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38"/>
      <c r="DA71" s="38"/>
    </row>
    <row r="72" spans="1:105" ht="15" customHeight="1" x14ac:dyDescent="0.25">
      <c r="A72" s="20" t="s">
        <v>20</v>
      </c>
      <c r="B72" s="3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38"/>
      <c r="DA72" s="38"/>
    </row>
    <row r="73" spans="1:105" ht="15" customHeight="1" x14ac:dyDescent="0.25">
      <c r="A73" s="21" t="s">
        <v>41</v>
      </c>
      <c r="B73" s="3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38"/>
      <c r="DA73" s="38"/>
    </row>
    <row r="74" spans="1:105" x14ac:dyDescent="0.25">
      <c r="A74" s="38"/>
      <c r="B74" s="38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38"/>
      <c r="DA74" s="38"/>
    </row>
    <row r="75" spans="1:105" x14ac:dyDescent="0.25"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38"/>
      <c r="DA75" s="38"/>
    </row>
    <row r="76" spans="1:105" x14ac:dyDescent="0.25"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38"/>
      <c r="DA76" s="38"/>
    </row>
    <row r="77" spans="1:105" x14ac:dyDescent="0.25"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T77" s="100"/>
      <c r="BU77" s="100"/>
      <c r="BV77" s="100"/>
      <c r="BW77" s="100"/>
      <c r="BX77" s="100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38"/>
      <c r="DA77" s="38"/>
    </row>
    <row r="78" spans="1:105" x14ac:dyDescent="0.25"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38"/>
      <c r="DA78" s="38"/>
    </row>
  </sheetData>
  <mergeCells count="1">
    <mergeCell ref="A50:B50"/>
  </mergeCells>
  <conditionalFormatting sqref="C48:CY73">
    <cfRule type="cellIs" dxfId="227" priority="1" operator="equal">
      <formula>"NULL"</formula>
    </cfRule>
  </conditionalFormatting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I2" sqref="I2:I10"/>
    </sheetView>
  </sheetViews>
  <sheetFormatPr defaultRowHeight="15.95" customHeight="1" x14ac:dyDescent="0.25"/>
  <cols>
    <col min="1" max="1" width="5.25" style="3" customWidth="1"/>
    <col min="2" max="3" width="9.125" style="3" hidden="1" customWidth="1"/>
    <col min="4" max="4" width="12.5" style="4" hidden="1" customWidth="1"/>
    <col min="5" max="5" width="13.75" style="4" hidden="1" customWidth="1"/>
    <col min="6" max="7" width="4.875" style="3" hidden="1" customWidth="1"/>
    <col min="8" max="8" width="18.5" style="4" bestFit="1" customWidth="1"/>
    <col min="9" max="9" width="50.625" style="19" customWidth="1"/>
    <col min="10" max="10" width="29" customWidth="1"/>
    <col min="11" max="11" width="35.875" style="2" bestFit="1" customWidth="1"/>
    <col min="12" max="12" width="28.125" style="2" bestFit="1" customWidth="1"/>
    <col min="13" max="16384" width="9" style="2"/>
  </cols>
  <sheetData>
    <row r="1" spans="1:13" ht="15.95" customHeight="1" x14ac:dyDescent="0.25">
      <c r="A1" s="15" t="s">
        <v>30</v>
      </c>
      <c r="B1" s="15" t="s">
        <v>29</v>
      </c>
      <c r="C1" s="15" t="s">
        <v>67</v>
      </c>
      <c r="D1" s="15" t="s">
        <v>23</v>
      </c>
      <c r="E1" s="15" t="s">
        <v>65</v>
      </c>
      <c r="F1" s="15" t="s">
        <v>27</v>
      </c>
      <c r="G1" s="15" t="s">
        <v>126</v>
      </c>
      <c r="H1" s="15" t="s">
        <v>28</v>
      </c>
      <c r="I1" s="54" t="s">
        <v>80</v>
      </c>
      <c r="J1" s="55" t="s">
        <v>81</v>
      </c>
      <c r="K1" s="69" t="s">
        <v>83</v>
      </c>
      <c r="L1" s="55" t="s">
        <v>163</v>
      </c>
    </row>
    <row r="2" spans="1:13" ht="15.95" customHeight="1" x14ac:dyDescent="0.25">
      <c r="A2" s="17">
        <v>1</v>
      </c>
      <c r="B2" s="17"/>
      <c r="C2" s="17"/>
      <c r="D2" s="18" t="str">
        <f>IFERROR(SUBSTITUTE(SUBSTITUTE(VLOOKUP(INDEX(Columns[],1,A2),Codes[],2,FALSE),"@@@",INDEX(Columns[],4,A2)),"@dec_scale@",IF(ISBLANK(INDEX(Columns[],2,A2)),"14",INDEX(Columns[],2,A2))),"["&amp;INDEX(Columns[],4,A2)&amp;"]")</f>
        <v>[c001_DT_FNAME]</v>
      </c>
      <c r="E2" s="18" t="str">
        <f>IFERROR(SUBSTITUTE(SUBSTITUTE(VLOOKUP(INDEX(Columns[],1,A2),Codes[],3,FALSE),"@@@",INDEX(Columns[],4,A2)),"@dec_scale@",IF(ISBLANK(INDEX(Columns[],2,A2)),"14",INDEX(Columns[],2,A2))),"["&amp;INDEX(Columns[],4,A2)&amp;"]")</f>
        <v>[c001_DT_FNAME]</v>
      </c>
      <c r="F2" s="17" t="s">
        <v>26</v>
      </c>
      <c r="G2" s="17" t="str">
        <f>"["&amp;INDEX(Columns[],4,A2)&amp;"]"</f>
        <v>[c001_DT_FNAME]</v>
      </c>
      <c r="H2" s="18" t="str">
        <f>"["&amp;IF(ISBLANK(INDEX(Columns[],3,A2)),INDEX(Columns[],4,A2),INDEX(Columns[],3,A2))&amp;"]"</f>
        <v>[DT_FNAME]</v>
      </c>
      <c r="I2" s="19" t="str">
        <f>CLEAN(IF(Table3[[#This Row],[Alias]]&lt;&gt;"[]",CONCATENATE(B2,D2," ",F2," ",H2),""))</f>
        <v>[c001_DT_FNAME] as [DT_FNAME]</v>
      </c>
      <c r="J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 xml:space="preserve"> SELECT CASE WHEN [c001_DT_FNAME] IS NULL AND [c001_DT_FNAME] IS NOT NULL THEN CAST([c001_DT_FNAME]AS NVARCHAR(255)) END AS [value],'[c001_DT_FNAME]' AS [column_name]  FROM  etlt8xx.load_xxx</v>
      </c>
      <c r="K2" s="52" t="str">
        <f>CLEAN(IF(Table3[[#This Row],[Alias]]&lt;&gt;"[]",CONCATENATE(B2,E2," ",F2," ",H2),""))</f>
        <v>[c001_DT_FNAME] as [DT_FNAME]</v>
      </c>
      <c r="L2" s="52" t="str">
        <f>CLEAN(IF(Table3[[#This Row],[Alias]]&lt;&gt;"[]",SUBSTITUTE(SUBSTITUTE(CONCATENATE(IF(ISBLANK(Table3[[#This Row],[Union]]),""," OR "),"(a.COLUMN_NAME = '",G2,"' and b.COLUMN_NAME = '",H2,"')"),"[",""),"]",""),""))</f>
        <v>(a.COLUMN_NAME = 'c001_DT_FNAME' and b.COLUMN_NAME = 'DT_FNAME')</v>
      </c>
      <c r="M2" s="2" t="s">
        <v>66</v>
      </c>
    </row>
    <row r="3" spans="1:13" ht="15.95" customHeight="1" x14ac:dyDescent="0.25">
      <c r="A3" s="17">
        <v>2</v>
      </c>
      <c r="B3" s="17" t="s">
        <v>0</v>
      </c>
      <c r="C3" s="17" t="s">
        <v>68</v>
      </c>
      <c r="D3" s="18" t="str">
        <f>IFERROR(SUBSTITUTE(SUBSTITUTE(VLOOKUP(INDEX(Columns[],1,A3),Codes[],2,FALSE),"@@@",INDEX(Columns[],4,A3)),"@dec_scale@",IF(ISBLANK(INDEX(Columns[],2,A3)),"14",INDEX(Columns[],2,A3))),"["&amp;INDEX(Columns[],4,A3)&amp;"]")</f>
        <v>[c002_DT_EOL]</v>
      </c>
      <c r="E3" s="18" t="str">
        <f>IFERROR(SUBSTITUTE(SUBSTITUTE(VLOOKUP(INDEX(Columns[],1,A3),Codes[],3,FALSE),"@@@",INDEX(Columns[],4,A3)),"@dec_scale@",IF(ISBLANK(INDEX(Columns[],2,A3)),"14",INDEX(Columns[],2,A3))),"["&amp;INDEX(Columns[],4,A3)&amp;"]")</f>
        <v>[c002_DT_EOL]</v>
      </c>
      <c r="F3" s="17" t="s">
        <v>26</v>
      </c>
      <c r="G3" s="17" t="str">
        <f>"["&amp;INDEX(Columns[],4,A3)&amp;"]"</f>
        <v>[c002_DT_EOL]</v>
      </c>
      <c r="H3" s="18" t="str">
        <f>"["&amp;IF(ISBLANK(INDEX(Columns[],3,A3)),INDEX(Columns[],4,A3),INDEX(Columns[],3,A3))&amp;"]"</f>
        <v>[DT_EOL]</v>
      </c>
      <c r="I3" s="19" t="str">
        <f>CLEAN(IF(Table3[[#This Row],[Alias]]&lt;&gt;"[]",CONCATENATE(B3,D3," ",F3," ",H3),""))</f>
        <v>,[c002_DT_EOL] as [DT_EOL]</v>
      </c>
      <c r="J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[c002_DT_EOL] IS NULL AND [c002_DT_EOL] IS NOT NULL THEN CAST([c002_DT_EOL]AS NVARCHAR(255)) END AS [value],'[c002_DT_EOL]' AS [column_name]  FROM  etlt8xx.load_xxx</v>
      </c>
      <c r="K3" s="52" t="str">
        <f>CLEAN(IF(Table3[[#This Row],[Alias]]&lt;&gt;"[]",CONCATENATE(B3,E3," ",F3," ",H3),""))</f>
        <v>,[c002_DT_EOL] as [DT_EOL]</v>
      </c>
      <c r="L3" s="52" t="str">
        <f>CLEAN(IF(Table3[[#This Row],[Alias]]&lt;&gt;"[]",SUBSTITUTE(SUBSTITUTE(CONCATENATE(IF(ISBLANK(Table3[[#This Row],[Union]]),""," OR "),"(a.COLUMN_NAME = '",G3,"' and b.COLUMN_NAME = '",H3,"')"),"[",""),"]",""),""))</f>
        <v xml:space="preserve"> OR (a.COLUMN_NAME = 'c002_DT_EOL' and b.COLUMN_NAME = 'DT_EOL')</v>
      </c>
      <c r="M3" s="2" t="s">
        <v>66</v>
      </c>
    </row>
    <row r="4" spans="1:13" ht="15.95" customHeight="1" x14ac:dyDescent="0.25">
      <c r="A4" s="17">
        <v>3</v>
      </c>
      <c r="B4" s="17" t="s">
        <v>0</v>
      </c>
      <c r="C4" s="17" t="s">
        <v>68</v>
      </c>
      <c r="D4" s="18" t="str">
        <f>IFERROR(SUBSTITUTE(SUBSTITUTE(VLOOKUP(INDEX(Columns[],1,A4),Codes[],2,FALSE),"@@@",INDEX(Columns[],4,A4)),"@dec_scale@",IF(ISBLANK(INDEX(Columns[],2,A4)),"14",INDEX(Columns[],2,A4))),"["&amp;INDEX(Columns[],4,A4)&amp;"]")</f>
        <v>[c003_ArtiklID]</v>
      </c>
      <c r="E4" s="18" t="str">
        <f>IFERROR(SUBSTITUTE(SUBSTITUTE(VLOOKUP(INDEX(Columns[],1,A4),Codes[],3,FALSE),"@@@",INDEX(Columns[],4,A4)),"@dec_scale@",IF(ISBLANK(INDEX(Columns[],2,A4)),"14",INDEX(Columns[],2,A4))),"["&amp;INDEX(Columns[],4,A4)&amp;"]")</f>
        <v>[c003_ArtiklID]</v>
      </c>
      <c r="F4" s="17" t="s">
        <v>26</v>
      </c>
      <c r="G4" s="17" t="str">
        <f>"["&amp;INDEX(Columns[],4,A4)&amp;"]"</f>
        <v>[c003_ArtiklID]</v>
      </c>
      <c r="H4" s="18" t="str">
        <f>"["&amp;IF(ISBLANK(INDEX(Columns[],3,A4)),INDEX(Columns[],4,A4),INDEX(Columns[],3,A4))&amp;"]"</f>
        <v>[ArtiklID]</v>
      </c>
      <c r="I4" s="19" t="str">
        <f>CLEAN(IF(Table3[[#This Row],[Alias]]&lt;&gt;"[]",CONCATENATE(B4,D4," ",F4," ",H4),""))</f>
        <v>,[c003_ArtiklID] as [ArtiklID]</v>
      </c>
      <c r="J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[c003_ArtiklID] IS NULL AND [c003_ArtiklID] IS NOT NULL THEN CAST([c003_ArtiklID]AS NVARCHAR(255)) END AS [value],'[c003_ArtiklID]' AS [column_name]  FROM  etlt8xx.load_xxx</v>
      </c>
      <c r="K4" s="52" t="str">
        <f>CLEAN(IF(Table3[[#This Row],[Alias]]&lt;&gt;"[]",CONCATENATE(B4,E4," ",F4," ",H4),""))</f>
        <v>,[c003_ArtiklID] as [ArtiklID]</v>
      </c>
      <c r="L4" s="52" t="str">
        <f>CLEAN(IF(Table3[[#This Row],[Alias]]&lt;&gt;"[]",SUBSTITUTE(SUBSTITUTE(CONCATENATE(IF(ISBLANK(Table3[[#This Row],[Union]]),""," OR "),"(a.COLUMN_NAME = '",G4,"' and b.COLUMN_NAME = '",H4,"')"),"[",""),"]",""),""))</f>
        <v xml:space="preserve"> OR (a.COLUMN_NAME = 'c003_ArtiklID' and b.COLUMN_NAME = 'ArtiklID')</v>
      </c>
      <c r="M4" s="2" t="s">
        <v>66</v>
      </c>
    </row>
    <row r="5" spans="1:13" ht="15.95" customHeight="1" x14ac:dyDescent="0.25">
      <c r="A5" s="17">
        <v>4</v>
      </c>
      <c r="B5" s="17" t="s">
        <v>0</v>
      </c>
      <c r="C5" s="17" t="s">
        <v>68</v>
      </c>
      <c r="D5" s="18" t="str">
        <f>IFERROR(SUBSTITUTE(SUBSTITUTE(VLOOKUP(INDEX(Columns[],1,A5),Codes[],2,FALSE),"@@@",INDEX(Columns[],4,A5)),"@dec_scale@",IF(ISBLANK(INDEX(Columns[],2,A5)),"14",INDEX(Columns[],2,A5))),"["&amp;INDEX(Columns[],4,A5)&amp;"]")</f>
        <v>CASE WHEN (len([c004_Skladem]) - len(replace([c004_Skladem], ',', ''))) &gt; 1 OR (charindex(',',[c004_Skladem]) &lt;&gt; 0 AND charindex('.',[c004_Skladem]) &lt;&gt; 0 AND charindex('.',[c004_Skladem]) &gt; charindex(',',[c004_Skladem]))
    THEN cast('DT STAGING DATA TYPE ERROR: multiple decimal point.' as int) 
   ELSE cast(replace(replace(replace(replace([c004_Skladem], '.', ''), ' ', ''), 0xA0, ''),',','.') as decimal(35, 4)) END</v>
      </c>
      <c r="E5" s="18" t="str">
        <f>IFERROR(SUBSTITUTE(SUBSTITUTE(VLOOKUP(INDEX(Columns[],1,A5),Codes[],3,FALSE),"@@@",INDEX(Columns[],4,A5)),"@dec_scale@",IF(ISBLANK(INDEX(Columns[],2,A5)),"14",INDEX(Columns[],2,A5))),"["&amp;INDEX(Columns[],4,A5)&amp;"]")</f>
        <v>try_convert(decimal(35, 4),replace(replace(replace(replace([c004_Skladem], '.', ''), ' ', ''), 0xA0, ''),',','.'))</v>
      </c>
      <c r="F5" s="17" t="s">
        <v>26</v>
      </c>
      <c r="G5" s="17" t="str">
        <f>"["&amp;INDEX(Columns[],4,A5)&amp;"]"</f>
        <v>[c004_Skladem]</v>
      </c>
      <c r="H5" s="18" t="str">
        <f>"["&amp;IF(ISBLANK(INDEX(Columns[],3,A5)),INDEX(Columns[],4,A5),INDEX(Columns[],3,A5))&amp;"]"</f>
        <v>[Skladem]</v>
      </c>
      <c r="I5" s="19" t="str">
        <f>CLEAN(IF(Table3[[#This Row],[Alias]]&lt;&gt;"[]",CONCATENATE(B5,D5," ",F5," ",H5),""))</f>
        <v>,CASE WHEN (len([c004_Skladem]) - len(replace([c004_Skladem], ',', ''))) &gt; 1 OR (charindex(',',[c004_Skladem]) &lt;&gt; 0 AND charindex('.',[c004_Skladem]) &lt;&gt; 0 AND charindex('.',[c004_Skladem]) &gt; charindex(',',[c004_Skladem]))    THEN cast('DT STAGING DATA TYPE ERROR: multiple decimal point.' as int)    ELSE cast(replace(replace(replace(replace([c004_Skladem], '.', ''), ' ', ''), 0xA0, ''),',','.') as decimal(35, 4)) END as [Skladem]</v>
      </c>
      <c r="J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4),replace(replace(replace(replace([c004_Skladem], '.', ''), ' ', ''), 0xA0, ''),',','.')) IS NULL AND [c004_Skladem] IS NOT NULL THEN CAST([c004_Skladem]AS NVARCHAR(255)) END AS [value],'[c004_Skladem]' AS [column_name]  FROM  etlt8xx.load_xxx</v>
      </c>
      <c r="K5" s="52" t="str">
        <f>CLEAN(IF(Table3[[#This Row],[Alias]]&lt;&gt;"[]",CONCATENATE(B5,E5," ",F5," ",H5),""))</f>
        <v>,try_convert(decimal(35, 4),replace(replace(replace(replace([c004_Skladem], '.', ''), ' ', ''), 0xA0, ''),',','.')) as [Skladem]</v>
      </c>
      <c r="L5" s="52" t="str">
        <f>CLEAN(IF(Table3[[#This Row],[Alias]]&lt;&gt;"[]",SUBSTITUTE(SUBSTITUTE(CONCATENATE(IF(ISBLANK(Table3[[#This Row],[Union]]),""," OR "),"(a.COLUMN_NAME = '",G5,"' and b.COLUMN_NAME = '",H5,"')"),"[",""),"]",""),""))</f>
        <v xml:space="preserve"> OR (a.COLUMN_NAME = 'c004_Skladem' and b.COLUMN_NAME = 'Skladem')</v>
      </c>
      <c r="M5" s="2" t="s">
        <v>66</v>
      </c>
    </row>
    <row r="6" spans="1:13" ht="15.95" customHeight="1" x14ac:dyDescent="0.25">
      <c r="A6" s="17">
        <v>5</v>
      </c>
      <c r="B6" s="17" t="s">
        <v>0</v>
      </c>
      <c r="C6" s="17" t="s">
        <v>68</v>
      </c>
      <c r="D6" s="18" t="str">
        <f>IFERROR(SUBSTITUTE(SUBSTITUTE(VLOOKUP(INDEX(Columns[],1,A6),Codes[],2,FALSE),"@@@",INDEX(Columns[],4,A6)),"@dec_scale@",IF(ISBLANK(INDEX(Columns[],2,A6)),"14",INDEX(Columns[],2,A6))),"["&amp;INDEX(Columns[],4,A6)&amp;"]")</f>
        <v>CASE WHEN (len([c005_Rezervovano]) - len(replace([c005_Rezervovano], ',', ''))) &gt; 1 OR (charindex(',',[c005_Rezervovano]) &lt;&gt; 0 AND charindex('.',[c005_Rezervovano]) &lt;&gt; 0 AND charindex('.',[c005_Rezervovano]) &gt; charindex(',',[c005_Rezervovano]))
    THEN cast('DT STAGING DATA TYPE ERROR: multiple decimal point.' as int) 
   ELSE cast(replace(replace(replace(replace([c005_Rezervovano], '.', ''), ' ', ''), 0xA0, ''),',','.') as decimal(35, 4)) END</v>
      </c>
      <c r="E6" s="18" t="str">
        <f>IFERROR(SUBSTITUTE(SUBSTITUTE(VLOOKUP(INDEX(Columns[],1,A6),Codes[],3,FALSE),"@@@",INDEX(Columns[],4,A6)),"@dec_scale@",IF(ISBLANK(INDEX(Columns[],2,A6)),"14",INDEX(Columns[],2,A6))),"["&amp;INDEX(Columns[],4,A6)&amp;"]")</f>
        <v>try_convert(decimal(35, 4),replace(replace(replace(replace([c005_Rezervovano], '.', ''), ' ', ''), 0xA0, ''),',','.'))</v>
      </c>
      <c r="F6" s="17" t="s">
        <v>26</v>
      </c>
      <c r="G6" s="17" t="str">
        <f>"["&amp;INDEX(Columns[],4,A6)&amp;"]"</f>
        <v>[c005_Rezervovano]</v>
      </c>
      <c r="H6" s="18" t="str">
        <f>"["&amp;IF(ISBLANK(INDEX(Columns[],3,A6)),INDEX(Columns[],4,A6),INDEX(Columns[],3,A6))&amp;"]"</f>
        <v>[Rezervovano]</v>
      </c>
      <c r="I6" s="19" t="str">
        <f>CLEAN(IF(Table3[[#This Row],[Alias]]&lt;&gt;"[]",CONCATENATE(B6,D6," ",F6," ",H6),""))</f>
        <v>,CASE WHEN (len([c005_Rezervovano]) - len(replace([c005_Rezervovano], ',', ''))) &gt; 1 OR (charindex(',',[c005_Rezervovano]) &lt;&gt; 0 AND charindex('.',[c005_Rezervovano]) &lt;&gt; 0 AND charindex('.',[c005_Rezervovano]) &gt; charindex(',',[c005_Rezervovano]))    THEN cast('DT STAGING DATA TYPE ERROR: multiple decimal point.' as int)    ELSE cast(replace(replace(replace(replace([c005_Rezervovano], '.', ''), ' ', ''), 0xA0, ''),',','.') as decimal(35, 4)) END as [Rezervovano]</v>
      </c>
      <c r="J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4),replace(replace(replace(replace([c005_Rezervovano], '.', ''), ' ', ''), 0xA0, ''),',','.')) IS NULL AND [c005_Rezervovano] IS NOT NULL THEN CAST([c005_Rezervovano]AS NVARCHAR(255)) END AS [value],'[c005_Rezervovano]' AS [column_name]  FROM  etlt8xx.load_xxx</v>
      </c>
      <c r="K6" s="52" t="str">
        <f>CLEAN(IF(Table3[[#This Row],[Alias]]&lt;&gt;"[]",CONCATENATE(B6,E6," ",F6," ",H6),""))</f>
        <v>,try_convert(decimal(35, 4),replace(replace(replace(replace([c005_Rezervovano], '.', ''), ' ', ''), 0xA0, ''),',','.')) as [Rezervovano]</v>
      </c>
      <c r="L6" s="52" t="str">
        <f>CLEAN(IF(Table3[[#This Row],[Alias]]&lt;&gt;"[]",SUBSTITUTE(SUBSTITUTE(CONCATENATE(IF(ISBLANK(Table3[[#This Row],[Union]]),""," OR "),"(a.COLUMN_NAME = '",G6,"' and b.COLUMN_NAME = '",H6,"')"),"[",""),"]",""),""))</f>
        <v xml:space="preserve"> OR (a.COLUMN_NAME = 'c005_Rezervovano' and b.COLUMN_NAME = 'Rezervovano')</v>
      </c>
      <c r="M6" s="2" t="s">
        <v>66</v>
      </c>
    </row>
    <row r="7" spans="1:13" ht="15.95" customHeight="1" x14ac:dyDescent="0.25">
      <c r="A7" s="17">
        <v>6</v>
      </c>
      <c r="B7" s="17" t="s">
        <v>0</v>
      </c>
      <c r="C7" s="17" t="s">
        <v>68</v>
      </c>
      <c r="D7" s="18" t="str">
        <f>IFERROR(SUBSTITUTE(SUBSTITUTE(VLOOKUP(INDEX(Columns[],1,A7),Codes[],2,FALSE),"@@@",INDEX(Columns[],4,A7)),"@dec_scale@",IF(ISBLANK(INDEX(Columns[],2,A7)),"14",INDEX(Columns[],2,A7))),"["&amp;INDEX(Columns[],4,A7)&amp;"]")</f>
        <v>CASE WHEN (len([c006_Objednano]) - len(replace([c006_Objednano], ',', ''))) &gt; 1 OR (charindex(',',[c006_Objednano]) &lt;&gt; 0 AND charindex('.',[c006_Objednano]) &lt;&gt; 0 AND charindex('.',[c006_Objednano]) &gt; charindex(',',[c006_Objednano]))
    THEN cast('DT STAGING DATA TYPE ERROR: multiple decimal point.' as int) 
   ELSE cast(replace(replace(replace(replace([c006_Objednano], '.', ''), ' ', ''), 0xA0, ''),',','.') as decimal(35, 4)) END</v>
      </c>
      <c r="E7" s="18" t="str">
        <f>IFERROR(SUBSTITUTE(SUBSTITUTE(VLOOKUP(INDEX(Columns[],1,A7),Codes[],3,FALSE),"@@@",INDEX(Columns[],4,A7)),"@dec_scale@",IF(ISBLANK(INDEX(Columns[],2,A7)),"14",INDEX(Columns[],2,A7))),"["&amp;INDEX(Columns[],4,A7)&amp;"]")</f>
        <v>try_convert(decimal(35, 4),replace(replace(replace(replace([c006_Objednano], '.', ''), ' ', ''), 0xA0, ''),',','.'))</v>
      </c>
      <c r="F7" s="17" t="s">
        <v>26</v>
      </c>
      <c r="G7" s="17" t="str">
        <f>"["&amp;INDEX(Columns[],4,A7)&amp;"]"</f>
        <v>[c006_Objednano]</v>
      </c>
      <c r="H7" s="18" t="str">
        <f>"["&amp;IF(ISBLANK(INDEX(Columns[],3,A7)),INDEX(Columns[],4,A7),INDEX(Columns[],3,A7))&amp;"]"</f>
        <v>[Objednano]</v>
      </c>
      <c r="I7" s="19" t="str">
        <f>CLEAN(IF(Table3[[#This Row],[Alias]]&lt;&gt;"[]",CONCATENATE(B7,D7," ",F7," ",H7),""))</f>
        <v>,CASE WHEN (len([c006_Objednano]) - len(replace([c006_Objednano], ',', ''))) &gt; 1 OR (charindex(',',[c006_Objednano]) &lt;&gt; 0 AND charindex('.',[c006_Objednano]) &lt;&gt; 0 AND charindex('.',[c006_Objednano]) &gt; charindex(',',[c006_Objednano]))    THEN cast('DT STAGING DATA TYPE ERROR: multiple decimal point.' as int)    ELSE cast(replace(replace(replace(replace([c006_Objednano], '.', ''), ' ', ''), 0xA0, ''),',','.') as decimal(35, 4)) END as [Objednano]</v>
      </c>
      <c r="J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4),replace(replace(replace(replace([c006_Objednano], '.', ''), ' ', ''), 0xA0, ''),',','.')) IS NULL AND [c006_Objednano] IS NOT NULL THEN CAST([c006_Objednano]AS NVARCHAR(255)) END AS [value],'[c006_Objednano]' AS [column_name]  FROM  etlt8xx.load_xxx</v>
      </c>
      <c r="K7" s="52" t="str">
        <f>CLEAN(IF(Table3[[#This Row],[Alias]]&lt;&gt;"[]",CONCATENATE(B7,E7," ",F7," ",H7),""))</f>
        <v>,try_convert(decimal(35, 4),replace(replace(replace(replace([c006_Objednano], '.', ''), ' ', ''), 0xA0, ''),',','.')) as [Objednano]</v>
      </c>
      <c r="L7" s="52" t="str">
        <f>CLEAN(IF(Table3[[#This Row],[Alias]]&lt;&gt;"[]",SUBSTITUTE(SUBSTITUTE(CONCATENATE(IF(ISBLANK(Table3[[#This Row],[Union]]),""," OR "),"(a.COLUMN_NAME = '",G7,"' and b.COLUMN_NAME = '",H7,"')"),"[",""),"]",""),""))</f>
        <v xml:space="preserve"> OR (a.COLUMN_NAME = 'c006_Objednano' and b.COLUMN_NAME = 'Objednano')</v>
      </c>
      <c r="M7" s="2" t="s">
        <v>66</v>
      </c>
    </row>
    <row r="8" spans="1:13" ht="15.95" customHeight="1" x14ac:dyDescent="0.25">
      <c r="A8" s="17">
        <v>7</v>
      </c>
      <c r="B8" s="17" t="s">
        <v>0</v>
      </c>
      <c r="C8" s="17" t="s">
        <v>68</v>
      </c>
      <c r="D8" s="18" t="str">
        <f>IFERROR(SUBSTITUTE(SUBSTITUTE(VLOOKUP(INDEX(Columns[],1,A8),Codes[],2,FALSE),"@@@",INDEX(Columns[],4,A8)),"@dec_scale@",IF(ISBLANK(INDEX(Columns[],2,A8)),"14",INDEX(Columns[],2,A8))),"["&amp;INDEX(Columns[],4,A8)&amp;"]")</f>
        <v>[DT_LOAD_ID]</v>
      </c>
      <c r="E8" s="18" t="str">
        <f>IFERROR(SUBSTITUTE(SUBSTITUTE(VLOOKUP(INDEX(Columns[],1,A8),Codes[],3,FALSE),"@@@",INDEX(Columns[],4,A8)),"@dec_scale@",IF(ISBLANK(INDEX(Columns[],2,A8)),"14",INDEX(Columns[],2,A8))),"["&amp;INDEX(Columns[],4,A8)&amp;"]")</f>
        <v>[DT_LOAD_ID]</v>
      </c>
      <c r="F8" s="17" t="s">
        <v>26</v>
      </c>
      <c r="G8" s="17" t="str">
        <f>"["&amp;INDEX(Columns[],4,A8)&amp;"]"</f>
        <v>[DT_LOAD_ID]</v>
      </c>
      <c r="H8" s="18" t="str">
        <f>"["&amp;IF(ISBLANK(INDEX(Columns[],3,A8)),INDEX(Columns[],4,A8),INDEX(Columns[],3,A8))&amp;"]"</f>
        <v>[DT_LOAD_ID]</v>
      </c>
      <c r="I8" s="19" t="str">
        <f>CLEAN(IF(Table3[[#This Row],[Alias]]&lt;&gt;"[]",CONCATENATE(B8,D8," ",F8," ",H8),""))</f>
        <v>,[DT_LOAD_ID] as [DT_LOAD_ID]</v>
      </c>
      <c r="J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[DT_LOAD_ID] IS NULL AND [DT_LOAD_ID] IS NOT NULL THEN CAST([DT_LOAD_ID]AS NVARCHAR(255)) END AS [value],'[DT_LOAD_ID]' AS [column_name]  FROM  etlt8xx.load_xxx</v>
      </c>
      <c r="K8" s="52" t="str">
        <f>CLEAN(IF(Table3[[#This Row],[Alias]]&lt;&gt;"[]",CONCATENATE(B8,E8," ",F8," ",H8),""))</f>
        <v>,[DT_LOAD_ID] as [DT_LOAD_ID]</v>
      </c>
      <c r="L8" s="52" t="str">
        <f>CLEAN(IF(Table3[[#This Row],[Alias]]&lt;&gt;"[]",SUBSTITUTE(SUBSTITUTE(CONCATENATE(IF(ISBLANK(Table3[[#This Row],[Union]]),""," OR "),"(a.COLUMN_NAME = '",G8,"' and b.COLUMN_NAME = '",H8,"')"),"[",""),"]",""),""))</f>
        <v xml:space="preserve"> OR (a.COLUMN_NAME = 'DT_LOAD_ID' and b.COLUMN_NAME = 'DT_LOAD_ID')</v>
      </c>
      <c r="M8" s="2" t="s">
        <v>66</v>
      </c>
    </row>
    <row r="9" spans="1:13" ht="15.95" customHeight="1" x14ac:dyDescent="0.25">
      <c r="A9" s="17">
        <v>8</v>
      </c>
      <c r="B9" s="17" t="s">
        <v>0</v>
      </c>
      <c r="C9" s="17" t="s">
        <v>68</v>
      </c>
      <c r="D9" s="18" t="str">
        <f>IFERROR(SUBSTITUTE(SUBSTITUTE(VLOOKUP(INDEX(Columns[],1,A9),Codes[],2,FALSE),"@@@",INDEX(Columns[],4,A9)),"@dec_scale@",IF(ISBLANK(INDEX(Columns[],2,A9)),"14",INDEX(Columns[],2,A9))),"["&amp;INDEX(Columns[],4,A9)&amp;"]")</f>
        <v>[DT_LOAD_SOURCE_PATH]</v>
      </c>
      <c r="E9" s="18" t="str">
        <f>IFERROR(SUBSTITUTE(SUBSTITUTE(VLOOKUP(INDEX(Columns[],1,A9),Codes[],3,FALSE),"@@@",INDEX(Columns[],4,A9)),"@dec_scale@",IF(ISBLANK(INDEX(Columns[],2,A9)),"14",INDEX(Columns[],2,A9))),"["&amp;INDEX(Columns[],4,A9)&amp;"]")</f>
        <v>[DT_LOAD_SOURCE_PATH]</v>
      </c>
      <c r="F9" s="17" t="s">
        <v>26</v>
      </c>
      <c r="G9" s="17" t="str">
        <f>"["&amp;INDEX(Columns[],4,A9)&amp;"]"</f>
        <v>[DT_LOAD_SOURCE_PATH]</v>
      </c>
      <c r="H9" s="18" t="str">
        <f>"["&amp;IF(ISBLANK(INDEX(Columns[],3,A9)),INDEX(Columns[],4,A9),INDEX(Columns[],3,A9))&amp;"]"</f>
        <v>[DT_LOAD_SOURCE_PATH]</v>
      </c>
      <c r="I9" s="19" t="str">
        <f>CLEAN(IF(Table3[[#This Row],[Alias]]&lt;&gt;"[]",CONCATENATE(B9,D9," ",F9," ",H9),""))</f>
        <v>,[DT_LOAD_SOURCE_PATH] as [DT_LOAD_SOURCE_PATH]</v>
      </c>
      <c r="J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[DT_LOAD_SOURCE_PATH] IS NULL AND [DT_LOAD_SOURCE_PATH] IS NOT NULL THEN CAST([DT_LOAD_SOURCE_PATH]AS NVARCHAR(255)) END AS [value],'[DT_LOAD_SOURCE_PATH]' AS [column_name]  FROM  etlt8xx.load_xxx</v>
      </c>
      <c r="K9" s="52" t="str">
        <f>CLEAN(IF(Table3[[#This Row],[Alias]]&lt;&gt;"[]",CONCATENATE(B9,E9," ",F9," ",H9),""))</f>
        <v>,[DT_LOAD_SOURCE_PATH] as [DT_LOAD_SOURCE_PATH]</v>
      </c>
      <c r="L9" s="52" t="str">
        <f>CLEAN(IF(Table3[[#This Row],[Alias]]&lt;&gt;"[]",SUBSTITUTE(SUBSTITUTE(CONCATENATE(IF(ISBLANK(Table3[[#This Row],[Union]]),""," OR "),"(a.COLUMN_NAME = '",G9,"' and b.COLUMN_NAME = '",H9,"')"),"[",""),"]",""),""))</f>
        <v xml:space="preserve"> OR (a.COLUMN_NAME = 'DT_LOAD_SOURCE_PATH' and b.COLUMN_NAME = 'DT_LOAD_SOURCE_PATH')</v>
      </c>
      <c r="M9" s="2" t="s">
        <v>66</v>
      </c>
    </row>
    <row r="10" spans="1:13" ht="15.95" customHeight="1" x14ac:dyDescent="0.25">
      <c r="A10" s="17">
        <v>9</v>
      </c>
      <c r="B10" s="17" t="s">
        <v>0</v>
      </c>
      <c r="C10" s="17" t="s">
        <v>68</v>
      </c>
      <c r="D10" s="18" t="str">
        <f>IFERROR(SUBSTITUTE(SUBSTITUTE(VLOOKUP(INDEX(Columns[],1,A10),Codes[],2,FALSE),"@@@",INDEX(Columns[],4,A10)),"@dec_scale@",IF(ISBLANK(INDEX(Columns[],2,A10)),"14",INDEX(Columns[],2,A10))),"["&amp;INDEX(Columns[],4,A10)&amp;"]")</f>
        <v>[DT_LOAD_SOURCE_FILE]</v>
      </c>
      <c r="E10" s="18" t="str">
        <f>IFERROR(SUBSTITUTE(SUBSTITUTE(VLOOKUP(INDEX(Columns[],1,A10),Codes[],3,FALSE),"@@@",INDEX(Columns[],4,A10)),"@dec_scale@",IF(ISBLANK(INDEX(Columns[],2,A10)),"14",INDEX(Columns[],2,A10))),"["&amp;INDEX(Columns[],4,A10)&amp;"]")</f>
        <v>[DT_LOAD_SOURCE_FILE]</v>
      </c>
      <c r="F10" s="17" t="s">
        <v>26</v>
      </c>
      <c r="G10" s="17" t="str">
        <f>"["&amp;INDEX(Columns[],4,A10)&amp;"]"</f>
        <v>[DT_LOAD_SOURCE_FILE]</v>
      </c>
      <c r="H10" s="18" t="str">
        <f>"["&amp;IF(ISBLANK(INDEX(Columns[],3,A10)),INDEX(Columns[],4,A10),INDEX(Columns[],3,A10))&amp;"]"</f>
        <v>[DT_LOAD_SOURCE_FILE]</v>
      </c>
      <c r="I10" s="19" t="str">
        <f>CLEAN(IF(Table3[[#This Row],[Alias]]&lt;&gt;"[]",CONCATENATE(B10,D10," ",F10," ",H10),""))</f>
        <v>,[DT_LOAD_SOURCE_FILE] as [DT_LOAD_SOURCE_FILE]</v>
      </c>
      <c r="J1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[DT_LOAD_SOURCE_FILE] IS NULL AND [DT_LOAD_SOURCE_FILE] IS NOT NULL THEN CAST([DT_LOAD_SOURCE_FILE]AS NVARCHAR(255)) END AS [value],'[DT_LOAD_SOURCE_FILE]' AS [column_name]  FROM  etlt8xx.load_xxx</v>
      </c>
      <c r="K10" s="52" t="str">
        <f>CLEAN(IF(Table3[[#This Row],[Alias]]&lt;&gt;"[]",CONCATENATE(B10,E10," ",F10," ",H10),""))</f>
        <v>,[DT_LOAD_SOURCE_FILE] as [DT_LOAD_SOURCE_FILE]</v>
      </c>
      <c r="L10" s="52" t="str">
        <f>CLEAN(IF(Table3[[#This Row],[Alias]]&lt;&gt;"[]",SUBSTITUTE(SUBSTITUTE(CONCATENATE(IF(ISBLANK(Table3[[#This Row],[Union]]),""," OR "),"(a.COLUMN_NAME = '",G10,"' and b.COLUMN_NAME = '",H10,"')"),"[",""),"]",""),""))</f>
        <v xml:space="preserve"> OR (a.COLUMN_NAME = 'DT_LOAD_SOURCE_FILE' and b.COLUMN_NAME = 'DT_LOAD_SOURCE_FILE')</v>
      </c>
      <c r="M10" s="2" t="s">
        <v>66</v>
      </c>
    </row>
    <row r="11" spans="1:13" ht="15.95" customHeight="1" x14ac:dyDescent="0.25">
      <c r="A11" s="17">
        <v>10</v>
      </c>
      <c r="B11" s="17" t="s">
        <v>0</v>
      </c>
      <c r="C11" s="17" t="s">
        <v>68</v>
      </c>
      <c r="D11" s="18" t="str">
        <f>IFERROR(SUBSTITUTE(SUBSTITUTE(VLOOKUP(INDEX(Columns[],1,A11),Codes[],2,FALSE),"@@@",INDEX(Columns[],4,A11)),"@dec_scale@",IF(ISBLANK(INDEX(Columns[],2,A11)),"14",INDEX(Columns[],2,A11))),"["&amp;INDEX(Columns[],4,A11)&amp;"]")</f>
        <v>[]</v>
      </c>
      <c r="E11" s="18" t="str">
        <f>IFERROR(SUBSTITUTE(SUBSTITUTE(VLOOKUP(INDEX(Columns[],1,A11),Codes[],3,FALSE),"@@@",INDEX(Columns[],4,A11)),"@dec_scale@",IF(ISBLANK(INDEX(Columns[],2,A11)),"14",INDEX(Columns[],2,A11))),"["&amp;INDEX(Columns[],4,A11)&amp;"]")</f>
        <v>[]</v>
      </c>
      <c r="F11" s="17" t="s">
        <v>26</v>
      </c>
      <c r="G11" s="17" t="str">
        <f>"["&amp;INDEX(Columns[],4,A11)&amp;"]"</f>
        <v>[]</v>
      </c>
      <c r="H11" s="18" t="str">
        <f>"["&amp;IF(ISBLANK(INDEX(Columns[],3,A11)),INDEX(Columns[],4,A11),INDEX(Columns[],3,A11))&amp;"]"</f>
        <v>[]</v>
      </c>
      <c r="I11" s="19" t="str">
        <f>CLEAN(IF(Table3[[#This Row],[Alias]]&lt;&gt;"[]",CONCATENATE(B11,D11," ",F11," ",H11),""))</f>
        <v/>
      </c>
      <c r="J1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1" s="52" t="str">
        <f>CLEAN(IF(Table3[[#This Row],[Alias]]&lt;&gt;"[]",CONCATENATE(B11,E11," ",F11," ",H11),""))</f>
        <v/>
      </c>
      <c r="L11" s="52" t="str">
        <f>CLEAN(IF(Table3[[#This Row],[Alias]]&lt;&gt;"[]",SUBSTITUTE(SUBSTITUTE(CONCATENATE(IF(ISBLANK(Table3[[#This Row],[Union]]),""," OR "),"(a.COLUMN_NAME = '",G11,"' and b.COLUMN_NAME = '",H11,"')"),"[",""),"]",""),""))</f>
        <v/>
      </c>
      <c r="M11" s="2" t="s">
        <v>66</v>
      </c>
    </row>
    <row r="12" spans="1:13" ht="15.95" customHeight="1" x14ac:dyDescent="0.25">
      <c r="A12" s="17">
        <v>11</v>
      </c>
      <c r="B12" s="17" t="s">
        <v>0</v>
      </c>
      <c r="C12" s="17" t="s">
        <v>68</v>
      </c>
      <c r="D12" s="18" t="str">
        <f>IFERROR(SUBSTITUTE(SUBSTITUTE(VLOOKUP(INDEX(Columns[],1,A12),Codes[],2,FALSE),"@@@",INDEX(Columns[],4,A12)),"@dec_scale@",IF(ISBLANK(INDEX(Columns[],2,A12)),"14",INDEX(Columns[],2,A12))),"["&amp;INDEX(Columns[],4,A12)&amp;"]")</f>
        <v>[]</v>
      </c>
      <c r="E12" s="18" t="str">
        <f>IFERROR(SUBSTITUTE(SUBSTITUTE(VLOOKUP(INDEX(Columns[],1,A12),Codes[],3,FALSE),"@@@",INDEX(Columns[],4,A12)),"@dec_scale@",IF(ISBLANK(INDEX(Columns[],2,A12)),"14",INDEX(Columns[],2,A12))),"["&amp;INDEX(Columns[],4,A12)&amp;"]")</f>
        <v>[]</v>
      </c>
      <c r="F12" s="17" t="s">
        <v>26</v>
      </c>
      <c r="G12" s="17" t="str">
        <f>"["&amp;INDEX(Columns[],4,A12)&amp;"]"</f>
        <v>[]</v>
      </c>
      <c r="H12" s="18" t="str">
        <f>"["&amp;IF(ISBLANK(INDEX(Columns[],3,A12)),INDEX(Columns[],4,A12),INDEX(Columns[],3,A12))&amp;"]"</f>
        <v>[]</v>
      </c>
      <c r="I12" s="19" t="str">
        <f>CLEAN(IF(Table3[[#This Row],[Alias]]&lt;&gt;"[]",CONCATENATE(B12,D12," ",F12," ",H12),""))</f>
        <v/>
      </c>
      <c r="J1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2" s="52" t="str">
        <f>CLEAN(IF(Table3[[#This Row],[Alias]]&lt;&gt;"[]",CONCATENATE(B12,E12," ",F12," ",H12),""))</f>
        <v/>
      </c>
      <c r="L12" s="52" t="str">
        <f>CLEAN(IF(Table3[[#This Row],[Alias]]&lt;&gt;"[]",SUBSTITUTE(SUBSTITUTE(CONCATENATE(IF(ISBLANK(Table3[[#This Row],[Union]]),""," OR "),"(a.COLUMN_NAME = '",G12,"' and b.COLUMN_NAME = '",H12,"')"),"[",""),"]",""),""))</f>
        <v/>
      </c>
      <c r="M12" s="2" t="s">
        <v>66</v>
      </c>
    </row>
    <row r="13" spans="1:13" ht="15.95" customHeight="1" x14ac:dyDescent="0.25">
      <c r="A13" s="17">
        <v>12</v>
      </c>
      <c r="B13" s="17" t="s">
        <v>0</v>
      </c>
      <c r="C13" s="17" t="s">
        <v>68</v>
      </c>
      <c r="D13" s="18" t="str">
        <f>IFERROR(SUBSTITUTE(SUBSTITUTE(VLOOKUP(INDEX(Columns[],1,A13),Codes[],2,FALSE),"@@@",INDEX(Columns[],4,A13)),"@dec_scale@",IF(ISBLANK(INDEX(Columns[],2,A13)),"14",INDEX(Columns[],2,A13))),"["&amp;INDEX(Columns[],4,A13)&amp;"]")</f>
        <v>[]</v>
      </c>
      <c r="E13" s="18" t="str">
        <f>IFERROR(SUBSTITUTE(SUBSTITUTE(VLOOKUP(INDEX(Columns[],1,A13),Codes[],3,FALSE),"@@@",INDEX(Columns[],4,A13)),"@dec_scale@",IF(ISBLANK(INDEX(Columns[],2,A13)),"14",INDEX(Columns[],2,A13))),"["&amp;INDEX(Columns[],4,A13)&amp;"]")</f>
        <v>[]</v>
      </c>
      <c r="F13" s="17" t="s">
        <v>26</v>
      </c>
      <c r="G13" s="17" t="str">
        <f>"["&amp;INDEX(Columns[],4,A13)&amp;"]"</f>
        <v>[]</v>
      </c>
      <c r="H13" s="18" t="str">
        <f>"["&amp;IF(ISBLANK(INDEX(Columns[],3,A13)),INDEX(Columns[],4,A13),INDEX(Columns[],3,A13))&amp;"]"</f>
        <v>[]</v>
      </c>
      <c r="I13" s="19" t="str">
        <f>CLEAN(IF(Table3[[#This Row],[Alias]]&lt;&gt;"[]",CONCATENATE(B13,D13," ",F13," ",H13),""))</f>
        <v/>
      </c>
      <c r="J1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3" s="52" t="str">
        <f>CLEAN(IF(Table3[[#This Row],[Alias]]&lt;&gt;"[]",CONCATENATE(B13,E13," ",F13," ",H13),""))</f>
        <v/>
      </c>
      <c r="L13" s="52" t="str">
        <f>CLEAN(IF(Table3[[#This Row],[Alias]]&lt;&gt;"[]",SUBSTITUTE(SUBSTITUTE(CONCATENATE(IF(ISBLANK(Table3[[#This Row],[Union]]),""," OR "),"(a.COLUMN_NAME = '",G13,"' and b.COLUMN_NAME = '",H13,"')"),"[",""),"]",""),""))</f>
        <v/>
      </c>
      <c r="M13" s="2" t="s">
        <v>66</v>
      </c>
    </row>
    <row r="14" spans="1:13" ht="15.95" customHeight="1" x14ac:dyDescent="0.25">
      <c r="A14" s="17">
        <v>13</v>
      </c>
      <c r="B14" s="17" t="s">
        <v>0</v>
      </c>
      <c r="C14" s="17" t="s">
        <v>68</v>
      </c>
      <c r="D14" s="18" t="str">
        <f>IFERROR(SUBSTITUTE(SUBSTITUTE(VLOOKUP(INDEX(Columns[],1,A14),Codes[],2,FALSE),"@@@",INDEX(Columns[],4,A14)),"@dec_scale@",IF(ISBLANK(INDEX(Columns[],2,A14)),"14",INDEX(Columns[],2,A14))),"["&amp;INDEX(Columns[],4,A14)&amp;"]")</f>
        <v>[]</v>
      </c>
      <c r="E14" s="18" t="str">
        <f>IFERROR(SUBSTITUTE(SUBSTITUTE(VLOOKUP(INDEX(Columns[],1,A14),Codes[],3,FALSE),"@@@",INDEX(Columns[],4,A14)),"@dec_scale@",IF(ISBLANK(INDEX(Columns[],2,A14)),"14",INDEX(Columns[],2,A14))),"["&amp;INDEX(Columns[],4,A14)&amp;"]")</f>
        <v>[]</v>
      </c>
      <c r="F14" s="17" t="s">
        <v>26</v>
      </c>
      <c r="G14" s="17" t="str">
        <f>"["&amp;INDEX(Columns[],4,A14)&amp;"]"</f>
        <v>[]</v>
      </c>
      <c r="H14" s="18" t="str">
        <f>"["&amp;IF(ISBLANK(INDEX(Columns[],3,A14)),INDEX(Columns[],4,A14),INDEX(Columns[],3,A14))&amp;"]"</f>
        <v>[]</v>
      </c>
      <c r="I14" s="19" t="str">
        <f>CLEAN(IF(Table3[[#This Row],[Alias]]&lt;&gt;"[]",CONCATENATE(B14,D14," ",F14," ",H14),""))</f>
        <v/>
      </c>
      <c r="J1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4" s="52" t="str">
        <f>CLEAN(IF(Table3[[#This Row],[Alias]]&lt;&gt;"[]",CONCATENATE(B14,E14," ",F14," ",H14),""))</f>
        <v/>
      </c>
      <c r="L14" s="52" t="str">
        <f>CLEAN(IF(Table3[[#This Row],[Alias]]&lt;&gt;"[]",SUBSTITUTE(SUBSTITUTE(CONCATENATE(IF(ISBLANK(Table3[[#This Row],[Union]]),""," OR "),"(a.COLUMN_NAME = '",G14,"' and b.COLUMN_NAME = '",H14,"')"),"[",""),"]",""),""))</f>
        <v/>
      </c>
      <c r="M14" s="2" t="s">
        <v>66</v>
      </c>
    </row>
    <row r="15" spans="1:13" ht="15.95" customHeight="1" x14ac:dyDescent="0.25">
      <c r="A15" s="17">
        <v>14</v>
      </c>
      <c r="B15" s="17" t="s">
        <v>0</v>
      </c>
      <c r="C15" s="17" t="s">
        <v>68</v>
      </c>
      <c r="D15" s="18" t="str">
        <f>IFERROR(SUBSTITUTE(SUBSTITUTE(VLOOKUP(INDEX(Columns[],1,A15),Codes[],2,FALSE),"@@@",INDEX(Columns[],4,A15)),"@dec_scale@",IF(ISBLANK(INDEX(Columns[],2,A15)),"14",INDEX(Columns[],2,A15))),"["&amp;INDEX(Columns[],4,A15)&amp;"]")</f>
        <v>[]</v>
      </c>
      <c r="E15" s="18" t="str">
        <f>IFERROR(SUBSTITUTE(SUBSTITUTE(VLOOKUP(INDEX(Columns[],1,A15),Codes[],3,FALSE),"@@@",INDEX(Columns[],4,A15)),"@dec_scale@",IF(ISBLANK(INDEX(Columns[],2,A15)),"14",INDEX(Columns[],2,A15))),"["&amp;INDEX(Columns[],4,A15)&amp;"]")</f>
        <v>[]</v>
      </c>
      <c r="F15" s="17" t="s">
        <v>26</v>
      </c>
      <c r="G15" s="17" t="str">
        <f>"["&amp;INDEX(Columns[],4,A15)&amp;"]"</f>
        <v>[]</v>
      </c>
      <c r="H15" s="18" t="str">
        <f>"["&amp;IF(ISBLANK(INDEX(Columns[],3,A15)),INDEX(Columns[],4,A15),INDEX(Columns[],3,A15))&amp;"]"</f>
        <v>[]</v>
      </c>
      <c r="I15" s="19" t="str">
        <f>CLEAN(IF(Table3[[#This Row],[Alias]]&lt;&gt;"[]",CONCATENATE(B15,D15," ",F15," ",H15),""))</f>
        <v/>
      </c>
      <c r="J1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5" s="52" t="str">
        <f>CLEAN(IF(Table3[[#This Row],[Alias]]&lt;&gt;"[]",CONCATENATE(B15,E15," ",F15," ",H15),""))</f>
        <v/>
      </c>
      <c r="L15" s="52" t="str">
        <f>CLEAN(IF(Table3[[#This Row],[Alias]]&lt;&gt;"[]",SUBSTITUTE(SUBSTITUTE(CONCATENATE(IF(ISBLANK(Table3[[#This Row],[Union]]),""," OR "),"(a.COLUMN_NAME = '",G15,"' and b.COLUMN_NAME = '",H15,"')"),"[",""),"]",""),""))</f>
        <v/>
      </c>
      <c r="M15" s="2" t="s">
        <v>66</v>
      </c>
    </row>
    <row r="16" spans="1:13" ht="15.95" customHeight="1" x14ac:dyDescent="0.25">
      <c r="A16" s="17">
        <v>15</v>
      </c>
      <c r="B16" s="17" t="s">
        <v>0</v>
      </c>
      <c r="C16" s="17" t="s">
        <v>68</v>
      </c>
      <c r="D16" s="18" t="str">
        <f>IFERROR(SUBSTITUTE(SUBSTITUTE(VLOOKUP(INDEX(Columns[],1,A16),Codes[],2,FALSE),"@@@",INDEX(Columns[],4,A16)),"@dec_scale@",IF(ISBLANK(INDEX(Columns[],2,A16)),"14",INDEX(Columns[],2,A16))),"["&amp;INDEX(Columns[],4,A16)&amp;"]")</f>
        <v>[]</v>
      </c>
      <c r="E16" s="18" t="str">
        <f>IFERROR(SUBSTITUTE(SUBSTITUTE(VLOOKUP(INDEX(Columns[],1,A16),Codes[],3,FALSE),"@@@",INDEX(Columns[],4,A16)),"@dec_scale@",IF(ISBLANK(INDEX(Columns[],2,A16)),"14",INDEX(Columns[],2,A16))),"["&amp;INDEX(Columns[],4,A16)&amp;"]")</f>
        <v>[]</v>
      </c>
      <c r="F16" s="17" t="s">
        <v>26</v>
      </c>
      <c r="G16" s="17" t="str">
        <f>"["&amp;INDEX(Columns[],4,A16)&amp;"]"</f>
        <v>[]</v>
      </c>
      <c r="H16" s="18" t="str">
        <f>"["&amp;IF(ISBLANK(INDEX(Columns[],3,A16)),INDEX(Columns[],4,A16),INDEX(Columns[],3,A16))&amp;"]"</f>
        <v>[]</v>
      </c>
      <c r="I16" s="19" t="str">
        <f>CLEAN(IF(Table3[[#This Row],[Alias]]&lt;&gt;"[]",CONCATENATE(B16,D16," ",F16," ",H16),""))</f>
        <v/>
      </c>
      <c r="J1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6" s="52" t="str">
        <f>CLEAN(IF(Table3[[#This Row],[Alias]]&lt;&gt;"[]",CONCATENATE(B16,E16," ",F16," ",H16),""))</f>
        <v/>
      </c>
      <c r="L16" s="52" t="str">
        <f>CLEAN(IF(Table3[[#This Row],[Alias]]&lt;&gt;"[]",SUBSTITUTE(SUBSTITUTE(CONCATENATE(IF(ISBLANK(Table3[[#This Row],[Union]]),""," OR "),"(a.COLUMN_NAME = '",G16,"' and b.COLUMN_NAME = '",H16,"')"),"[",""),"]",""),""))</f>
        <v/>
      </c>
      <c r="M16" s="2" t="s">
        <v>66</v>
      </c>
    </row>
    <row r="17" spans="1:13" ht="15.95" customHeight="1" x14ac:dyDescent="0.25">
      <c r="A17" s="17">
        <v>16</v>
      </c>
      <c r="B17" s="17" t="s">
        <v>0</v>
      </c>
      <c r="C17" s="17" t="s">
        <v>68</v>
      </c>
      <c r="D17" s="18" t="str">
        <f>IFERROR(SUBSTITUTE(SUBSTITUTE(VLOOKUP(INDEX(Columns[],1,A17),Codes[],2,FALSE),"@@@",INDEX(Columns[],4,A17)),"@dec_scale@",IF(ISBLANK(INDEX(Columns[],2,A17)),"14",INDEX(Columns[],2,A17))),"["&amp;INDEX(Columns[],4,A17)&amp;"]")</f>
        <v>[]</v>
      </c>
      <c r="E17" s="18" t="str">
        <f>IFERROR(SUBSTITUTE(SUBSTITUTE(VLOOKUP(INDEX(Columns[],1,A17),Codes[],3,FALSE),"@@@",INDEX(Columns[],4,A17)),"@dec_scale@",IF(ISBLANK(INDEX(Columns[],2,A17)),"14",INDEX(Columns[],2,A17))),"["&amp;INDEX(Columns[],4,A17)&amp;"]")</f>
        <v>[]</v>
      </c>
      <c r="F17" s="17" t="s">
        <v>26</v>
      </c>
      <c r="G17" s="17" t="str">
        <f>"["&amp;INDEX(Columns[],4,A17)&amp;"]"</f>
        <v>[]</v>
      </c>
      <c r="H17" s="18" t="str">
        <f>"["&amp;IF(ISBLANK(INDEX(Columns[],3,A17)),INDEX(Columns[],4,A17),INDEX(Columns[],3,A17))&amp;"]"</f>
        <v>[]</v>
      </c>
      <c r="I17" s="19" t="str">
        <f>CLEAN(IF(Table3[[#This Row],[Alias]]&lt;&gt;"[]",CONCATENATE(B17,D17," ",F17," ",H17),""))</f>
        <v/>
      </c>
      <c r="J1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7" s="52" t="str">
        <f>CLEAN(IF(Table3[[#This Row],[Alias]]&lt;&gt;"[]",CONCATENATE(B17,E17," ",F17," ",H17),""))</f>
        <v/>
      </c>
      <c r="L17" s="52" t="str">
        <f>CLEAN(IF(Table3[[#This Row],[Alias]]&lt;&gt;"[]",SUBSTITUTE(SUBSTITUTE(CONCATENATE(IF(ISBLANK(Table3[[#This Row],[Union]]),""," OR "),"(a.COLUMN_NAME = '",G17,"' and b.COLUMN_NAME = '",H17,"')"),"[",""),"]",""),""))</f>
        <v/>
      </c>
      <c r="M17" s="2" t="s">
        <v>66</v>
      </c>
    </row>
    <row r="18" spans="1:13" ht="15.95" customHeight="1" x14ac:dyDescent="0.25">
      <c r="A18" s="17">
        <v>17</v>
      </c>
      <c r="B18" s="17" t="s">
        <v>0</v>
      </c>
      <c r="C18" s="17" t="s">
        <v>68</v>
      </c>
      <c r="D18" s="18" t="str">
        <f>IFERROR(SUBSTITUTE(SUBSTITUTE(VLOOKUP(INDEX(Columns[],1,A18),Codes[],2,FALSE),"@@@",INDEX(Columns[],4,A18)),"@dec_scale@",IF(ISBLANK(INDEX(Columns[],2,A18)),"14",INDEX(Columns[],2,A18))),"["&amp;INDEX(Columns[],4,A18)&amp;"]")</f>
        <v>[]</v>
      </c>
      <c r="E18" s="18" t="str">
        <f>IFERROR(SUBSTITUTE(SUBSTITUTE(VLOOKUP(INDEX(Columns[],1,A18),Codes[],3,FALSE),"@@@",INDEX(Columns[],4,A18)),"@dec_scale@",IF(ISBLANK(INDEX(Columns[],2,A18)),"14",INDEX(Columns[],2,A18))),"["&amp;INDEX(Columns[],4,A18)&amp;"]")</f>
        <v>[]</v>
      </c>
      <c r="F18" s="17" t="s">
        <v>26</v>
      </c>
      <c r="G18" s="17" t="str">
        <f>"["&amp;INDEX(Columns[],4,A18)&amp;"]"</f>
        <v>[]</v>
      </c>
      <c r="H18" s="18" t="str">
        <f>"["&amp;IF(ISBLANK(INDEX(Columns[],3,A18)),INDEX(Columns[],4,A18),INDEX(Columns[],3,A18))&amp;"]"</f>
        <v>[]</v>
      </c>
      <c r="I18" s="19" t="str">
        <f>CLEAN(IF(Table3[[#This Row],[Alias]]&lt;&gt;"[]",CONCATENATE(B18,D18," ",F18," ",H18),""))</f>
        <v/>
      </c>
      <c r="J1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8" s="52" t="str">
        <f>CLEAN(IF(Table3[[#This Row],[Alias]]&lt;&gt;"[]",CONCATENATE(B18,E18," ",F18," ",H18),""))</f>
        <v/>
      </c>
      <c r="L18" s="52" t="str">
        <f>CLEAN(IF(Table3[[#This Row],[Alias]]&lt;&gt;"[]",SUBSTITUTE(SUBSTITUTE(CONCATENATE(IF(ISBLANK(Table3[[#This Row],[Union]]),""," OR "),"(a.COLUMN_NAME = '",G18,"' and b.COLUMN_NAME = '",H18,"')"),"[",""),"]",""),""))</f>
        <v/>
      </c>
      <c r="M18" s="2" t="s">
        <v>66</v>
      </c>
    </row>
    <row r="19" spans="1:13" ht="15.95" customHeight="1" x14ac:dyDescent="0.25">
      <c r="A19" s="17">
        <v>18</v>
      </c>
      <c r="B19" s="17" t="s">
        <v>0</v>
      </c>
      <c r="C19" s="17" t="s">
        <v>68</v>
      </c>
      <c r="D19" s="18" t="str">
        <f>IFERROR(SUBSTITUTE(SUBSTITUTE(VLOOKUP(INDEX(Columns[],1,A19),Codes[],2,FALSE),"@@@",INDEX(Columns[],4,A19)),"@dec_scale@",IF(ISBLANK(INDEX(Columns[],2,A19)),"14",INDEX(Columns[],2,A19))),"["&amp;INDEX(Columns[],4,A19)&amp;"]")</f>
        <v>[]</v>
      </c>
      <c r="E19" s="18" t="str">
        <f>IFERROR(SUBSTITUTE(SUBSTITUTE(VLOOKUP(INDEX(Columns[],1,A19),Codes[],3,FALSE),"@@@",INDEX(Columns[],4,A19)),"@dec_scale@",IF(ISBLANK(INDEX(Columns[],2,A19)),"14",INDEX(Columns[],2,A19))),"["&amp;INDEX(Columns[],4,A19)&amp;"]")</f>
        <v>[]</v>
      </c>
      <c r="F19" s="17" t="s">
        <v>26</v>
      </c>
      <c r="G19" s="17" t="str">
        <f>"["&amp;INDEX(Columns[],4,A19)&amp;"]"</f>
        <v>[]</v>
      </c>
      <c r="H19" s="18" t="str">
        <f>"["&amp;IF(ISBLANK(INDEX(Columns[],3,A19)),INDEX(Columns[],4,A19),INDEX(Columns[],3,A19))&amp;"]"</f>
        <v>[]</v>
      </c>
      <c r="I19" s="19" t="str">
        <f>CLEAN(IF(Table3[[#This Row],[Alias]]&lt;&gt;"[]",CONCATENATE(B19,D19," ",F19," ",H19),""))</f>
        <v/>
      </c>
      <c r="J1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9" s="52" t="str">
        <f>CLEAN(IF(Table3[[#This Row],[Alias]]&lt;&gt;"[]",CONCATENATE(B19,E19," ",F19," ",H19),""))</f>
        <v/>
      </c>
      <c r="L19" s="52" t="str">
        <f>CLEAN(IF(Table3[[#This Row],[Alias]]&lt;&gt;"[]",SUBSTITUTE(SUBSTITUTE(CONCATENATE(IF(ISBLANK(Table3[[#This Row],[Union]]),""," OR "),"(a.COLUMN_NAME = '",G19,"' and b.COLUMN_NAME = '",H19,"')"),"[",""),"]",""),""))</f>
        <v/>
      </c>
      <c r="M19" s="2" t="s">
        <v>66</v>
      </c>
    </row>
    <row r="20" spans="1:13" ht="15.95" customHeight="1" x14ac:dyDescent="0.25">
      <c r="A20" s="17">
        <v>19</v>
      </c>
      <c r="B20" s="17" t="s">
        <v>0</v>
      </c>
      <c r="C20" s="17" t="s">
        <v>68</v>
      </c>
      <c r="D20" s="18" t="str">
        <f>IFERROR(SUBSTITUTE(SUBSTITUTE(VLOOKUP(INDEX(Columns[],1,A20),Codes[],2,FALSE),"@@@",INDEX(Columns[],4,A20)),"@dec_scale@",IF(ISBLANK(INDEX(Columns[],2,A20)),"14",INDEX(Columns[],2,A20))),"["&amp;INDEX(Columns[],4,A20)&amp;"]")</f>
        <v>[]</v>
      </c>
      <c r="E20" s="18" t="str">
        <f>IFERROR(SUBSTITUTE(SUBSTITUTE(VLOOKUP(INDEX(Columns[],1,A20),Codes[],3,FALSE),"@@@",INDEX(Columns[],4,A20)),"@dec_scale@",IF(ISBLANK(INDEX(Columns[],2,A20)),"14",INDEX(Columns[],2,A20))),"["&amp;INDEX(Columns[],4,A20)&amp;"]")</f>
        <v>[]</v>
      </c>
      <c r="F20" s="17" t="s">
        <v>26</v>
      </c>
      <c r="G20" s="17" t="str">
        <f>"["&amp;INDEX(Columns[],4,A20)&amp;"]"</f>
        <v>[]</v>
      </c>
      <c r="H20" s="18" t="str">
        <f>"["&amp;IF(ISBLANK(INDEX(Columns[],3,A20)),INDEX(Columns[],4,A20),INDEX(Columns[],3,A20))&amp;"]"</f>
        <v>[]</v>
      </c>
      <c r="I20" s="19" t="str">
        <f>CLEAN(IF(Table3[[#This Row],[Alias]]&lt;&gt;"[]",CONCATENATE(B20,D20," ",F20," ",H20),""))</f>
        <v/>
      </c>
      <c r="J2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0" s="52" t="str">
        <f>CLEAN(IF(Table3[[#This Row],[Alias]]&lt;&gt;"[]",CONCATENATE(B20,E20," ",F20," ",H20),""))</f>
        <v/>
      </c>
      <c r="L20" s="52" t="str">
        <f>CLEAN(IF(Table3[[#This Row],[Alias]]&lt;&gt;"[]",SUBSTITUTE(SUBSTITUTE(CONCATENATE(IF(ISBLANK(Table3[[#This Row],[Union]]),""," OR "),"(a.COLUMN_NAME = '",G20,"' and b.COLUMN_NAME = '",H20,"')"),"[",""),"]",""),""))</f>
        <v/>
      </c>
      <c r="M20" s="2" t="s">
        <v>66</v>
      </c>
    </row>
    <row r="21" spans="1:13" ht="15.95" customHeight="1" x14ac:dyDescent="0.25">
      <c r="A21" s="17">
        <v>20</v>
      </c>
      <c r="B21" s="17" t="s">
        <v>0</v>
      </c>
      <c r="C21" s="17" t="s">
        <v>68</v>
      </c>
      <c r="D21" s="18" t="str">
        <f>IFERROR(SUBSTITUTE(SUBSTITUTE(VLOOKUP(INDEX(Columns[],1,A21),Codes[],2,FALSE),"@@@",INDEX(Columns[],4,A21)),"@dec_scale@",IF(ISBLANK(INDEX(Columns[],2,A21)),"14",INDEX(Columns[],2,A21))),"["&amp;INDEX(Columns[],4,A21)&amp;"]")</f>
        <v>[]</v>
      </c>
      <c r="E21" s="18" t="str">
        <f>IFERROR(SUBSTITUTE(SUBSTITUTE(VLOOKUP(INDEX(Columns[],1,A21),Codes[],3,FALSE),"@@@",INDEX(Columns[],4,A21)),"@dec_scale@",IF(ISBLANK(INDEX(Columns[],2,A21)),"14",INDEX(Columns[],2,A21))),"["&amp;INDEX(Columns[],4,A21)&amp;"]")</f>
        <v>[]</v>
      </c>
      <c r="F21" s="17" t="s">
        <v>26</v>
      </c>
      <c r="G21" s="17" t="str">
        <f>"["&amp;INDEX(Columns[],4,A21)&amp;"]"</f>
        <v>[]</v>
      </c>
      <c r="H21" s="18" t="str">
        <f>"["&amp;IF(ISBLANK(INDEX(Columns[],3,A21)),INDEX(Columns[],4,A21),INDEX(Columns[],3,A21))&amp;"]"</f>
        <v>[]</v>
      </c>
      <c r="I21" s="19" t="str">
        <f>CLEAN(IF(Table3[[#This Row],[Alias]]&lt;&gt;"[]",CONCATENATE(B21,D21," ",F21," ",H21),""))</f>
        <v/>
      </c>
      <c r="J2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1" s="52" t="str">
        <f>CLEAN(IF(Table3[[#This Row],[Alias]]&lt;&gt;"[]",CONCATENATE(B21,E21," ",F21," ",H21),""))</f>
        <v/>
      </c>
      <c r="L21" s="52" t="str">
        <f>CLEAN(IF(Table3[[#This Row],[Alias]]&lt;&gt;"[]",SUBSTITUTE(SUBSTITUTE(CONCATENATE(IF(ISBLANK(Table3[[#This Row],[Union]]),""," OR "),"(a.COLUMN_NAME = '",G21,"' and b.COLUMN_NAME = '",H21,"')"),"[",""),"]",""),""))</f>
        <v/>
      </c>
      <c r="M21" s="2" t="s">
        <v>66</v>
      </c>
    </row>
    <row r="22" spans="1:13" ht="15.95" customHeight="1" x14ac:dyDescent="0.25">
      <c r="A22" s="17">
        <v>21</v>
      </c>
      <c r="B22" s="17" t="s">
        <v>0</v>
      </c>
      <c r="C22" s="17" t="s">
        <v>68</v>
      </c>
      <c r="D22" s="18" t="str">
        <f>IFERROR(SUBSTITUTE(SUBSTITUTE(VLOOKUP(INDEX(Columns[],1,A22),Codes[],2,FALSE),"@@@",INDEX(Columns[],4,A22)),"@dec_scale@",IF(ISBLANK(INDEX(Columns[],2,A22)),"14",INDEX(Columns[],2,A22))),"["&amp;INDEX(Columns[],4,A22)&amp;"]")</f>
        <v>[]</v>
      </c>
      <c r="E22" s="18" t="str">
        <f>IFERROR(SUBSTITUTE(SUBSTITUTE(VLOOKUP(INDEX(Columns[],1,A22),Codes[],3,FALSE),"@@@",INDEX(Columns[],4,A22)),"@dec_scale@",IF(ISBLANK(INDEX(Columns[],2,A22)),"14",INDEX(Columns[],2,A22))),"["&amp;INDEX(Columns[],4,A22)&amp;"]")</f>
        <v>[]</v>
      </c>
      <c r="F22" s="17" t="s">
        <v>26</v>
      </c>
      <c r="G22" s="17" t="str">
        <f>"["&amp;INDEX(Columns[],4,A22)&amp;"]"</f>
        <v>[]</v>
      </c>
      <c r="H22" s="18" t="str">
        <f>"["&amp;IF(ISBLANK(INDEX(Columns[],3,A22)),INDEX(Columns[],4,A22),INDEX(Columns[],3,A22))&amp;"]"</f>
        <v>[]</v>
      </c>
      <c r="I22" s="19" t="str">
        <f>CLEAN(IF(Table3[[#This Row],[Alias]]&lt;&gt;"[]",CONCATENATE(B22,D22," ",F22," ",H22),""))</f>
        <v/>
      </c>
      <c r="J2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2" s="52" t="str">
        <f>CLEAN(IF(Table3[[#This Row],[Alias]]&lt;&gt;"[]",CONCATENATE(B22,E22," ",F22," ",H22),""))</f>
        <v/>
      </c>
      <c r="L22" s="52" t="str">
        <f>CLEAN(IF(Table3[[#This Row],[Alias]]&lt;&gt;"[]",SUBSTITUTE(SUBSTITUTE(CONCATENATE(IF(ISBLANK(Table3[[#This Row],[Union]]),""," OR "),"(a.COLUMN_NAME = '",G22,"' and b.COLUMN_NAME = '",H22,"')"),"[",""),"]",""),""))</f>
        <v/>
      </c>
      <c r="M22" s="2" t="s">
        <v>66</v>
      </c>
    </row>
    <row r="23" spans="1:13" ht="15.95" customHeight="1" x14ac:dyDescent="0.25">
      <c r="A23" s="17">
        <v>22</v>
      </c>
      <c r="B23" s="17" t="s">
        <v>0</v>
      </c>
      <c r="C23" s="17" t="s">
        <v>68</v>
      </c>
      <c r="D23" s="18" t="str">
        <f>IFERROR(SUBSTITUTE(SUBSTITUTE(VLOOKUP(INDEX(Columns[],1,A23),Codes[],2,FALSE),"@@@",INDEX(Columns[],4,A23)),"@dec_scale@",IF(ISBLANK(INDEX(Columns[],2,A23)),"14",INDEX(Columns[],2,A23))),"["&amp;INDEX(Columns[],4,A23)&amp;"]")</f>
        <v>[]</v>
      </c>
      <c r="E23" s="18" t="str">
        <f>IFERROR(SUBSTITUTE(SUBSTITUTE(VLOOKUP(INDEX(Columns[],1,A23),Codes[],3,FALSE),"@@@",INDEX(Columns[],4,A23)),"@dec_scale@",IF(ISBLANK(INDEX(Columns[],2,A23)),"14",INDEX(Columns[],2,A23))),"["&amp;INDEX(Columns[],4,A23)&amp;"]")</f>
        <v>[]</v>
      </c>
      <c r="F23" s="17" t="s">
        <v>26</v>
      </c>
      <c r="G23" s="17" t="str">
        <f>"["&amp;INDEX(Columns[],4,A23)&amp;"]"</f>
        <v>[]</v>
      </c>
      <c r="H23" s="18" t="str">
        <f>"["&amp;IF(ISBLANK(INDEX(Columns[],3,A23)),INDEX(Columns[],4,A23),INDEX(Columns[],3,A23))&amp;"]"</f>
        <v>[]</v>
      </c>
      <c r="I23" s="19" t="str">
        <f>CLEAN(IF(Table3[[#This Row],[Alias]]&lt;&gt;"[]",CONCATENATE(B23,D23," ",F23," ",H23),""))</f>
        <v/>
      </c>
      <c r="J2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3" s="52" t="str">
        <f>CLEAN(IF(Table3[[#This Row],[Alias]]&lt;&gt;"[]",CONCATENATE(B23,E23," ",F23," ",H23),""))</f>
        <v/>
      </c>
      <c r="L23" s="52" t="str">
        <f>CLEAN(IF(Table3[[#This Row],[Alias]]&lt;&gt;"[]",SUBSTITUTE(SUBSTITUTE(CONCATENATE(IF(ISBLANK(Table3[[#This Row],[Union]]),""," OR "),"(a.COLUMN_NAME = '",G23,"' and b.COLUMN_NAME = '",H23,"')"),"[",""),"]",""),""))</f>
        <v/>
      </c>
      <c r="M23" s="2" t="s">
        <v>66</v>
      </c>
    </row>
    <row r="24" spans="1:13" ht="15.95" customHeight="1" x14ac:dyDescent="0.25">
      <c r="A24" s="17">
        <v>23</v>
      </c>
      <c r="B24" s="17" t="s">
        <v>0</v>
      </c>
      <c r="C24" s="17" t="s">
        <v>68</v>
      </c>
      <c r="D24" s="18" t="str">
        <f>IFERROR(SUBSTITUTE(SUBSTITUTE(VLOOKUP(INDEX(Columns[],1,A24),Codes[],2,FALSE),"@@@",INDEX(Columns[],4,A24)),"@dec_scale@",IF(ISBLANK(INDEX(Columns[],2,A24)),"14",INDEX(Columns[],2,A24))),"["&amp;INDEX(Columns[],4,A24)&amp;"]")</f>
        <v>[]</v>
      </c>
      <c r="E24" s="18" t="str">
        <f>IFERROR(SUBSTITUTE(SUBSTITUTE(VLOOKUP(INDEX(Columns[],1,A24),Codes[],3,FALSE),"@@@",INDEX(Columns[],4,A24)),"@dec_scale@",IF(ISBLANK(INDEX(Columns[],2,A24)),"14",INDEX(Columns[],2,A24))),"["&amp;INDEX(Columns[],4,A24)&amp;"]")</f>
        <v>[]</v>
      </c>
      <c r="F24" s="17" t="s">
        <v>26</v>
      </c>
      <c r="G24" s="17" t="str">
        <f>"["&amp;INDEX(Columns[],4,A24)&amp;"]"</f>
        <v>[]</v>
      </c>
      <c r="H24" s="18" t="str">
        <f>"["&amp;IF(ISBLANK(INDEX(Columns[],3,A24)),INDEX(Columns[],4,A24),INDEX(Columns[],3,A24))&amp;"]"</f>
        <v>[]</v>
      </c>
      <c r="I24" s="19" t="str">
        <f>CLEAN(IF(Table3[[#This Row],[Alias]]&lt;&gt;"[]",CONCATENATE(B24,D24," ",F24," ",H24),""))</f>
        <v/>
      </c>
      <c r="J2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4" s="52" t="str">
        <f>CLEAN(IF(Table3[[#This Row],[Alias]]&lt;&gt;"[]",CONCATENATE(B24,E24," ",F24," ",H24),""))</f>
        <v/>
      </c>
      <c r="L24" s="52" t="str">
        <f>CLEAN(IF(Table3[[#This Row],[Alias]]&lt;&gt;"[]",SUBSTITUTE(SUBSTITUTE(CONCATENATE(IF(ISBLANK(Table3[[#This Row],[Union]]),""," OR "),"(a.COLUMN_NAME = '",G24,"' and b.COLUMN_NAME = '",H24,"')"),"[",""),"]",""),""))</f>
        <v/>
      </c>
      <c r="M24" s="2" t="s">
        <v>66</v>
      </c>
    </row>
    <row r="25" spans="1:13" ht="15.95" customHeight="1" x14ac:dyDescent="0.25">
      <c r="A25" s="17">
        <v>24</v>
      </c>
      <c r="B25" s="17" t="s">
        <v>0</v>
      </c>
      <c r="C25" s="17" t="s">
        <v>68</v>
      </c>
      <c r="D25" s="18" t="str">
        <f>IFERROR(SUBSTITUTE(SUBSTITUTE(VLOOKUP(INDEX(Columns[],1,A25),Codes[],2,FALSE),"@@@",INDEX(Columns[],4,A25)),"@dec_scale@",IF(ISBLANK(INDEX(Columns[],2,A25)),"14",INDEX(Columns[],2,A25))),"["&amp;INDEX(Columns[],4,A25)&amp;"]")</f>
        <v>[]</v>
      </c>
      <c r="E25" s="18" t="str">
        <f>IFERROR(SUBSTITUTE(SUBSTITUTE(VLOOKUP(INDEX(Columns[],1,A25),Codes[],3,FALSE),"@@@",INDEX(Columns[],4,A25)),"@dec_scale@",IF(ISBLANK(INDEX(Columns[],2,A25)),"14",INDEX(Columns[],2,A25))),"["&amp;INDEX(Columns[],4,A25)&amp;"]")</f>
        <v>[]</v>
      </c>
      <c r="F25" s="17" t="s">
        <v>26</v>
      </c>
      <c r="G25" s="17" t="str">
        <f>"["&amp;INDEX(Columns[],4,A25)&amp;"]"</f>
        <v>[]</v>
      </c>
      <c r="H25" s="18" t="str">
        <f>"["&amp;IF(ISBLANK(INDEX(Columns[],3,A25)),INDEX(Columns[],4,A25),INDEX(Columns[],3,A25))&amp;"]"</f>
        <v>[]</v>
      </c>
      <c r="I25" s="19" t="str">
        <f>CLEAN(IF(Table3[[#This Row],[Alias]]&lt;&gt;"[]",CONCATENATE(B25,D25," ",F25," ",H25),""))</f>
        <v/>
      </c>
      <c r="J2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5" s="52" t="str">
        <f>CLEAN(IF(Table3[[#This Row],[Alias]]&lt;&gt;"[]",CONCATENATE(B25,E25," ",F25," ",H25),""))</f>
        <v/>
      </c>
      <c r="L25" s="52" t="str">
        <f>CLEAN(IF(Table3[[#This Row],[Alias]]&lt;&gt;"[]",SUBSTITUTE(SUBSTITUTE(CONCATENATE(IF(ISBLANK(Table3[[#This Row],[Union]]),""," OR "),"(a.COLUMN_NAME = '",G25,"' and b.COLUMN_NAME = '",H25,"')"),"[",""),"]",""),""))</f>
        <v/>
      </c>
      <c r="M25" s="2" t="s">
        <v>66</v>
      </c>
    </row>
    <row r="26" spans="1:13" ht="15.95" customHeight="1" x14ac:dyDescent="0.25">
      <c r="A26" s="17">
        <v>25</v>
      </c>
      <c r="B26" s="17" t="s">
        <v>0</v>
      </c>
      <c r="C26" s="17" t="s">
        <v>68</v>
      </c>
      <c r="D26" s="18" t="str">
        <f>IFERROR(SUBSTITUTE(SUBSTITUTE(VLOOKUP(INDEX(Columns[],1,A26),Codes[],2,FALSE),"@@@",INDEX(Columns[],4,A26)),"@dec_scale@",IF(ISBLANK(INDEX(Columns[],2,A26)),"14",INDEX(Columns[],2,A26))),"["&amp;INDEX(Columns[],4,A26)&amp;"]")</f>
        <v>[]</v>
      </c>
      <c r="E26" s="18" t="str">
        <f>IFERROR(SUBSTITUTE(SUBSTITUTE(VLOOKUP(INDEX(Columns[],1,A26),Codes[],3,FALSE),"@@@",INDEX(Columns[],4,A26)),"@dec_scale@",IF(ISBLANK(INDEX(Columns[],2,A26)),"14",INDEX(Columns[],2,A26))),"["&amp;INDEX(Columns[],4,A26)&amp;"]")</f>
        <v>[]</v>
      </c>
      <c r="F26" s="17" t="s">
        <v>26</v>
      </c>
      <c r="G26" s="17" t="str">
        <f>"["&amp;INDEX(Columns[],4,A26)&amp;"]"</f>
        <v>[]</v>
      </c>
      <c r="H26" s="18" t="str">
        <f>"["&amp;IF(ISBLANK(INDEX(Columns[],3,A26)),INDEX(Columns[],4,A26),INDEX(Columns[],3,A26))&amp;"]"</f>
        <v>[]</v>
      </c>
      <c r="I26" s="19" t="str">
        <f>CLEAN(IF(Table3[[#This Row],[Alias]]&lt;&gt;"[]",CONCATENATE(B26,D26," ",F26," ",H26),""))</f>
        <v/>
      </c>
      <c r="J2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6" s="52" t="str">
        <f>CLEAN(IF(Table3[[#This Row],[Alias]]&lt;&gt;"[]",CONCATENATE(B26,E26," ",F26," ",H26),""))</f>
        <v/>
      </c>
      <c r="L26" s="52" t="str">
        <f>CLEAN(IF(Table3[[#This Row],[Alias]]&lt;&gt;"[]",SUBSTITUTE(SUBSTITUTE(CONCATENATE(IF(ISBLANK(Table3[[#This Row],[Union]]),""," OR "),"(a.COLUMN_NAME = '",G26,"' and b.COLUMN_NAME = '",H26,"')"),"[",""),"]",""),""))</f>
        <v/>
      </c>
      <c r="M26" s="2" t="s">
        <v>66</v>
      </c>
    </row>
    <row r="27" spans="1:13" ht="15.95" customHeight="1" x14ac:dyDescent="0.25">
      <c r="A27" s="17">
        <v>26</v>
      </c>
      <c r="B27" s="17" t="s">
        <v>0</v>
      </c>
      <c r="C27" s="17" t="s">
        <v>68</v>
      </c>
      <c r="D27" s="18" t="str">
        <f>IFERROR(SUBSTITUTE(SUBSTITUTE(VLOOKUP(INDEX(Columns[],1,A27),Codes[],2,FALSE),"@@@",INDEX(Columns[],4,A27)),"@dec_scale@",IF(ISBLANK(INDEX(Columns[],2,A27)),"14",INDEX(Columns[],2,A27))),"["&amp;INDEX(Columns[],4,A27)&amp;"]")</f>
        <v>[]</v>
      </c>
      <c r="E27" s="18" t="str">
        <f>IFERROR(SUBSTITUTE(SUBSTITUTE(VLOOKUP(INDEX(Columns[],1,A27),Codes[],3,FALSE),"@@@",INDEX(Columns[],4,A27)),"@dec_scale@",IF(ISBLANK(INDEX(Columns[],2,A27)),"14",INDEX(Columns[],2,A27))),"["&amp;INDEX(Columns[],4,A27)&amp;"]")</f>
        <v>[]</v>
      </c>
      <c r="F27" s="17" t="s">
        <v>26</v>
      </c>
      <c r="G27" s="17" t="str">
        <f>"["&amp;INDEX(Columns[],4,A27)&amp;"]"</f>
        <v>[]</v>
      </c>
      <c r="H27" s="18" t="str">
        <f>"["&amp;IF(ISBLANK(INDEX(Columns[],3,A27)),INDEX(Columns[],4,A27),INDEX(Columns[],3,A27))&amp;"]"</f>
        <v>[]</v>
      </c>
      <c r="I27" s="19" t="str">
        <f>CLEAN(IF(Table3[[#This Row],[Alias]]&lt;&gt;"[]",CONCATENATE(B27,D27," ",F27," ",H27),""))</f>
        <v/>
      </c>
      <c r="J2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7" s="52" t="str">
        <f>CLEAN(IF(Table3[[#This Row],[Alias]]&lt;&gt;"[]",CONCATENATE(B27,E27," ",F27," ",H27),""))</f>
        <v/>
      </c>
      <c r="L27" s="52" t="str">
        <f>CLEAN(IF(Table3[[#This Row],[Alias]]&lt;&gt;"[]",SUBSTITUTE(SUBSTITUTE(CONCATENATE(IF(ISBLANK(Table3[[#This Row],[Union]]),""," OR "),"(a.COLUMN_NAME = '",G27,"' and b.COLUMN_NAME = '",H27,"')"),"[",""),"]",""),""))</f>
        <v/>
      </c>
      <c r="M27" s="2" t="s">
        <v>66</v>
      </c>
    </row>
    <row r="28" spans="1:13" ht="15.95" customHeight="1" x14ac:dyDescent="0.25">
      <c r="A28" s="17">
        <v>27</v>
      </c>
      <c r="B28" s="17" t="s">
        <v>0</v>
      </c>
      <c r="C28" s="17" t="s">
        <v>68</v>
      </c>
      <c r="D28" s="18" t="str">
        <f>IFERROR(SUBSTITUTE(SUBSTITUTE(VLOOKUP(INDEX(Columns[],1,A28),Codes[],2,FALSE),"@@@",INDEX(Columns[],4,A28)),"@dec_scale@",IF(ISBLANK(INDEX(Columns[],2,A28)),"14",INDEX(Columns[],2,A28))),"["&amp;INDEX(Columns[],4,A28)&amp;"]")</f>
        <v>[]</v>
      </c>
      <c r="E28" s="18" t="str">
        <f>IFERROR(SUBSTITUTE(SUBSTITUTE(VLOOKUP(INDEX(Columns[],1,A28),Codes[],3,FALSE),"@@@",INDEX(Columns[],4,A28)),"@dec_scale@",IF(ISBLANK(INDEX(Columns[],2,A28)),"14",INDEX(Columns[],2,A28))),"["&amp;INDEX(Columns[],4,A28)&amp;"]")</f>
        <v>[]</v>
      </c>
      <c r="F28" s="17" t="s">
        <v>26</v>
      </c>
      <c r="G28" s="17" t="str">
        <f>"["&amp;INDEX(Columns[],4,A28)&amp;"]"</f>
        <v>[]</v>
      </c>
      <c r="H28" s="18" t="str">
        <f>"["&amp;IF(ISBLANK(INDEX(Columns[],3,A28)),INDEX(Columns[],4,A28),INDEX(Columns[],3,A28))&amp;"]"</f>
        <v>[]</v>
      </c>
      <c r="I28" s="19" t="str">
        <f>CLEAN(IF(Table3[[#This Row],[Alias]]&lt;&gt;"[]",CONCATENATE(B28,D28," ",F28," ",H28),""))</f>
        <v/>
      </c>
      <c r="J2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8" s="52" t="str">
        <f>CLEAN(IF(Table3[[#This Row],[Alias]]&lt;&gt;"[]",CONCATENATE(B28,E28," ",F28," ",H28),""))</f>
        <v/>
      </c>
      <c r="L28" s="52" t="str">
        <f>CLEAN(IF(Table3[[#This Row],[Alias]]&lt;&gt;"[]",SUBSTITUTE(SUBSTITUTE(CONCATENATE(IF(ISBLANK(Table3[[#This Row],[Union]]),""," OR "),"(a.COLUMN_NAME = '",G28,"' and b.COLUMN_NAME = '",H28,"')"),"[",""),"]",""),""))</f>
        <v/>
      </c>
      <c r="M28" s="2" t="s">
        <v>66</v>
      </c>
    </row>
    <row r="29" spans="1:13" ht="15.95" customHeight="1" x14ac:dyDescent="0.25">
      <c r="A29" s="17">
        <v>28</v>
      </c>
      <c r="B29" s="17" t="s">
        <v>0</v>
      </c>
      <c r="C29" s="17" t="s">
        <v>68</v>
      </c>
      <c r="D29" s="18" t="str">
        <f>IFERROR(SUBSTITUTE(SUBSTITUTE(VLOOKUP(INDEX(Columns[],1,A29),Codes[],2,FALSE),"@@@",INDEX(Columns[],4,A29)),"@dec_scale@",IF(ISBLANK(INDEX(Columns[],2,A29)),"14",INDEX(Columns[],2,A29))),"["&amp;INDEX(Columns[],4,A29)&amp;"]")</f>
        <v>[]</v>
      </c>
      <c r="E29" s="18" t="str">
        <f>IFERROR(SUBSTITUTE(SUBSTITUTE(VLOOKUP(INDEX(Columns[],1,A29),Codes[],3,FALSE),"@@@",INDEX(Columns[],4,A29)),"@dec_scale@",IF(ISBLANK(INDEX(Columns[],2,A29)),"14",INDEX(Columns[],2,A29))),"["&amp;INDEX(Columns[],4,A29)&amp;"]")</f>
        <v>[]</v>
      </c>
      <c r="F29" s="17" t="s">
        <v>26</v>
      </c>
      <c r="G29" s="17" t="str">
        <f>"["&amp;INDEX(Columns[],4,A29)&amp;"]"</f>
        <v>[]</v>
      </c>
      <c r="H29" s="18" t="str">
        <f>"["&amp;IF(ISBLANK(INDEX(Columns[],3,A29)),INDEX(Columns[],4,A29),INDEX(Columns[],3,A29))&amp;"]"</f>
        <v>[]</v>
      </c>
      <c r="I29" s="19" t="str">
        <f>CLEAN(IF(Table3[[#This Row],[Alias]]&lt;&gt;"[]",CONCATENATE(B29,D29," ",F29," ",H29),""))</f>
        <v/>
      </c>
      <c r="J2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9" s="52" t="str">
        <f>CLEAN(IF(Table3[[#This Row],[Alias]]&lt;&gt;"[]",CONCATENATE(B29,E29," ",F29," ",H29),""))</f>
        <v/>
      </c>
      <c r="L29" s="52" t="str">
        <f>CLEAN(IF(Table3[[#This Row],[Alias]]&lt;&gt;"[]",SUBSTITUTE(SUBSTITUTE(CONCATENATE(IF(ISBLANK(Table3[[#This Row],[Union]]),""," OR "),"(a.COLUMN_NAME = '",G29,"' and b.COLUMN_NAME = '",H29,"')"),"[",""),"]",""),""))</f>
        <v/>
      </c>
      <c r="M29" s="2" t="s">
        <v>66</v>
      </c>
    </row>
    <row r="30" spans="1:13" ht="15.95" customHeight="1" x14ac:dyDescent="0.25">
      <c r="A30" s="17">
        <v>29</v>
      </c>
      <c r="B30" s="17" t="s">
        <v>0</v>
      </c>
      <c r="C30" s="17" t="s">
        <v>68</v>
      </c>
      <c r="D30" s="18" t="str">
        <f>IFERROR(SUBSTITUTE(SUBSTITUTE(VLOOKUP(INDEX(Columns[],1,A30),Codes[],2,FALSE),"@@@",INDEX(Columns[],4,A30)),"@dec_scale@",IF(ISBLANK(INDEX(Columns[],2,A30)),"14",INDEX(Columns[],2,A30))),"["&amp;INDEX(Columns[],4,A30)&amp;"]")</f>
        <v>[]</v>
      </c>
      <c r="E30" s="18" t="str">
        <f>IFERROR(SUBSTITUTE(SUBSTITUTE(VLOOKUP(INDEX(Columns[],1,A30),Codes[],3,FALSE),"@@@",INDEX(Columns[],4,A30)),"@dec_scale@",IF(ISBLANK(INDEX(Columns[],2,A30)),"14",INDEX(Columns[],2,A30))),"["&amp;INDEX(Columns[],4,A30)&amp;"]")</f>
        <v>[]</v>
      </c>
      <c r="F30" s="17" t="s">
        <v>26</v>
      </c>
      <c r="G30" s="17" t="str">
        <f>"["&amp;INDEX(Columns[],4,A30)&amp;"]"</f>
        <v>[]</v>
      </c>
      <c r="H30" s="18" t="str">
        <f>"["&amp;IF(ISBLANK(INDEX(Columns[],3,A30)),INDEX(Columns[],4,A30),INDEX(Columns[],3,A30))&amp;"]"</f>
        <v>[]</v>
      </c>
      <c r="I30" s="19" t="str">
        <f>CLEAN(IF(Table3[[#This Row],[Alias]]&lt;&gt;"[]",CONCATENATE(B30,D30," ",F30," ",H30),""))</f>
        <v/>
      </c>
      <c r="J3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0" s="52" t="str">
        <f>CLEAN(IF(Table3[[#This Row],[Alias]]&lt;&gt;"[]",CONCATENATE(B30,E30," ",F30," ",H30),""))</f>
        <v/>
      </c>
      <c r="L30" s="52" t="str">
        <f>CLEAN(IF(Table3[[#This Row],[Alias]]&lt;&gt;"[]",SUBSTITUTE(SUBSTITUTE(CONCATENATE(IF(ISBLANK(Table3[[#This Row],[Union]]),""," OR "),"(a.COLUMN_NAME = '",G30,"' and b.COLUMN_NAME = '",H30,"')"),"[",""),"]",""),""))</f>
        <v/>
      </c>
      <c r="M30" s="2" t="s">
        <v>66</v>
      </c>
    </row>
    <row r="31" spans="1:13" ht="15.95" customHeight="1" x14ac:dyDescent="0.25">
      <c r="A31" s="17">
        <v>30</v>
      </c>
      <c r="B31" s="17" t="s">
        <v>0</v>
      </c>
      <c r="C31" s="17" t="s">
        <v>68</v>
      </c>
      <c r="D31" s="18" t="str">
        <f>IFERROR(SUBSTITUTE(SUBSTITUTE(VLOOKUP(INDEX(Columns[],1,A31),Codes[],2,FALSE),"@@@",INDEX(Columns[],4,A31)),"@dec_scale@",IF(ISBLANK(INDEX(Columns[],2,A31)),"14",INDEX(Columns[],2,A31))),"["&amp;INDEX(Columns[],4,A31)&amp;"]")</f>
        <v>[]</v>
      </c>
      <c r="E31" s="18" t="str">
        <f>IFERROR(SUBSTITUTE(SUBSTITUTE(VLOOKUP(INDEX(Columns[],1,A31),Codes[],3,FALSE),"@@@",INDEX(Columns[],4,A31)),"@dec_scale@",IF(ISBLANK(INDEX(Columns[],2,A31)),"14",INDEX(Columns[],2,A31))),"["&amp;INDEX(Columns[],4,A31)&amp;"]")</f>
        <v>[]</v>
      </c>
      <c r="F31" s="17" t="s">
        <v>26</v>
      </c>
      <c r="G31" s="17" t="str">
        <f>"["&amp;INDEX(Columns[],4,A31)&amp;"]"</f>
        <v>[]</v>
      </c>
      <c r="H31" s="18" t="str">
        <f>"["&amp;IF(ISBLANK(INDEX(Columns[],3,A31)),INDEX(Columns[],4,A31),INDEX(Columns[],3,A31))&amp;"]"</f>
        <v>[]</v>
      </c>
      <c r="I31" s="19" t="str">
        <f>CLEAN(IF(Table3[[#This Row],[Alias]]&lt;&gt;"[]",CONCATENATE(B31,D31," ",F31," ",H31),""))</f>
        <v/>
      </c>
      <c r="J3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1" s="52" t="str">
        <f>CLEAN(IF(Table3[[#This Row],[Alias]]&lt;&gt;"[]",CONCATENATE(B31,E31," ",F31," ",H31),""))</f>
        <v/>
      </c>
      <c r="L31" s="52" t="str">
        <f>CLEAN(IF(Table3[[#This Row],[Alias]]&lt;&gt;"[]",SUBSTITUTE(SUBSTITUTE(CONCATENATE(IF(ISBLANK(Table3[[#This Row],[Union]]),""," OR "),"(a.COLUMN_NAME = '",G31,"' and b.COLUMN_NAME = '",H31,"')"),"[",""),"]",""),""))</f>
        <v/>
      </c>
      <c r="M31" s="2" t="s">
        <v>66</v>
      </c>
    </row>
    <row r="32" spans="1:13" ht="15.95" customHeight="1" x14ac:dyDescent="0.25">
      <c r="A32" s="17">
        <v>31</v>
      </c>
      <c r="B32" s="17" t="s">
        <v>0</v>
      </c>
      <c r="C32" s="17" t="s">
        <v>68</v>
      </c>
      <c r="D32" s="18" t="str">
        <f>IFERROR(SUBSTITUTE(SUBSTITUTE(VLOOKUP(INDEX(Columns[],1,A32),Codes[],2,FALSE),"@@@",INDEX(Columns[],4,A32)),"@dec_scale@",IF(ISBLANK(INDEX(Columns[],2,A32)),"14",INDEX(Columns[],2,A32))),"["&amp;INDEX(Columns[],4,A32)&amp;"]")</f>
        <v>[]</v>
      </c>
      <c r="E32" s="18" t="str">
        <f>IFERROR(SUBSTITUTE(SUBSTITUTE(VLOOKUP(INDEX(Columns[],1,A32),Codes[],3,FALSE),"@@@",INDEX(Columns[],4,A32)),"@dec_scale@",IF(ISBLANK(INDEX(Columns[],2,A32)),"14",INDEX(Columns[],2,A32))),"["&amp;INDEX(Columns[],4,A32)&amp;"]")</f>
        <v>[]</v>
      </c>
      <c r="F32" s="17" t="s">
        <v>26</v>
      </c>
      <c r="G32" s="17" t="str">
        <f>"["&amp;INDEX(Columns[],4,A32)&amp;"]"</f>
        <v>[]</v>
      </c>
      <c r="H32" s="18" t="str">
        <f>"["&amp;IF(ISBLANK(INDEX(Columns[],3,A32)),INDEX(Columns[],4,A32),INDEX(Columns[],3,A32))&amp;"]"</f>
        <v>[]</v>
      </c>
      <c r="I32" s="19" t="str">
        <f>CLEAN(IF(Table3[[#This Row],[Alias]]&lt;&gt;"[]",CONCATENATE(B32,D32," ",F32," ",H32),""))</f>
        <v/>
      </c>
      <c r="J3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2" s="52" t="str">
        <f>CLEAN(IF(Table3[[#This Row],[Alias]]&lt;&gt;"[]",CONCATENATE(B32,E32," ",F32," ",H32),""))</f>
        <v/>
      </c>
      <c r="L32" s="52" t="str">
        <f>CLEAN(IF(Table3[[#This Row],[Alias]]&lt;&gt;"[]",SUBSTITUTE(SUBSTITUTE(CONCATENATE(IF(ISBLANK(Table3[[#This Row],[Union]]),""," OR "),"(a.COLUMN_NAME = '",G32,"' and b.COLUMN_NAME = '",H32,"')"),"[",""),"]",""),""))</f>
        <v/>
      </c>
      <c r="M32" s="2" t="s">
        <v>66</v>
      </c>
    </row>
    <row r="33" spans="1:13" ht="15.95" customHeight="1" x14ac:dyDescent="0.25">
      <c r="A33" s="17">
        <v>32</v>
      </c>
      <c r="B33" s="17" t="s">
        <v>0</v>
      </c>
      <c r="C33" s="17" t="s">
        <v>68</v>
      </c>
      <c r="D33" s="18" t="str">
        <f>IFERROR(SUBSTITUTE(SUBSTITUTE(VLOOKUP(INDEX(Columns[],1,A33),Codes[],2,FALSE),"@@@",INDEX(Columns[],4,A33)),"@dec_scale@",IF(ISBLANK(INDEX(Columns[],2,A33)),"14",INDEX(Columns[],2,A33))),"["&amp;INDEX(Columns[],4,A33)&amp;"]")</f>
        <v>[]</v>
      </c>
      <c r="E33" s="18" t="str">
        <f>IFERROR(SUBSTITUTE(SUBSTITUTE(VLOOKUP(INDEX(Columns[],1,A33),Codes[],3,FALSE),"@@@",INDEX(Columns[],4,A33)),"@dec_scale@",IF(ISBLANK(INDEX(Columns[],2,A33)),"14",INDEX(Columns[],2,A33))),"["&amp;INDEX(Columns[],4,A33)&amp;"]")</f>
        <v>[]</v>
      </c>
      <c r="F33" s="17" t="s">
        <v>26</v>
      </c>
      <c r="G33" s="17" t="str">
        <f>"["&amp;INDEX(Columns[],4,A33)&amp;"]"</f>
        <v>[]</v>
      </c>
      <c r="H33" s="18" t="str">
        <f>"["&amp;IF(ISBLANK(INDEX(Columns[],3,A33)),INDEX(Columns[],4,A33),INDEX(Columns[],3,A33))&amp;"]"</f>
        <v>[]</v>
      </c>
      <c r="I33" s="19" t="str">
        <f>CLEAN(IF(Table3[[#This Row],[Alias]]&lt;&gt;"[]",CONCATENATE(B33,D33," ",F33," ",H33),""))</f>
        <v/>
      </c>
      <c r="J3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3" s="52" t="str">
        <f>CLEAN(IF(Table3[[#This Row],[Alias]]&lt;&gt;"[]",CONCATENATE(B33,E33," ",F33," ",H33),""))</f>
        <v/>
      </c>
      <c r="L33" s="52" t="str">
        <f>CLEAN(IF(Table3[[#This Row],[Alias]]&lt;&gt;"[]",SUBSTITUTE(SUBSTITUTE(CONCATENATE(IF(ISBLANK(Table3[[#This Row],[Union]]),""," OR "),"(a.COLUMN_NAME = '",G33,"' and b.COLUMN_NAME = '",H33,"')"),"[",""),"]",""),""))</f>
        <v/>
      </c>
      <c r="M33" s="2" t="s">
        <v>66</v>
      </c>
    </row>
    <row r="34" spans="1:13" ht="15.95" customHeight="1" x14ac:dyDescent="0.25">
      <c r="A34" s="17">
        <v>33</v>
      </c>
      <c r="B34" s="17" t="s">
        <v>0</v>
      </c>
      <c r="C34" s="17" t="s">
        <v>68</v>
      </c>
      <c r="D34" s="18" t="str">
        <f>IFERROR(SUBSTITUTE(SUBSTITUTE(VLOOKUP(INDEX(Columns[],1,A34),Codes[],2,FALSE),"@@@",INDEX(Columns[],4,A34)),"@dec_scale@",IF(ISBLANK(INDEX(Columns[],2,A34)),"14",INDEX(Columns[],2,A34))),"["&amp;INDEX(Columns[],4,A34)&amp;"]")</f>
        <v>[]</v>
      </c>
      <c r="E34" s="18" t="str">
        <f>IFERROR(SUBSTITUTE(SUBSTITUTE(VLOOKUP(INDEX(Columns[],1,A34),Codes[],3,FALSE),"@@@",INDEX(Columns[],4,A34)),"@dec_scale@",IF(ISBLANK(INDEX(Columns[],2,A34)),"14",INDEX(Columns[],2,A34))),"["&amp;INDEX(Columns[],4,A34)&amp;"]")</f>
        <v>[]</v>
      </c>
      <c r="F34" s="17" t="s">
        <v>26</v>
      </c>
      <c r="G34" s="17" t="str">
        <f>"["&amp;INDEX(Columns[],4,A34)&amp;"]"</f>
        <v>[]</v>
      </c>
      <c r="H34" s="18" t="str">
        <f>"["&amp;IF(ISBLANK(INDEX(Columns[],3,A34)),INDEX(Columns[],4,A34),INDEX(Columns[],3,A34))&amp;"]"</f>
        <v>[]</v>
      </c>
      <c r="I34" s="19" t="str">
        <f>CLEAN(IF(Table3[[#This Row],[Alias]]&lt;&gt;"[]",CONCATENATE(B34,D34," ",F34," ",H34),""))</f>
        <v/>
      </c>
      <c r="J3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4" s="52" t="str">
        <f>CLEAN(IF(Table3[[#This Row],[Alias]]&lt;&gt;"[]",CONCATENATE(B34,E34," ",F34," ",H34),""))</f>
        <v/>
      </c>
      <c r="L34" s="52" t="str">
        <f>CLEAN(IF(Table3[[#This Row],[Alias]]&lt;&gt;"[]",SUBSTITUTE(SUBSTITUTE(CONCATENATE(IF(ISBLANK(Table3[[#This Row],[Union]]),""," OR "),"(a.COLUMN_NAME = '",G34,"' and b.COLUMN_NAME = '",H34,"')"),"[",""),"]",""),""))</f>
        <v/>
      </c>
      <c r="M34" s="2" t="s">
        <v>66</v>
      </c>
    </row>
    <row r="35" spans="1:13" ht="15.95" customHeight="1" x14ac:dyDescent="0.25">
      <c r="A35" s="17">
        <v>34</v>
      </c>
      <c r="B35" s="17" t="s">
        <v>0</v>
      </c>
      <c r="C35" s="17" t="s">
        <v>68</v>
      </c>
      <c r="D35" s="18" t="str">
        <f>IFERROR(SUBSTITUTE(SUBSTITUTE(VLOOKUP(INDEX(Columns[],1,A35),Codes[],2,FALSE),"@@@",INDEX(Columns[],4,A35)),"@dec_scale@",IF(ISBLANK(INDEX(Columns[],2,A35)),"14",INDEX(Columns[],2,A35))),"["&amp;INDEX(Columns[],4,A35)&amp;"]")</f>
        <v>[]</v>
      </c>
      <c r="E35" s="18" t="str">
        <f>IFERROR(SUBSTITUTE(SUBSTITUTE(VLOOKUP(INDEX(Columns[],1,A35),Codes[],3,FALSE),"@@@",INDEX(Columns[],4,A35)),"@dec_scale@",IF(ISBLANK(INDEX(Columns[],2,A35)),"14",INDEX(Columns[],2,A35))),"["&amp;INDEX(Columns[],4,A35)&amp;"]")</f>
        <v>[]</v>
      </c>
      <c r="F35" s="17" t="s">
        <v>26</v>
      </c>
      <c r="G35" s="17" t="str">
        <f>"["&amp;INDEX(Columns[],4,A35)&amp;"]"</f>
        <v>[]</v>
      </c>
      <c r="H35" s="18" t="str">
        <f>"["&amp;IF(ISBLANK(INDEX(Columns[],3,A35)),INDEX(Columns[],4,A35),INDEX(Columns[],3,A35))&amp;"]"</f>
        <v>[]</v>
      </c>
      <c r="I35" s="19" t="str">
        <f>CLEAN(IF(Table3[[#This Row],[Alias]]&lt;&gt;"[]",CONCATENATE(B35,D35," ",F35," ",H35),""))</f>
        <v/>
      </c>
      <c r="J3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5" s="52" t="str">
        <f>CLEAN(IF(Table3[[#This Row],[Alias]]&lt;&gt;"[]",CONCATENATE(B35,E35," ",F35," ",H35),""))</f>
        <v/>
      </c>
      <c r="L35" s="52" t="str">
        <f>CLEAN(IF(Table3[[#This Row],[Alias]]&lt;&gt;"[]",SUBSTITUTE(SUBSTITUTE(CONCATENATE(IF(ISBLANK(Table3[[#This Row],[Union]]),""," OR "),"(a.COLUMN_NAME = '",G35,"' and b.COLUMN_NAME = '",H35,"')"),"[",""),"]",""),""))</f>
        <v/>
      </c>
      <c r="M35" s="2" t="s">
        <v>66</v>
      </c>
    </row>
    <row r="36" spans="1:13" ht="15.95" customHeight="1" x14ac:dyDescent="0.25">
      <c r="A36" s="17">
        <v>35</v>
      </c>
      <c r="B36" s="17" t="s">
        <v>0</v>
      </c>
      <c r="C36" s="17" t="s">
        <v>68</v>
      </c>
      <c r="D36" s="18" t="str">
        <f>IFERROR(SUBSTITUTE(SUBSTITUTE(VLOOKUP(INDEX(Columns[],1,A36),Codes[],2,FALSE),"@@@",INDEX(Columns[],4,A36)),"@dec_scale@",IF(ISBLANK(INDEX(Columns[],2,A36)),"14",INDEX(Columns[],2,A36))),"["&amp;INDEX(Columns[],4,A36)&amp;"]")</f>
        <v>[]</v>
      </c>
      <c r="E36" s="18" t="str">
        <f>IFERROR(SUBSTITUTE(SUBSTITUTE(VLOOKUP(INDEX(Columns[],1,A36),Codes[],3,FALSE),"@@@",INDEX(Columns[],4,A36)),"@dec_scale@",IF(ISBLANK(INDEX(Columns[],2,A36)),"14",INDEX(Columns[],2,A36))),"["&amp;INDEX(Columns[],4,A36)&amp;"]")</f>
        <v>[]</v>
      </c>
      <c r="F36" s="17" t="s">
        <v>26</v>
      </c>
      <c r="G36" s="17" t="str">
        <f>"["&amp;INDEX(Columns[],4,A36)&amp;"]"</f>
        <v>[]</v>
      </c>
      <c r="H36" s="18" t="str">
        <f>"["&amp;IF(ISBLANK(INDEX(Columns[],3,A36)),INDEX(Columns[],4,A36),INDEX(Columns[],3,A36))&amp;"]"</f>
        <v>[]</v>
      </c>
      <c r="I36" s="19" t="str">
        <f>CLEAN(IF(Table3[[#This Row],[Alias]]&lt;&gt;"[]",CONCATENATE(B36,D36," ",F36," ",H36),""))</f>
        <v/>
      </c>
      <c r="J3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6" s="52" t="str">
        <f>CLEAN(IF(Table3[[#This Row],[Alias]]&lt;&gt;"[]",CONCATENATE(B36,E36," ",F36," ",H36),""))</f>
        <v/>
      </c>
      <c r="L36" s="52" t="str">
        <f>CLEAN(IF(Table3[[#This Row],[Alias]]&lt;&gt;"[]",SUBSTITUTE(SUBSTITUTE(CONCATENATE(IF(ISBLANK(Table3[[#This Row],[Union]]),""," OR "),"(a.COLUMN_NAME = '",G36,"' and b.COLUMN_NAME = '",H36,"')"),"[",""),"]",""),""))</f>
        <v/>
      </c>
      <c r="M36" s="2" t="s">
        <v>66</v>
      </c>
    </row>
    <row r="37" spans="1:13" ht="15.95" customHeight="1" x14ac:dyDescent="0.25">
      <c r="A37" s="17">
        <v>36</v>
      </c>
      <c r="B37" s="17" t="s">
        <v>0</v>
      </c>
      <c r="C37" s="17" t="s">
        <v>68</v>
      </c>
      <c r="D37" s="18" t="str">
        <f>IFERROR(SUBSTITUTE(SUBSTITUTE(VLOOKUP(INDEX(Columns[],1,A37),Codes[],2,FALSE),"@@@",INDEX(Columns[],4,A37)),"@dec_scale@",IF(ISBLANK(INDEX(Columns[],2,A37)),"14",INDEX(Columns[],2,A37))),"["&amp;INDEX(Columns[],4,A37)&amp;"]")</f>
        <v>[]</v>
      </c>
      <c r="E37" s="18" t="str">
        <f>IFERROR(SUBSTITUTE(SUBSTITUTE(VLOOKUP(INDEX(Columns[],1,A37),Codes[],3,FALSE),"@@@",INDEX(Columns[],4,A37)),"@dec_scale@",IF(ISBLANK(INDEX(Columns[],2,A37)),"14",INDEX(Columns[],2,A37))),"["&amp;INDEX(Columns[],4,A37)&amp;"]")</f>
        <v>[]</v>
      </c>
      <c r="F37" s="17" t="s">
        <v>26</v>
      </c>
      <c r="G37" s="17" t="str">
        <f>"["&amp;INDEX(Columns[],4,A37)&amp;"]"</f>
        <v>[]</v>
      </c>
      <c r="H37" s="18" t="str">
        <f>"["&amp;IF(ISBLANK(INDEX(Columns[],3,A37)),INDEX(Columns[],4,A37),INDEX(Columns[],3,A37))&amp;"]"</f>
        <v>[]</v>
      </c>
      <c r="I37" s="19" t="str">
        <f>CLEAN(IF(Table3[[#This Row],[Alias]]&lt;&gt;"[]",CONCATENATE(B37,D37," ",F37," ",H37),""))</f>
        <v/>
      </c>
      <c r="J3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7" s="52" t="str">
        <f>CLEAN(IF(Table3[[#This Row],[Alias]]&lt;&gt;"[]",CONCATENATE(B37,E37," ",F37," ",H37),""))</f>
        <v/>
      </c>
      <c r="L37" s="52" t="str">
        <f>CLEAN(IF(Table3[[#This Row],[Alias]]&lt;&gt;"[]",SUBSTITUTE(SUBSTITUTE(CONCATENATE(IF(ISBLANK(Table3[[#This Row],[Union]]),""," OR "),"(a.COLUMN_NAME = '",G37,"' and b.COLUMN_NAME = '",H37,"')"),"[",""),"]",""),""))</f>
        <v/>
      </c>
      <c r="M37" s="2" t="s">
        <v>66</v>
      </c>
    </row>
    <row r="38" spans="1:13" ht="15.95" customHeight="1" x14ac:dyDescent="0.25">
      <c r="A38" s="17">
        <v>37</v>
      </c>
      <c r="B38" s="17" t="s">
        <v>0</v>
      </c>
      <c r="C38" s="17" t="s">
        <v>68</v>
      </c>
      <c r="D38" s="18" t="str">
        <f>IFERROR(SUBSTITUTE(SUBSTITUTE(VLOOKUP(INDEX(Columns[],1,A38),Codes[],2,FALSE),"@@@",INDEX(Columns[],4,A38)),"@dec_scale@",IF(ISBLANK(INDEX(Columns[],2,A38)),"14",INDEX(Columns[],2,A38))),"["&amp;INDEX(Columns[],4,A38)&amp;"]")</f>
        <v>[]</v>
      </c>
      <c r="E38" s="18" t="str">
        <f>IFERROR(SUBSTITUTE(SUBSTITUTE(VLOOKUP(INDEX(Columns[],1,A38),Codes[],3,FALSE),"@@@",INDEX(Columns[],4,A38)),"@dec_scale@",IF(ISBLANK(INDEX(Columns[],2,A38)),"14",INDEX(Columns[],2,A38))),"["&amp;INDEX(Columns[],4,A38)&amp;"]")</f>
        <v>[]</v>
      </c>
      <c r="F38" s="17" t="s">
        <v>26</v>
      </c>
      <c r="G38" s="17" t="str">
        <f>"["&amp;INDEX(Columns[],4,A38)&amp;"]"</f>
        <v>[]</v>
      </c>
      <c r="H38" s="18" t="str">
        <f>"["&amp;IF(ISBLANK(INDEX(Columns[],3,A38)),INDEX(Columns[],4,A38),INDEX(Columns[],3,A38))&amp;"]"</f>
        <v>[]</v>
      </c>
      <c r="I38" s="19" t="str">
        <f>CLEAN(IF(Table3[[#This Row],[Alias]]&lt;&gt;"[]",CONCATENATE(B38,D38," ",F38," ",H38),""))</f>
        <v/>
      </c>
      <c r="J3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8" s="52" t="str">
        <f>CLEAN(IF(Table3[[#This Row],[Alias]]&lt;&gt;"[]",CONCATENATE(B38,E38," ",F38," ",H38),""))</f>
        <v/>
      </c>
      <c r="L38" s="52" t="str">
        <f>CLEAN(IF(Table3[[#This Row],[Alias]]&lt;&gt;"[]",SUBSTITUTE(SUBSTITUTE(CONCATENATE(IF(ISBLANK(Table3[[#This Row],[Union]]),""," OR "),"(a.COLUMN_NAME = '",G38,"' and b.COLUMN_NAME = '",H38,"')"),"[",""),"]",""),""))</f>
        <v/>
      </c>
      <c r="M38" s="2" t="s">
        <v>66</v>
      </c>
    </row>
    <row r="39" spans="1:13" ht="15.95" customHeight="1" x14ac:dyDescent="0.25">
      <c r="A39" s="17">
        <v>38</v>
      </c>
      <c r="B39" s="17" t="s">
        <v>0</v>
      </c>
      <c r="C39" s="17" t="s">
        <v>68</v>
      </c>
      <c r="D39" s="18" t="str">
        <f>IFERROR(SUBSTITUTE(SUBSTITUTE(VLOOKUP(INDEX(Columns[],1,A39),Codes[],2,FALSE),"@@@",INDEX(Columns[],4,A39)),"@dec_scale@",IF(ISBLANK(INDEX(Columns[],2,A39)),"14",INDEX(Columns[],2,A39))),"["&amp;INDEX(Columns[],4,A39)&amp;"]")</f>
        <v>[]</v>
      </c>
      <c r="E39" s="18" t="str">
        <f>IFERROR(SUBSTITUTE(SUBSTITUTE(VLOOKUP(INDEX(Columns[],1,A39),Codes[],3,FALSE),"@@@",INDEX(Columns[],4,A39)),"@dec_scale@",IF(ISBLANK(INDEX(Columns[],2,A39)),"14",INDEX(Columns[],2,A39))),"["&amp;INDEX(Columns[],4,A39)&amp;"]")</f>
        <v>[]</v>
      </c>
      <c r="F39" s="17" t="s">
        <v>26</v>
      </c>
      <c r="G39" s="17" t="str">
        <f>"["&amp;INDEX(Columns[],4,A39)&amp;"]"</f>
        <v>[]</v>
      </c>
      <c r="H39" s="18" t="str">
        <f>"["&amp;IF(ISBLANK(INDEX(Columns[],3,A39)),INDEX(Columns[],4,A39),INDEX(Columns[],3,A39))&amp;"]"</f>
        <v>[]</v>
      </c>
      <c r="I39" s="19" t="str">
        <f>CLEAN(IF(Table3[[#This Row],[Alias]]&lt;&gt;"[]",CONCATENATE(B39,D39," ",F39," ",H39),""))</f>
        <v/>
      </c>
      <c r="J3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9" s="52" t="str">
        <f>CLEAN(IF(Table3[[#This Row],[Alias]]&lt;&gt;"[]",CONCATENATE(B39,E39," ",F39," ",H39),""))</f>
        <v/>
      </c>
      <c r="L39" s="52" t="str">
        <f>CLEAN(IF(Table3[[#This Row],[Alias]]&lt;&gt;"[]",SUBSTITUTE(SUBSTITUTE(CONCATENATE(IF(ISBLANK(Table3[[#This Row],[Union]]),""," OR "),"(a.COLUMN_NAME = '",G39,"' and b.COLUMN_NAME = '",H39,"')"),"[",""),"]",""),""))</f>
        <v/>
      </c>
      <c r="M39" s="2" t="s">
        <v>66</v>
      </c>
    </row>
    <row r="40" spans="1:13" ht="15.95" customHeight="1" x14ac:dyDescent="0.25">
      <c r="A40" s="17">
        <v>39</v>
      </c>
      <c r="B40" s="17" t="s">
        <v>0</v>
      </c>
      <c r="C40" s="17" t="s">
        <v>68</v>
      </c>
      <c r="D40" s="18" t="str">
        <f>IFERROR(SUBSTITUTE(SUBSTITUTE(VLOOKUP(INDEX(Columns[],1,A40),Codes[],2,FALSE),"@@@",INDEX(Columns[],4,A40)),"@dec_scale@",IF(ISBLANK(INDEX(Columns[],2,A40)),"14",INDEX(Columns[],2,A40))),"["&amp;INDEX(Columns[],4,A40)&amp;"]")</f>
        <v>[]</v>
      </c>
      <c r="E40" s="18" t="str">
        <f>IFERROR(SUBSTITUTE(SUBSTITUTE(VLOOKUP(INDEX(Columns[],1,A40),Codes[],3,FALSE),"@@@",INDEX(Columns[],4,A40)),"@dec_scale@",IF(ISBLANK(INDEX(Columns[],2,A40)),"14",INDEX(Columns[],2,A40))),"["&amp;INDEX(Columns[],4,A40)&amp;"]")</f>
        <v>[]</v>
      </c>
      <c r="F40" s="17" t="s">
        <v>26</v>
      </c>
      <c r="G40" s="17" t="str">
        <f>"["&amp;INDEX(Columns[],4,A40)&amp;"]"</f>
        <v>[]</v>
      </c>
      <c r="H40" s="18" t="str">
        <f>"["&amp;IF(ISBLANK(INDEX(Columns[],3,A40)),INDEX(Columns[],4,A40),INDEX(Columns[],3,A40))&amp;"]"</f>
        <v>[]</v>
      </c>
      <c r="I40" s="19" t="str">
        <f>CLEAN(IF(Table3[[#This Row],[Alias]]&lt;&gt;"[]",CONCATENATE(B40,D40," ",F40," ",H40),""))</f>
        <v/>
      </c>
      <c r="J4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0" s="52" t="str">
        <f>CLEAN(IF(Table3[[#This Row],[Alias]]&lt;&gt;"[]",CONCATENATE(B40,E40," ",F40," ",H40),""))</f>
        <v/>
      </c>
      <c r="L40" s="52" t="str">
        <f>CLEAN(IF(Table3[[#This Row],[Alias]]&lt;&gt;"[]",SUBSTITUTE(SUBSTITUTE(CONCATENATE(IF(ISBLANK(Table3[[#This Row],[Union]]),""," OR "),"(a.COLUMN_NAME = '",G40,"' and b.COLUMN_NAME = '",H40,"')"),"[",""),"]",""),""))</f>
        <v/>
      </c>
      <c r="M40" s="2" t="s">
        <v>66</v>
      </c>
    </row>
    <row r="41" spans="1:13" ht="15.95" customHeight="1" x14ac:dyDescent="0.25">
      <c r="A41" s="17">
        <v>40</v>
      </c>
      <c r="B41" s="17" t="s">
        <v>0</v>
      </c>
      <c r="C41" s="17" t="s">
        <v>68</v>
      </c>
      <c r="D41" s="18" t="str">
        <f>IFERROR(SUBSTITUTE(SUBSTITUTE(VLOOKUP(INDEX(Columns[],1,A41),Codes[],2,FALSE),"@@@",INDEX(Columns[],4,A41)),"@dec_scale@",IF(ISBLANK(INDEX(Columns[],2,A41)),"14",INDEX(Columns[],2,A41))),"["&amp;INDEX(Columns[],4,A41)&amp;"]")</f>
        <v>[]</v>
      </c>
      <c r="E41" s="18" t="str">
        <f>IFERROR(SUBSTITUTE(SUBSTITUTE(VLOOKUP(INDEX(Columns[],1,A41),Codes[],3,FALSE),"@@@",INDEX(Columns[],4,A41)),"@dec_scale@",IF(ISBLANK(INDEX(Columns[],2,A41)),"14",INDEX(Columns[],2,A41))),"["&amp;INDEX(Columns[],4,A41)&amp;"]")</f>
        <v>[]</v>
      </c>
      <c r="F41" s="17" t="s">
        <v>26</v>
      </c>
      <c r="G41" s="17" t="str">
        <f>"["&amp;INDEX(Columns[],4,A41)&amp;"]"</f>
        <v>[]</v>
      </c>
      <c r="H41" s="18" t="str">
        <f>"["&amp;IF(ISBLANK(INDEX(Columns[],3,A41)),INDEX(Columns[],4,A41),INDEX(Columns[],3,A41))&amp;"]"</f>
        <v>[]</v>
      </c>
      <c r="I41" s="19" t="str">
        <f>CLEAN(IF(Table3[[#This Row],[Alias]]&lt;&gt;"[]",CONCATENATE(B41,D41," ",F41," ",H41),""))</f>
        <v/>
      </c>
      <c r="J4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1" s="52" t="str">
        <f>CLEAN(IF(Table3[[#This Row],[Alias]]&lt;&gt;"[]",CONCATENATE(B41,E41," ",F41," ",H41),""))</f>
        <v/>
      </c>
      <c r="L41" s="52" t="str">
        <f>CLEAN(IF(Table3[[#This Row],[Alias]]&lt;&gt;"[]",SUBSTITUTE(SUBSTITUTE(CONCATENATE(IF(ISBLANK(Table3[[#This Row],[Union]]),""," OR "),"(a.COLUMN_NAME = '",G41,"' and b.COLUMN_NAME = '",H41,"')"),"[",""),"]",""),""))</f>
        <v/>
      </c>
      <c r="M41" s="2" t="s">
        <v>66</v>
      </c>
    </row>
    <row r="42" spans="1:13" ht="15.95" customHeight="1" x14ac:dyDescent="0.25">
      <c r="A42" s="17">
        <v>41</v>
      </c>
      <c r="B42" s="17" t="s">
        <v>0</v>
      </c>
      <c r="C42" s="17" t="s">
        <v>68</v>
      </c>
      <c r="D42" s="18" t="str">
        <f>IFERROR(SUBSTITUTE(SUBSTITUTE(VLOOKUP(INDEX(Columns[],1,A42),Codes[],2,FALSE),"@@@",INDEX(Columns[],4,A42)),"@dec_scale@",IF(ISBLANK(INDEX(Columns[],2,A42)),"14",INDEX(Columns[],2,A42))),"["&amp;INDEX(Columns[],4,A42)&amp;"]")</f>
        <v>[]</v>
      </c>
      <c r="E42" s="18" t="str">
        <f>IFERROR(SUBSTITUTE(SUBSTITUTE(VLOOKUP(INDEX(Columns[],1,A42),Codes[],3,FALSE),"@@@",INDEX(Columns[],4,A42)),"@dec_scale@",IF(ISBLANK(INDEX(Columns[],2,A42)),"14",INDEX(Columns[],2,A42))),"["&amp;INDEX(Columns[],4,A42)&amp;"]")</f>
        <v>[]</v>
      </c>
      <c r="F42" s="17" t="s">
        <v>26</v>
      </c>
      <c r="G42" s="17" t="str">
        <f>"["&amp;INDEX(Columns[],4,A42)&amp;"]"</f>
        <v>[]</v>
      </c>
      <c r="H42" s="18" t="str">
        <f>"["&amp;IF(ISBLANK(INDEX(Columns[],3,A42)),INDEX(Columns[],4,A42),INDEX(Columns[],3,A42))&amp;"]"</f>
        <v>[]</v>
      </c>
      <c r="I42" s="19" t="str">
        <f>CLEAN(IF(Table3[[#This Row],[Alias]]&lt;&gt;"[]",CONCATENATE(B42,D42," ",F42," ",H42),""))</f>
        <v/>
      </c>
      <c r="J4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2" s="52" t="str">
        <f>CLEAN(IF(Table3[[#This Row],[Alias]]&lt;&gt;"[]",CONCATENATE(B42,E42," ",F42," ",H42),""))</f>
        <v/>
      </c>
      <c r="L42" s="52" t="str">
        <f>CLEAN(IF(Table3[[#This Row],[Alias]]&lt;&gt;"[]",SUBSTITUTE(SUBSTITUTE(CONCATENATE(IF(ISBLANK(Table3[[#This Row],[Union]]),""," OR "),"(a.COLUMN_NAME = '",G42,"' and b.COLUMN_NAME = '",H42,"')"),"[",""),"]",""),""))</f>
        <v/>
      </c>
      <c r="M42" s="2" t="s">
        <v>66</v>
      </c>
    </row>
    <row r="43" spans="1:13" ht="15.95" customHeight="1" x14ac:dyDescent="0.25">
      <c r="A43" s="17">
        <v>42</v>
      </c>
      <c r="B43" s="17" t="s">
        <v>0</v>
      </c>
      <c r="C43" s="17" t="s">
        <v>68</v>
      </c>
      <c r="D43" s="18" t="str">
        <f>IFERROR(SUBSTITUTE(SUBSTITUTE(VLOOKUP(INDEX(Columns[],1,A43),Codes[],2,FALSE),"@@@",INDEX(Columns[],4,A43)),"@dec_scale@",IF(ISBLANK(INDEX(Columns[],2,A43)),"14",INDEX(Columns[],2,A43))),"["&amp;INDEX(Columns[],4,A43)&amp;"]")</f>
        <v>[]</v>
      </c>
      <c r="E43" s="18" t="str">
        <f>IFERROR(SUBSTITUTE(SUBSTITUTE(VLOOKUP(INDEX(Columns[],1,A43),Codes[],3,FALSE),"@@@",INDEX(Columns[],4,A43)),"@dec_scale@",IF(ISBLANK(INDEX(Columns[],2,A43)),"14",INDEX(Columns[],2,A43))),"["&amp;INDEX(Columns[],4,A43)&amp;"]")</f>
        <v>[]</v>
      </c>
      <c r="F43" s="17" t="s">
        <v>26</v>
      </c>
      <c r="G43" s="17" t="str">
        <f>"["&amp;INDEX(Columns[],4,A43)&amp;"]"</f>
        <v>[]</v>
      </c>
      <c r="H43" s="18" t="str">
        <f>"["&amp;IF(ISBLANK(INDEX(Columns[],3,A43)),INDEX(Columns[],4,A43),INDEX(Columns[],3,A43))&amp;"]"</f>
        <v>[]</v>
      </c>
      <c r="I43" s="19" t="str">
        <f>CLEAN(IF(Table3[[#This Row],[Alias]]&lt;&gt;"[]",CONCATENATE(B43,D43," ",F43," ",H43),""))</f>
        <v/>
      </c>
      <c r="J4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3" s="52" t="str">
        <f>CLEAN(IF(Table3[[#This Row],[Alias]]&lt;&gt;"[]",CONCATENATE(B43,E43," ",F43," ",H43),""))</f>
        <v/>
      </c>
      <c r="L43" s="52" t="str">
        <f>CLEAN(IF(Table3[[#This Row],[Alias]]&lt;&gt;"[]",SUBSTITUTE(SUBSTITUTE(CONCATENATE(IF(ISBLANK(Table3[[#This Row],[Union]]),""," OR "),"(a.COLUMN_NAME = '",G43,"' and b.COLUMN_NAME = '",H43,"')"),"[",""),"]",""),""))</f>
        <v/>
      </c>
      <c r="M43" s="2" t="s">
        <v>66</v>
      </c>
    </row>
    <row r="44" spans="1:13" ht="15.95" customHeight="1" x14ac:dyDescent="0.25">
      <c r="A44" s="17">
        <v>43</v>
      </c>
      <c r="B44" s="17" t="s">
        <v>0</v>
      </c>
      <c r="C44" s="17" t="s">
        <v>68</v>
      </c>
      <c r="D44" s="18" t="str">
        <f>IFERROR(SUBSTITUTE(SUBSTITUTE(VLOOKUP(INDEX(Columns[],1,A44),Codes[],2,FALSE),"@@@",INDEX(Columns[],4,A44)),"@dec_scale@",IF(ISBLANK(INDEX(Columns[],2,A44)),"14",INDEX(Columns[],2,A44))),"["&amp;INDEX(Columns[],4,A44)&amp;"]")</f>
        <v>[]</v>
      </c>
      <c r="E44" s="18" t="str">
        <f>IFERROR(SUBSTITUTE(SUBSTITUTE(VLOOKUP(INDEX(Columns[],1,A44),Codes[],3,FALSE),"@@@",INDEX(Columns[],4,A44)),"@dec_scale@",IF(ISBLANK(INDEX(Columns[],2,A44)),"14",INDEX(Columns[],2,A44))),"["&amp;INDEX(Columns[],4,A44)&amp;"]")</f>
        <v>[]</v>
      </c>
      <c r="F44" s="17" t="s">
        <v>26</v>
      </c>
      <c r="G44" s="17" t="str">
        <f>"["&amp;INDEX(Columns[],4,A44)&amp;"]"</f>
        <v>[]</v>
      </c>
      <c r="H44" s="18" t="str">
        <f>"["&amp;IF(ISBLANK(INDEX(Columns[],3,A44)),INDEX(Columns[],4,A44),INDEX(Columns[],3,A44))&amp;"]"</f>
        <v>[]</v>
      </c>
      <c r="I44" s="19" t="str">
        <f>CLEAN(IF(Table3[[#This Row],[Alias]]&lt;&gt;"[]",CONCATENATE(B44,D44," ",F44," ",H44),""))</f>
        <v/>
      </c>
      <c r="J4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4" s="52" t="str">
        <f>CLEAN(IF(Table3[[#This Row],[Alias]]&lt;&gt;"[]",CONCATENATE(B44,E44," ",F44," ",H44),""))</f>
        <v/>
      </c>
      <c r="L44" s="52" t="str">
        <f>CLEAN(IF(Table3[[#This Row],[Alias]]&lt;&gt;"[]",SUBSTITUTE(SUBSTITUTE(CONCATENATE(IF(ISBLANK(Table3[[#This Row],[Union]]),""," OR "),"(a.COLUMN_NAME = '",G44,"' and b.COLUMN_NAME = '",H44,"')"),"[",""),"]",""),""))</f>
        <v/>
      </c>
      <c r="M44" s="2" t="s">
        <v>66</v>
      </c>
    </row>
    <row r="45" spans="1:13" ht="15.95" customHeight="1" x14ac:dyDescent="0.25">
      <c r="A45" s="17">
        <v>44</v>
      </c>
      <c r="B45" s="17" t="s">
        <v>0</v>
      </c>
      <c r="C45" s="17" t="s">
        <v>68</v>
      </c>
      <c r="D45" s="18" t="str">
        <f>IFERROR(SUBSTITUTE(SUBSTITUTE(VLOOKUP(INDEX(Columns[],1,A45),Codes[],2,FALSE),"@@@",INDEX(Columns[],4,A45)),"@dec_scale@",IF(ISBLANK(INDEX(Columns[],2,A45)),"14",INDEX(Columns[],2,A45))),"["&amp;INDEX(Columns[],4,A45)&amp;"]")</f>
        <v>[]</v>
      </c>
      <c r="E45" s="18" t="str">
        <f>IFERROR(SUBSTITUTE(SUBSTITUTE(VLOOKUP(INDEX(Columns[],1,A45),Codes[],3,FALSE),"@@@",INDEX(Columns[],4,A45)),"@dec_scale@",IF(ISBLANK(INDEX(Columns[],2,A45)),"14",INDEX(Columns[],2,A45))),"["&amp;INDEX(Columns[],4,A45)&amp;"]")</f>
        <v>[]</v>
      </c>
      <c r="F45" s="17" t="s">
        <v>26</v>
      </c>
      <c r="G45" s="17" t="str">
        <f>"["&amp;INDEX(Columns[],4,A45)&amp;"]"</f>
        <v>[]</v>
      </c>
      <c r="H45" s="18" t="str">
        <f>"["&amp;IF(ISBLANK(INDEX(Columns[],3,A45)),INDEX(Columns[],4,A45),INDEX(Columns[],3,A45))&amp;"]"</f>
        <v>[]</v>
      </c>
      <c r="I45" s="19" t="str">
        <f>CLEAN(IF(Table3[[#This Row],[Alias]]&lt;&gt;"[]",CONCATENATE(B45,D45," ",F45," ",H45),""))</f>
        <v/>
      </c>
      <c r="J4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5" s="52" t="str">
        <f>CLEAN(IF(Table3[[#This Row],[Alias]]&lt;&gt;"[]",CONCATENATE(B45,E45," ",F45," ",H45),""))</f>
        <v/>
      </c>
      <c r="L45" s="52" t="str">
        <f>CLEAN(IF(Table3[[#This Row],[Alias]]&lt;&gt;"[]",SUBSTITUTE(SUBSTITUTE(CONCATENATE(IF(ISBLANK(Table3[[#This Row],[Union]]),""," OR "),"(a.COLUMN_NAME = '",G45,"' and b.COLUMN_NAME = '",H45,"')"),"[",""),"]",""),""))</f>
        <v/>
      </c>
      <c r="M45" s="2" t="s">
        <v>66</v>
      </c>
    </row>
    <row r="46" spans="1:13" ht="15.95" customHeight="1" x14ac:dyDescent="0.25">
      <c r="A46" s="17">
        <v>45</v>
      </c>
      <c r="B46" s="17" t="s">
        <v>0</v>
      </c>
      <c r="C46" s="17" t="s">
        <v>68</v>
      </c>
      <c r="D46" s="18" t="str">
        <f>IFERROR(SUBSTITUTE(SUBSTITUTE(VLOOKUP(INDEX(Columns[],1,A46),Codes[],2,FALSE),"@@@",INDEX(Columns[],4,A46)),"@dec_scale@",IF(ISBLANK(INDEX(Columns[],2,A46)),"14",INDEX(Columns[],2,A46))),"["&amp;INDEX(Columns[],4,A46)&amp;"]")</f>
        <v>[]</v>
      </c>
      <c r="E46" s="18" t="str">
        <f>IFERROR(SUBSTITUTE(SUBSTITUTE(VLOOKUP(INDEX(Columns[],1,A46),Codes[],3,FALSE),"@@@",INDEX(Columns[],4,A46)),"@dec_scale@",IF(ISBLANK(INDEX(Columns[],2,A46)),"14",INDEX(Columns[],2,A46))),"["&amp;INDEX(Columns[],4,A46)&amp;"]")</f>
        <v>[]</v>
      </c>
      <c r="F46" s="17" t="s">
        <v>26</v>
      </c>
      <c r="G46" s="17" t="str">
        <f>"["&amp;INDEX(Columns[],4,A46)&amp;"]"</f>
        <v>[]</v>
      </c>
      <c r="H46" s="18" t="str">
        <f>"["&amp;IF(ISBLANK(INDEX(Columns[],3,A46)),INDEX(Columns[],4,A46),INDEX(Columns[],3,A46))&amp;"]"</f>
        <v>[]</v>
      </c>
      <c r="I46" s="19" t="str">
        <f>CLEAN(IF(Table3[[#This Row],[Alias]]&lt;&gt;"[]",CONCATENATE(B46,D46," ",F46," ",H46),""))</f>
        <v/>
      </c>
      <c r="J4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6" s="52" t="str">
        <f>CLEAN(IF(Table3[[#This Row],[Alias]]&lt;&gt;"[]",CONCATENATE(B46,E46," ",F46," ",H46),""))</f>
        <v/>
      </c>
      <c r="L46" s="52" t="str">
        <f>CLEAN(IF(Table3[[#This Row],[Alias]]&lt;&gt;"[]",SUBSTITUTE(SUBSTITUTE(CONCATENATE(IF(ISBLANK(Table3[[#This Row],[Union]]),""," OR "),"(a.COLUMN_NAME = '",G46,"' and b.COLUMN_NAME = '",H46,"')"),"[",""),"]",""),""))</f>
        <v/>
      </c>
      <c r="M46" s="2" t="s">
        <v>66</v>
      </c>
    </row>
    <row r="47" spans="1:13" ht="15.95" customHeight="1" x14ac:dyDescent="0.25">
      <c r="A47" s="17">
        <v>46</v>
      </c>
      <c r="B47" s="17" t="s">
        <v>0</v>
      </c>
      <c r="C47" s="17" t="s">
        <v>68</v>
      </c>
      <c r="D47" s="18" t="str">
        <f>IFERROR(SUBSTITUTE(SUBSTITUTE(VLOOKUP(INDEX(Columns[],1,A47),Codes[],2,FALSE),"@@@",INDEX(Columns[],4,A47)),"@dec_scale@",IF(ISBLANK(INDEX(Columns[],2,A47)),"14",INDEX(Columns[],2,A47))),"["&amp;INDEX(Columns[],4,A47)&amp;"]")</f>
        <v>[]</v>
      </c>
      <c r="E47" s="18" t="str">
        <f>IFERROR(SUBSTITUTE(SUBSTITUTE(VLOOKUP(INDEX(Columns[],1,A47),Codes[],3,FALSE),"@@@",INDEX(Columns[],4,A47)),"@dec_scale@",IF(ISBLANK(INDEX(Columns[],2,A47)),"14",INDEX(Columns[],2,A47))),"["&amp;INDEX(Columns[],4,A47)&amp;"]")</f>
        <v>[]</v>
      </c>
      <c r="F47" s="17" t="s">
        <v>26</v>
      </c>
      <c r="G47" s="17" t="str">
        <f>"["&amp;INDEX(Columns[],4,A47)&amp;"]"</f>
        <v>[]</v>
      </c>
      <c r="H47" s="18" t="str">
        <f>"["&amp;IF(ISBLANK(INDEX(Columns[],3,A47)),INDEX(Columns[],4,A47),INDEX(Columns[],3,A47))&amp;"]"</f>
        <v>[]</v>
      </c>
      <c r="I47" s="19" t="str">
        <f>CLEAN(IF(Table3[[#This Row],[Alias]]&lt;&gt;"[]",CONCATENATE(B47,D47," ",F47," ",H47),""))</f>
        <v/>
      </c>
      <c r="J4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7" s="52" t="str">
        <f>CLEAN(IF(Table3[[#This Row],[Alias]]&lt;&gt;"[]",CONCATENATE(B47,E47," ",F47," ",H47),""))</f>
        <v/>
      </c>
      <c r="L47" s="52" t="str">
        <f>CLEAN(IF(Table3[[#This Row],[Alias]]&lt;&gt;"[]",SUBSTITUTE(SUBSTITUTE(CONCATENATE(IF(ISBLANK(Table3[[#This Row],[Union]]),""," OR "),"(a.COLUMN_NAME = '",G47,"' and b.COLUMN_NAME = '",H47,"')"),"[",""),"]",""),""))</f>
        <v/>
      </c>
      <c r="M47" s="2" t="s">
        <v>66</v>
      </c>
    </row>
    <row r="48" spans="1:13" ht="15.95" customHeight="1" x14ac:dyDescent="0.25">
      <c r="A48" s="17">
        <v>47</v>
      </c>
      <c r="B48" s="17" t="s">
        <v>0</v>
      </c>
      <c r="C48" s="17" t="s">
        <v>68</v>
      </c>
      <c r="D48" s="18" t="str">
        <f>IFERROR(SUBSTITUTE(SUBSTITUTE(VLOOKUP(INDEX(Columns[],1,A48),Codes[],2,FALSE),"@@@",INDEX(Columns[],4,A48)),"@dec_scale@",IF(ISBLANK(INDEX(Columns[],2,A48)),"14",INDEX(Columns[],2,A48))),"["&amp;INDEX(Columns[],4,A48)&amp;"]")</f>
        <v>[]</v>
      </c>
      <c r="E48" s="18" t="str">
        <f>IFERROR(SUBSTITUTE(SUBSTITUTE(VLOOKUP(INDEX(Columns[],1,A48),Codes[],3,FALSE),"@@@",INDEX(Columns[],4,A48)),"@dec_scale@",IF(ISBLANK(INDEX(Columns[],2,A48)),"14",INDEX(Columns[],2,A48))),"["&amp;INDEX(Columns[],4,A48)&amp;"]")</f>
        <v>[]</v>
      </c>
      <c r="F48" s="17" t="s">
        <v>26</v>
      </c>
      <c r="G48" s="17" t="str">
        <f>"["&amp;INDEX(Columns[],4,A48)&amp;"]"</f>
        <v>[]</v>
      </c>
      <c r="H48" s="18" t="str">
        <f>"["&amp;IF(ISBLANK(INDEX(Columns[],3,A48)),INDEX(Columns[],4,A48),INDEX(Columns[],3,A48))&amp;"]"</f>
        <v>[]</v>
      </c>
      <c r="I48" s="19" t="str">
        <f>CLEAN(IF(Table3[[#This Row],[Alias]]&lt;&gt;"[]",CONCATENATE(B48,D48," ",F48," ",H48),""))</f>
        <v/>
      </c>
      <c r="J4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8" s="52" t="str">
        <f>CLEAN(IF(Table3[[#This Row],[Alias]]&lt;&gt;"[]",CONCATENATE(B48,E48," ",F48," ",H48),""))</f>
        <v/>
      </c>
      <c r="L48" s="52" t="str">
        <f>CLEAN(IF(Table3[[#This Row],[Alias]]&lt;&gt;"[]",SUBSTITUTE(SUBSTITUTE(CONCATENATE(IF(ISBLANK(Table3[[#This Row],[Union]]),""," OR "),"(a.COLUMN_NAME = '",G48,"' and b.COLUMN_NAME = '",H48,"')"),"[",""),"]",""),""))</f>
        <v/>
      </c>
      <c r="M48" s="2" t="s">
        <v>66</v>
      </c>
    </row>
    <row r="49" spans="1:13" ht="15.95" customHeight="1" x14ac:dyDescent="0.25">
      <c r="A49" s="17">
        <v>48</v>
      </c>
      <c r="B49" s="17" t="s">
        <v>0</v>
      </c>
      <c r="C49" s="17" t="s">
        <v>68</v>
      </c>
      <c r="D49" s="18" t="str">
        <f>IFERROR(SUBSTITUTE(SUBSTITUTE(VLOOKUP(INDEX(Columns[],1,A49),Codes[],2,FALSE),"@@@",INDEX(Columns[],4,A49)),"@dec_scale@",IF(ISBLANK(INDEX(Columns[],2,A49)),"14",INDEX(Columns[],2,A49))),"["&amp;INDEX(Columns[],4,A49)&amp;"]")</f>
        <v>[]</v>
      </c>
      <c r="E49" s="18" t="str">
        <f>IFERROR(SUBSTITUTE(SUBSTITUTE(VLOOKUP(INDEX(Columns[],1,A49),Codes[],3,FALSE),"@@@",INDEX(Columns[],4,A49)),"@dec_scale@",IF(ISBLANK(INDEX(Columns[],2,A49)),"14",INDEX(Columns[],2,A49))),"["&amp;INDEX(Columns[],4,A49)&amp;"]")</f>
        <v>[]</v>
      </c>
      <c r="F49" s="17" t="s">
        <v>26</v>
      </c>
      <c r="G49" s="17" t="str">
        <f>"["&amp;INDEX(Columns[],4,A49)&amp;"]"</f>
        <v>[]</v>
      </c>
      <c r="H49" s="18" t="str">
        <f>"["&amp;IF(ISBLANK(INDEX(Columns[],3,A49)),INDEX(Columns[],4,A49),INDEX(Columns[],3,A49))&amp;"]"</f>
        <v>[]</v>
      </c>
      <c r="I49" s="19" t="str">
        <f>CLEAN(IF(Table3[[#This Row],[Alias]]&lt;&gt;"[]",CONCATENATE(B49,D49," ",F49," ",H49),""))</f>
        <v/>
      </c>
      <c r="J4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9" s="52" t="str">
        <f>CLEAN(IF(Table3[[#This Row],[Alias]]&lt;&gt;"[]",CONCATENATE(B49,E49," ",F49," ",H49),""))</f>
        <v/>
      </c>
      <c r="L49" s="52" t="str">
        <f>CLEAN(IF(Table3[[#This Row],[Alias]]&lt;&gt;"[]",SUBSTITUTE(SUBSTITUTE(CONCATENATE(IF(ISBLANK(Table3[[#This Row],[Union]]),""," OR "),"(a.COLUMN_NAME = '",G49,"' and b.COLUMN_NAME = '",H49,"')"),"[",""),"]",""),""))</f>
        <v/>
      </c>
      <c r="M49" s="2" t="s">
        <v>66</v>
      </c>
    </row>
    <row r="50" spans="1:13" ht="15.95" customHeight="1" x14ac:dyDescent="0.25">
      <c r="A50" s="17">
        <v>49</v>
      </c>
      <c r="B50" s="17" t="s">
        <v>0</v>
      </c>
      <c r="C50" s="17" t="s">
        <v>68</v>
      </c>
      <c r="D50" s="18" t="str">
        <f>IFERROR(SUBSTITUTE(SUBSTITUTE(VLOOKUP(INDEX(Columns[],1,A50),Codes[],2,FALSE),"@@@",INDEX(Columns[],4,A50)),"@dec_scale@",IF(ISBLANK(INDEX(Columns[],2,A50)),"14",INDEX(Columns[],2,A50))),"["&amp;INDEX(Columns[],4,A50)&amp;"]")</f>
        <v>[]</v>
      </c>
      <c r="E50" s="18" t="str">
        <f>IFERROR(SUBSTITUTE(SUBSTITUTE(VLOOKUP(INDEX(Columns[],1,A50),Codes[],3,FALSE),"@@@",INDEX(Columns[],4,A50)),"@dec_scale@",IF(ISBLANK(INDEX(Columns[],2,A50)),"14",INDEX(Columns[],2,A50))),"["&amp;INDEX(Columns[],4,A50)&amp;"]")</f>
        <v>[]</v>
      </c>
      <c r="F50" s="17" t="s">
        <v>26</v>
      </c>
      <c r="G50" s="17" t="str">
        <f>"["&amp;INDEX(Columns[],4,A50)&amp;"]"</f>
        <v>[]</v>
      </c>
      <c r="H50" s="18" t="str">
        <f>"["&amp;IF(ISBLANK(INDEX(Columns[],3,A50)),INDEX(Columns[],4,A50),INDEX(Columns[],3,A50))&amp;"]"</f>
        <v>[]</v>
      </c>
      <c r="I50" s="19" t="str">
        <f>CLEAN(IF(Table3[[#This Row],[Alias]]&lt;&gt;"[]",CONCATENATE(B50,D50," ",F50," ",H50),""))</f>
        <v/>
      </c>
      <c r="J5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0" s="52" t="str">
        <f>CLEAN(IF(Table3[[#This Row],[Alias]]&lt;&gt;"[]",CONCATENATE(B50,E50," ",F50," ",H50),""))</f>
        <v/>
      </c>
      <c r="L50" s="52" t="str">
        <f>CLEAN(IF(Table3[[#This Row],[Alias]]&lt;&gt;"[]",SUBSTITUTE(SUBSTITUTE(CONCATENATE(IF(ISBLANK(Table3[[#This Row],[Union]]),""," OR "),"(a.COLUMN_NAME = '",G50,"' and b.COLUMN_NAME = '",H50,"')"),"[",""),"]",""),""))</f>
        <v/>
      </c>
      <c r="M50" s="2" t="s">
        <v>66</v>
      </c>
    </row>
    <row r="51" spans="1:13" ht="15.95" customHeight="1" x14ac:dyDescent="0.25">
      <c r="A51" s="17">
        <v>50</v>
      </c>
      <c r="B51" s="17" t="s">
        <v>0</v>
      </c>
      <c r="C51" s="17" t="s">
        <v>68</v>
      </c>
      <c r="D51" s="18" t="str">
        <f>IFERROR(SUBSTITUTE(SUBSTITUTE(VLOOKUP(INDEX(Columns[],1,A51),Codes[],2,FALSE),"@@@",INDEX(Columns[],4,A51)),"@dec_scale@",IF(ISBLANK(INDEX(Columns[],2,A51)),"14",INDEX(Columns[],2,A51))),"["&amp;INDEX(Columns[],4,A51)&amp;"]")</f>
        <v>[]</v>
      </c>
      <c r="E51" s="18" t="str">
        <f>IFERROR(SUBSTITUTE(SUBSTITUTE(VLOOKUP(INDEX(Columns[],1,A51),Codes[],3,FALSE),"@@@",INDEX(Columns[],4,A51)),"@dec_scale@",IF(ISBLANK(INDEX(Columns[],2,A51)),"14",INDEX(Columns[],2,A51))),"["&amp;INDEX(Columns[],4,A51)&amp;"]")</f>
        <v>[]</v>
      </c>
      <c r="F51" s="17" t="s">
        <v>26</v>
      </c>
      <c r="G51" s="17" t="str">
        <f>"["&amp;INDEX(Columns[],4,A51)&amp;"]"</f>
        <v>[]</v>
      </c>
      <c r="H51" s="18" t="str">
        <f>"["&amp;IF(ISBLANK(INDEX(Columns[],3,A51)),INDEX(Columns[],4,A51),INDEX(Columns[],3,A51))&amp;"]"</f>
        <v>[]</v>
      </c>
      <c r="I51" s="19" t="str">
        <f>CLEAN(IF(Table3[[#This Row],[Alias]]&lt;&gt;"[]",CONCATENATE(B51,D51," ",F51," ",H51),""))</f>
        <v/>
      </c>
      <c r="J5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1" s="52" t="str">
        <f>CLEAN(IF(Table3[[#This Row],[Alias]]&lt;&gt;"[]",CONCATENATE(B51,E51," ",F51," ",H51),""))</f>
        <v/>
      </c>
      <c r="L51" s="52" t="str">
        <f>CLEAN(IF(Table3[[#This Row],[Alias]]&lt;&gt;"[]",SUBSTITUTE(SUBSTITUTE(CONCATENATE(IF(ISBLANK(Table3[[#This Row],[Union]]),""," OR "),"(a.COLUMN_NAME = '",G51,"' and b.COLUMN_NAME = '",H51,"')"),"[",""),"]",""),""))</f>
        <v/>
      </c>
      <c r="M51" s="2" t="s">
        <v>66</v>
      </c>
    </row>
    <row r="52" spans="1:13" ht="15.95" customHeight="1" x14ac:dyDescent="0.25">
      <c r="A52" s="17">
        <v>51</v>
      </c>
      <c r="B52" s="17" t="s">
        <v>0</v>
      </c>
      <c r="C52" s="17" t="s">
        <v>68</v>
      </c>
      <c r="D52" s="18" t="str">
        <f>IFERROR(SUBSTITUTE(SUBSTITUTE(VLOOKUP(INDEX(Columns[],1,A52),Codes[],2,FALSE),"@@@",INDEX(Columns[],4,A52)),"@dec_scale@",IF(ISBLANK(INDEX(Columns[],2,A52)),"14",INDEX(Columns[],2,A52))),"["&amp;INDEX(Columns[],4,A52)&amp;"]")</f>
        <v>[]</v>
      </c>
      <c r="E52" s="18" t="str">
        <f>IFERROR(SUBSTITUTE(SUBSTITUTE(VLOOKUP(INDEX(Columns[],1,A52),Codes[],3,FALSE),"@@@",INDEX(Columns[],4,A52)),"@dec_scale@",IF(ISBLANK(INDEX(Columns[],2,A52)),"14",INDEX(Columns[],2,A52))),"["&amp;INDEX(Columns[],4,A52)&amp;"]")</f>
        <v>[]</v>
      </c>
      <c r="F52" s="17" t="s">
        <v>26</v>
      </c>
      <c r="G52" s="17" t="str">
        <f>"["&amp;INDEX(Columns[],4,A52)&amp;"]"</f>
        <v>[]</v>
      </c>
      <c r="H52" s="18" t="str">
        <f>"["&amp;IF(ISBLANK(INDEX(Columns[],3,A52)),INDEX(Columns[],4,A52),INDEX(Columns[],3,A52))&amp;"]"</f>
        <v>[]</v>
      </c>
      <c r="I52" s="19" t="str">
        <f>CLEAN(IF(Table3[[#This Row],[Alias]]&lt;&gt;"[]",CONCATENATE(B52,D52," ",F52," ",H52),""))</f>
        <v/>
      </c>
      <c r="J5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2" s="52" t="str">
        <f>CLEAN(IF(Table3[[#This Row],[Alias]]&lt;&gt;"[]",CONCATENATE(B52,E52," ",F52," ",H52),""))</f>
        <v/>
      </c>
      <c r="L52" s="52" t="str">
        <f>CLEAN(IF(Table3[[#This Row],[Alias]]&lt;&gt;"[]",SUBSTITUTE(SUBSTITUTE(CONCATENATE(IF(ISBLANK(Table3[[#This Row],[Union]]),""," OR "),"(a.COLUMN_NAME = '",G52,"' and b.COLUMN_NAME = '",H52,"')"),"[",""),"]",""),""))</f>
        <v/>
      </c>
      <c r="M52" s="2" t="s">
        <v>66</v>
      </c>
    </row>
    <row r="53" spans="1:13" ht="15.95" customHeight="1" x14ac:dyDescent="0.25">
      <c r="A53" s="17">
        <v>52</v>
      </c>
      <c r="B53" s="17" t="s">
        <v>0</v>
      </c>
      <c r="C53" s="17" t="s">
        <v>68</v>
      </c>
      <c r="D53" s="18" t="str">
        <f>IFERROR(SUBSTITUTE(SUBSTITUTE(VLOOKUP(INDEX(Columns[],1,A53),Codes[],2,FALSE),"@@@",INDEX(Columns[],4,A53)),"@dec_scale@",IF(ISBLANK(INDEX(Columns[],2,A53)),"14",INDEX(Columns[],2,A53))),"["&amp;INDEX(Columns[],4,A53)&amp;"]")</f>
        <v>[]</v>
      </c>
      <c r="E53" s="18" t="str">
        <f>IFERROR(SUBSTITUTE(SUBSTITUTE(VLOOKUP(INDEX(Columns[],1,A53),Codes[],3,FALSE),"@@@",INDEX(Columns[],4,A53)),"@dec_scale@",IF(ISBLANK(INDEX(Columns[],2,A53)),"14",INDEX(Columns[],2,A53))),"["&amp;INDEX(Columns[],4,A53)&amp;"]")</f>
        <v>[]</v>
      </c>
      <c r="F53" s="17" t="s">
        <v>26</v>
      </c>
      <c r="G53" s="17" t="str">
        <f>"["&amp;INDEX(Columns[],4,A53)&amp;"]"</f>
        <v>[]</v>
      </c>
      <c r="H53" s="18" t="str">
        <f>"["&amp;IF(ISBLANK(INDEX(Columns[],3,A53)),INDEX(Columns[],4,A53),INDEX(Columns[],3,A53))&amp;"]"</f>
        <v>[]</v>
      </c>
      <c r="I53" s="19" t="str">
        <f>CLEAN(IF(Table3[[#This Row],[Alias]]&lt;&gt;"[]",CONCATENATE(B53,D53," ",F53," ",H53),""))</f>
        <v/>
      </c>
      <c r="J5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3" s="52" t="str">
        <f>CLEAN(IF(Table3[[#This Row],[Alias]]&lt;&gt;"[]",CONCATENATE(B53,E53," ",F53," ",H53),""))</f>
        <v/>
      </c>
      <c r="L53" s="52" t="str">
        <f>CLEAN(IF(Table3[[#This Row],[Alias]]&lt;&gt;"[]",SUBSTITUTE(SUBSTITUTE(CONCATENATE(IF(ISBLANK(Table3[[#This Row],[Union]]),""," OR "),"(a.COLUMN_NAME = '",G53,"' and b.COLUMN_NAME = '",H53,"')"),"[",""),"]",""),""))</f>
        <v/>
      </c>
      <c r="M53" s="2" t="s">
        <v>66</v>
      </c>
    </row>
    <row r="54" spans="1:13" ht="15.95" customHeight="1" x14ac:dyDescent="0.25">
      <c r="A54" s="17">
        <v>53</v>
      </c>
      <c r="B54" s="17" t="s">
        <v>0</v>
      </c>
      <c r="C54" s="17" t="s">
        <v>68</v>
      </c>
      <c r="D54" s="18" t="str">
        <f>IFERROR(SUBSTITUTE(SUBSTITUTE(VLOOKUP(INDEX(Columns[],1,A54),Codes[],2,FALSE),"@@@",INDEX(Columns[],4,A54)),"@dec_scale@",IF(ISBLANK(INDEX(Columns[],2,A54)),"14",INDEX(Columns[],2,A54))),"["&amp;INDEX(Columns[],4,A54)&amp;"]")</f>
        <v>[]</v>
      </c>
      <c r="E54" s="18" t="str">
        <f>IFERROR(SUBSTITUTE(SUBSTITUTE(VLOOKUP(INDEX(Columns[],1,A54),Codes[],3,FALSE),"@@@",INDEX(Columns[],4,A54)),"@dec_scale@",IF(ISBLANK(INDEX(Columns[],2,A54)),"14",INDEX(Columns[],2,A54))),"["&amp;INDEX(Columns[],4,A54)&amp;"]")</f>
        <v>[]</v>
      </c>
      <c r="F54" s="17" t="s">
        <v>26</v>
      </c>
      <c r="G54" s="17" t="str">
        <f>"["&amp;INDEX(Columns[],4,A54)&amp;"]"</f>
        <v>[]</v>
      </c>
      <c r="H54" s="18" t="str">
        <f>"["&amp;IF(ISBLANK(INDEX(Columns[],3,A54)),INDEX(Columns[],4,A54),INDEX(Columns[],3,A54))&amp;"]"</f>
        <v>[]</v>
      </c>
      <c r="I54" s="19" t="str">
        <f>CLEAN(IF(Table3[[#This Row],[Alias]]&lt;&gt;"[]",CONCATENATE(B54,D54," ",F54," ",H54),""))</f>
        <v/>
      </c>
      <c r="J5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4" s="52" t="str">
        <f>CLEAN(IF(Table3[[#This Row],[Alias]]&lt;&gt;"[]",CONCATENATE(B54,E54," ",F54," ",H54),""))</f>
        <v/>
      </c>
      <c r="L54" s="52" t="str">
        <f>CLEAN(IF(Table3[[#This Row],[Alias]]&lt;&gt;"[]",SUBSTITUTE(SUBSTITUTE(CONCATENATE(IF(ISBLANK(Table3[[#This Row],[Union]]),""," OR "),"(a.COLUMN_NAME = '",G54,"' and b.COLUMN_NAME = '",H54,"')"),"[",""),"]",""),""))</f>
        <v/>
      </c>
      <c r="M54" s="2" t="s">
        <v>66</v>
      </c>
    </row>
    <row r="55" spans="1:13" ht="15.95" customHeight="1" x14ac:dyDescent="0.25">
      <c r="A55" s="17">
        <v>54</v>
      </c>
      <c r="B55" s="17" t="s">
        <v>0</v>
      </c>
      <c r="C55" s="17" t="s">
        <v>68</v>
      </c>
      <c r="D55" s="18" t="str">
        <f>IFERROR(SUBSTITUTE(SUBSTITUTE(VLOOKUP(INDEX(Columns[],1,A55),Codes[],2,FALSE),"@@@",INDEX(Columns[],4,A55)),"@dec_scale@",IF(ISBLANK(INDEX(Columns[],2,A55)),"14",INDEX(Columns[],2,A55))),"["&amp;INDEX(Columns[],4,A55)&amp;"]")</f>
        <v>[]</v>
      </c>
      <c r="E55" s="18" t="str">
        <f>IFERROR(SUBSTITUTE(SUBSTITUTE(VLOOKUP(INDEX(Columns[],1,A55),Codes[],3,FALSE),"@@@",INDEX(Columns[],4,A55)),"@dec_scale@",IF(ISBLANK(INDEX(Columns[],2,A55)),"14",INDEX(Columns[],2,A55))),"["&amp;INDEX(Columns[],4,A55)&amp;"]")</f>
        <v>[]</v>
      </c>
      <c r="F55" s="17" t="s">
        <v>26</v>
      </c>
      <c r="G55" s="17" t="str">
        <f>"["&amp;INDEX(Columns[],4,A55)&amp;"]"</f>
        <v>[]</v>
      </c>
      <c r="H55" s="18" t="str">
        <f>"["&amp;IF(ISBLANK(INDEX(Columns[],3,A55)),INDEX(Columns[],4,A55),INDEX(Columns[],3,A55))&amp;"]"</f>
        <v>[]</v>
      </c>
      <c r="I55" s="19" t="str">
        <f>CLEAN(IF(Table3[[#This Row],[Alias]]&lt;&gt;"[]",CONCATENATE(B55,D55," ",F55," ",H55),""))</f>
        <v/>
      </c>
      <c r="J5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5" s="52" t="str">
        <f>CLEAN(IF(Table3[[#This Row],[Alias]]&lt;&gt;"[]",CONCATENATE(B55,E55," ",F55," ",H55),""))</f>
        <v/>
      </c>
      <c r="L55" s="52" t="str">
        <f>CLEAN(IF(Table3[[#This Row],[Alias]]&lt;&gt;"[]",SUBSTITUTE(SUBSTITUTE(CONCATENATE(IF(ISBLANK(Table3[[#This Row],[Union]]),""," OR "),"(a.COLUMN_NAME = '",G55,"' and b.COLUMN_NAME = '",H55,"')"),"[",""),"]",""),""))</f>
        <v/>
      </c>
      <c r="M55" s="2" t="s">
        <v>66</v>
      </c>
    </row>
    <row r="56" spans="1:13" ht="15.95" customHeight="1" x14ac:dyDescent="0.25">
      <c r="A56" s="17">
        <v>55</v>
      </c>
      <c r="B56" s="17" t="s">
        <v>0</v>
      </c>
      <c r="C56" s="17" t="s">
        <v>68</v>
      </c>
      <c r="D56" s="18" t="str">
        <f>IFERROR(SUBSTITUTE(SUBSTITUTE(VLOOKUP(INDEX(Columns[],1,A56),Codes[],2,FALSE),"@@@",INDEX(Columns[],4,A56)),"@dec_scale@",IF(ISBLANK(INDEX(Columns[],2,A56)),"14",INDEX(Columns[],2,A56))),"["&amp;INDEX(Columns[],4,A56)&amp;"]")</f>
        <v>[]</v>
      </c>
      <c r="E56" s="18" t="str">
        <f>IFERROR(SUBSTITUTE(SUBSTITUTE(VLOOKUP(INDEX(Columns[],1,A56),Codes[],3,FALSE),"@@@",INDEX(Columns[],4,A56)),"@dec_scale@",IF(ISBLANK(INDEX(Columns[],2,A56)),"14",INDEX(Columns[],2,A56))),"["&amp;INDEX(Columns[],4,A56)&amp;"]")</f>
        <v>[]</v>
      </c>
      <c r="F56" s="17" t="s">
        <v>26</v>
      </c>
      <c r="G56" s="17" t="str">
        <f>"["&amp;INDEX(Columns[],4,A56)&amp;"]"</f>
        <v>[]</v>
      </c>
      <c r="H56" s="18" t="str">
        <f>"["&amp;IF(ISBLANK(INDEX(Columns[],3,A56)),INDEX(Columns[],4,A56),INDEX(Columns[],3,A56))&amp;"]"</f>
        <v>[]</v>
      </c>
      <c r="I56" s="19" t="str">
        <f>CLEAN(IF(Table3[[#This Row],[Alias]]&lt;&gt;"[]",CONCATENATE(B56,D56," ",F56," ",H56),""))</f>
        <v/>
      </c>
      <c r="J5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6" s="52" t="str">
        <f>CLEAN(IF(Table3[[#This Row],[Alias]]&lt;&gt;"[]",CONCATENATE(B56,E56," ",F56," ",H56),""))</f>
        <v/>
      </c>
      <c r="L56" s="52" t="str">
        <f>CLEAN(IF(Table3[[#This Row],[Alias]]&lt;&gt;"[]",SUBSTITUTE(SUBSTITUTE(CONCATENATE(IF(ISBLANK(Table3[[#This Row],[Union]]),""," OR "),"(a.COLUMN_NAME = '",G56,"' and b.COLUMN_NAME = '",H56,"')"),"[",""),"]",""),""))</f>
        <v/>
      </c>
      <c r="M56" s="2" t="s">
        <v>66</v>
      </c>
    </row>
    <row r="57" spans="1:13" ht="15.95" customHeight="1" x14ac:dyDescent="0.25">
      <c r="A57" s="17">
        <v>56</v>
      </c>
      <c r="B57" s="17" t="s">
        <v>0</v>
      </c>
      <c r="C57" s="17" t="s">
        <v>68</v>
      </c>
      <c r="D57" s="18" t="str">
        <f>IFERROR(SUBSTITUTE(SUBSTITUTE(VLOOKUP(INDEX(Columns[],1,A57),Codes[],2,FALSE),"@@@",INDEX(Columns[],4,A57)),"@dec_scale@",IF(ISBLANK(INDEX(Columns[],2,A57)),"14",INDEX(Columns[],2,A57))),"["&amp;INDEX(Columns[],4,A57)&amp;"]")</f>
        <v>[]</v>
      </c>
      <c r="E57" s="18" t="str">
        <f>IFERROR(SUBSTITUTE(SUBSTITUTE(VLOOKUP(INDEX(Columns[],1,A57),Codes[],3,FALSE),"@@@",INDEX(Columns[],4,A57)),"@dec_scale@",IF(ISBLANK(INDEX(Columns[],2,A57)),"14",INDEX(Columns[],2,A57))),"["&amp;INDEX(Columns[],4,A57)&amp;"]")</f>
        <v>[]</v>
      </c>
      <c r="F57" s="17" t="s">
        <v>26</v>
      </c>
      <c r="G57" s="17" t="str">
        <f>"["&amp;INDEX(Columns[],4,A57)&amp;"]"</f>
        <v>[]</v>
      </c>
      <c r="H57" s="18" t="str">
        <f>"["&amp;IF(ISBLANK(INDEX(Columns[],3,A57)),INDEX(Columns[],4,A57),INDEX(Columns[],3,A57))&amp;"]"</f>
        <v>[]</v>
      </c>
      <c r="I57" s="19" t="str">
        <f>CLEAN(IF(Table3[[#This Row],[Alias]]&lt;&gt;"[]",CONCATENATE(B57,D57," ",F57," ",H57),""))</f>
        <v/>
      </c>
      <c r="J5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7" s="52" t="str">
        <f>CLEAN(IF(Table3[[#This Row],[Alias]]&lt;&gt;"[]",CONCATENATE(B57,E57," ",F57," ",H57),""))</f>
        <v/>
      </c>
      <c r="L57" s="52" t="str">
        <f>CLEAN(IF(Table3[[#This Row],[Alias]]&lt;&gt;"[]",SUBSTITUTE(SUBSTITUTE(CONCATENATE(IF(ISBLANK(Table3[[#This Row],[Union]]),""," OR "),"(a.COLUMN_NAME = '",G57,"' and b.COLUMN_NAME = '",H57,"')"),"[",""),"]",""),""))</f>
        <v/>
      </c>
      <c r="M57" s="2" t="s">
        <v>66</v>
      </c>
    </row>
    <row r="58" spans="1:13" ht="15.95" customHeight="1" x14ac:dyDescent="0.25">
      <c r="A58" s="17">
        <v>57</v>
      </c>
      <c r="B58" s="17" t="s">
        <v>0</v>
      </c>
      <c r="C58" s="17" t="s">
        <v>68</v>
      </c>
      <c r="D58" s="18" t="str">
        <f>IFERROR(SUBSTITUTE(SUBSTITUTE(VLOOKUP(INDEX(Columns[],1,A58),Codes[],2,FALSE),"@@@",INDEX(Columns[],4,A58)),"@dec_scale@",IF(ISBLANK(INDEX(Columns[],2,A58)),"14",INDEX(Columns[],2,A58))),"["&amp;INDEX(Columns[],4,A58)&amp;"]")</f>
        <v>[]</v>
      </c>
      <c r="E58" s="18" t="str">
        <f>IFERROR(SUBSTITUTE(SUBSTITUTE(VLOOKUP(INDEX(Columns[],1,A58),Codes[],3,FALSE),"@@@",INDEX(Columns[],4,A58)),"@dec_scale@",IF(ISBLANK(INDEX(Columns[],2,A58)),"14",INDEX(Columns[],2,A58))),"["&amp;INDEX(Columns[],4,A58)&amp;"]")</f>
        <v>[]</v>
      </c>
      <c r="F58" s="17" t="s">
        <v>26</v>
      </c>
      <c r="G58" s="17" t="str">
        <f>"["&amp;INDEX(Columns[],4,A58)&amp;"]"</f>
        <v>[]</v>
      </c>
      <c r="H58" s="18" t="str">
        <f>"["&amp;IF(ISBLANK(INDEX(Columns[],3,A58)),INDEX(Columns[],4,A58),INDEX(Columns[],3,A58))&amp;"]"</f>
        <v>[]</v>
      </c>
      <c r="I58" s="19" t="str">
        <f>CLEAN(IF(Table3[[#This Row],[Alias]]&lt;&gt;"[]",CONCATENATE(B58,D58," ",F58," ",H58),""))</f>
        <v/>
      </c>
      <c r="J5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8" s="52" t="str">
        <f>CLEAN(IF(Table3[[#This Row],[Alias]]&lt;&gt;"[]",CONCATENATE(B58,E58," ",F58," ",H58),""))</f>
        <v/>
      </c>
      <c r="L58" s="52" t="str">
        <f>CLEAN(IF(Table3[[#This Row],[Alias]]&lt;&gt;"[]",SUBSTITUTE(SUBSTITUTE(CONCATENATE(IF(ISBLANK(Table3[[#This Row],[Union]]),""," OR "),"(a.COLUMN_NAME = '",G58,"' and b.COLUMN_NAME = '",H58,"')"),"[",""),"]",""),""))</f>
        <v/>
      </c>
      <c r="M58" s="2" t="s">
        <v>66</v>
      </c>
    </row>
    <row r="59" spans="1:13" ht="15.95" customHeight="1" x14ac:dyDescent="0.25">
      <c r="A59" s="17">
        <v>58</v>
      </c>
      <c r="B59" s="17" t="s">
        <v>0</v>
      </c>
      <c r="C59" s="17" t="s">
        <v>68</v>
      </c>
      <c r="D59" s="18" t="str">
        <f>IFERROR(SUBSTITUTE(SUBSTITUTE(VLOOKUP(INDEX(Columns[],1,A59),Codes[],2,FALSE),"@@@",INDEX(Columns[],4,A59)),"@dec_scale@",IF(ISBLANK(INDEX(Columns[],2,A59)),"14",INDEX(Columns[],2,A59))),"["&amp;INDEX(Columns[],4,A59)&amp;"]")</f>
        <v>[]</v>
      </c>
      <c r="E59" s="18" t="str">
        <f>IFERROR(SUBSTITUTE(SUBSTITUTE(VLOOKUP(INDEX(Columns[],1,A59),Codes[],3,FALSE),"@@@",INDEX(Columns[],4,A59)),"@dec_scale@",IF(ISBLANK(INDEX(Columns[],2,A59)),"14",INDEX(Columns[],2,A59))),"["&amp;INDEX(Columns[],4,A59)&amp;"]")</f>
        <v>[]</v>
      </c>
      <c r="F59" s="17" t="s">
        <v>26</v>
      </c>
      <c r="G59" s="17" t="str">
        <f>"["&amp;INDEX(Columns[],4,A59)&amp;"]"</f>
        <v>[]</v>
      </c>
      <c r="H59" s="18" t="str">
        <f>"["&amp;IF(ISBLANK(INDEX(Columns[],3,A59)),INDEX(Columns[],4,A59),INDEX(Columns[],3,A59))&amp;"]"</f>
        <v>[]</v>
      </c>
      <c r="I59" s="19" t="str">
        <f>CLEAN(IF(Table3[[#This Row],[Alias]]&lt;&gt;"[]",CONCATENATE(B59,D59," ",F59," ",H59),""))</f>
        <v/>
      </c>
      <c r="J5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9" s="52" t="str">
        <f>CLEAN(IF(Table3[[#This Row],[Alias]]&lt;&gt;"[]",CONCATENATE(B59,E59," ",F59," ",H59),""))</f>
        <v/>
      </c>
      <c r="L59" s="52" t="str">
        <f>CLEAN(IF(Table3[[#This Row],[Alias]]&lt;&gt;"[]",SUBSTITUTE(SUBSTITUTE(CONCATENATE(IF(ISBLANK(Table3[[#This Row],[Union]]),""," OR "),"(a.COLUMN_NAME = '",G59,"' and b.COLUMN_NAME = '",H59,"')"),"[",""),"]",""),""))</f>
        <v/>
      </c>
      <c r="M59" s="2" t="s">
        <v>66</v>
      </c>
    </row>
    <row r="60" spans="1:13" ht="15.95" customHeight="1" x14ac:dyDescent="0.25">
      <c r="A60" s="17">
        <v>59</v>
      </c>
      <c r="B60" s="17" t="s">
        <v>0</v>
      </c>
      <c r="C60" s="17" t="s">
        <v>68</v>
      </c>
      <c r="D60" s="18" t="str">
        <f>IFERROR(SUBSTITUTE(SUBSTITUTE(VLOOKUP(INDEX(Columns[],1,A60),Codes[],2,FALSE),"@@@",INDEX(Columns[],4,A60)),"@dec_scale@",IF(ISBLANK(INDEX(Columns[],2,A60)),"14",INDEX(Columns[],2,A60))),"["&amp;INDEX(Columns[],4,A60)&amp;"]")</f>
        <v>[]</v>
      </c>
      <c r="E60" s="18" t="str">
        <f>IFERROR(SUBSTITUTE(SUBSTITUTE(VLOOKUP(INDEX(Columns[],1,A60),Codes[],3,FALSE),"@@@",INDEX(Columns[],4,A60)),"@dec_scale@",IF(ISBLANK(INDEX(Columns[],2,A60)),"14",INDEX(Columns[],2,A60))),"["&amp;INDEX(Columns[],4,A60)&amp;"]")</f>
        <v>[]</v>
      </c>
      <c r="F60" s="17" t="s">
        <v>26</v>
      </c>
      <c r="G60" s="17" t="str">
        <f>"["&amp;INDEX(Columns[],4,A60)&amp;"]"</f>
        <v>[]</v>
      </c>
      <c r="H60" s="18" t="str">
        <f>"["&amp;IF(ISBLANK(INDEX(Columns[],3,A60)),INDEX(Columns[],4,A60),INDEX(Columns[],3,A60))&amp;"]"</f>
        <v>[]</v>
      </c>
      <c r="I60" s="19" t="str">
        <f>CLEAN(IF(Table3[[#This Row],[Alias]]&lt;&gt;"[]",CONCATENATE(B60,D60," ",F60," ",H60),""))</f>
        <v/>
      </c>
      <c r="J6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0" s="52" t="str">
        <f>CLEAN(IF(Table3[[#This Row],[Alias]]&lt;&gt;"[]",CONCATENATE(B60,E60," ",F60," ",H60),""))</f>
        <v/>
      </c>
      <c r="L60" s="52" t="str">
        <f>CLEAN(IF(Table3[[#This Row],[Alias]]&lt;&gt;"[]",SUBSTITUTE(SUBSTITUTE(CONCATENATE(IF(ISBLANK(Table3[[#This Row],[Union]]),""," OR "),"(a.COLUMN_NAME = '",G60,"' and b.COLUMN_NAME = '",H60,"')"),"[",""),"]",""),""))</f>
        <v/>
      </c>
      <c r="M60" s="2" t="s">
        <v>66</v>
      </c>
    </row>
    <row r="61" spans="1:13" ht="15.95" customHeight="1" x14ac:dyDescent="0.25">
      <c r="A61" s="17">
        <v>60</v>
      </c>
      <c r="B61" s="17" t="s">
        <v>0</v>
      </c>
      <c r="C61" s="17" t="s">
        <v>68</v>
      </c>
      <c r="D61" s="18" t="str">
        <f>IFERROR(SUBSTITUTE(SUBSTITUTE(VLOOKUP(INDEX(Columns[],1,A61),Codes[],2,FALSE),"@@@",INDEX(Columns[],4,A61)),"@dec_scale@",IF(ISBLANK(INDEX(Columns[],2,A61)),"14",INDEX(Columns[],2,A61))),"["&amp;INDEX(Columns[],4,A61)&amp;"]")</f>
        <v>[]</v>
      </c>
      <c r="E61" s="18" t="str">
        <f>IFERROR(SUBSTITUTE(SUBSTITUTE(VLOOKUP(INDEX(Columns[],1,A61),Codes[],3,FALSE),"@@@",INDEX(Columns[],4,A61)),"@dec_scale@",IF(ISBLANK(INDEX(Columns[],2,A61)),"14",INDEX(Columns[],2,A61))),"["&amp;INDEX(Columns[],4,A61)&amp;"]")</f>
        <v>[]</v>
      </c>
      <c r="F61" s="17" t="s">
        <v>26</v>
      </c>
      <c r="G61" s="17" t="str">
        <f>"["&amp;INDEX(Columns[],4,A61)&amp;"]"</f>
        <v>[]</v>
      </c>
      <c r="H61" s="18" t="str">
        <f>"["&amp;IF(ISBLANK(INDEX(Columns[],3,A61)),INDEX(Columns[],4,A61),INDEX(Columns[],3,A61))&amp;"]"</f>
        <v>[]</v>
      </c>
      <c r="I61" s="19" t="str">
        <f>CLEAN(IF(Table3[[#This Row],[Alias]]&lt;&gt;"[]",CONCATENATE(B61,D61," ",F61," ",H61),""))</f>
        <v/>
      </c>
      <c r="J6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1" s="52" t="str">
        <f>CLEAN(IF(Table3[[#This Row],[Alias]]&lt;&gt;"[]",CONCATENATE(B61,E61," ",F61," ",H61),""))</f>
        <v/>
      </c>
      <c r="L61" s="52" t="str">
        <f>CLEAN(IF(Table3[[#This Row],[Alias]]&lt;&gt;"[]",SUBSTITUTE(SUBSTITUTE(CONCATENATE(IF(ISBLANK(Table3[[#This Row],[Union]]),""," OR "),"(a.COLUMN_NAME = '",G61,"' and b.COLUMN_NAME = '",H61,"')"),"[",""),"]",""),""))</f>
        <v/>
      </c>
      <c r="M61" s="2" t="s">
        <v>66</v>
      </c>
    </row>
    <row r="62" spans="1:13" ht="15.95" customHeight="1" x14ac:dyDescent="0.25">
      <c r="A62" s="17">
        <v>61</v>
      </c>
      <c r="B62" s="17" t="s">
        <v>0</v>
      </c>
      <c r="C62" s="17" t="s">
        <v>68</v>
      </c>
      <c r="D62" s="18" t="str">
        <f>IFERROR(SUBSTITUTE(SUBSTITUTE(VLOOKUP(INDEX(Columns[],1,A62),Codes[],2,FALSE),"@@@",INDEX(Columns[],4,A62)),"@dec_scale@",IF(ISBLANK(INDEX(Columns[],2,A62)),"14",INDEX(Columns[],2,A62))),"["&amp;INDEX(Columns[],4,A62)&amp;"]")</f>
        <v>[]</v>
      </c>
      <c r="E62" s="18" t="str">
        <f>IFERROR(SUBSTITUTE(SUBSTITUTE(VLOOKUP(INDEX(Columns[],1,A62),Codes[],3,FALSE),"@@@",INDEX(Columns[],4,A62)),"@dec_scale@",IF(ISBLANK(INDEX(Columns[],2,A62)),"14",INDEX(Columns[],2,A62))),"["&amp;INDEX(Columns[],4,A62)&amp;"]")</f>
        <v>[]</v>
      </c>
      <c r="F62" s="17" t="s">
        <v>26</v>
      </c>
      <c r="G62" s="17" t="str">
        <f>"["&amp;INDEX(Columns[],4,A62)&amp;"]"</f>
        <v>[]</v>
      </c>
      <c r="H62" s="18" t="str">
        <f>"["&amp;IF(ISBLANK(INDEX(Columns[],3,A62)),INDEX(Columns[],4,A62),INDEX(Columns[],3,A62))&amp;"]"</f>
        <v>[]</v>
      </c>
      <c r="I62" s="19" t="str">
        <f>CLEAN(IF(Table3[[#This Row],[Alias]]&lt;&gt;"[]",CONCATENATE(B62,D62," ",F62," ",H62),""))</f>
        <v/>
      </c>
      <c r="J6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2" s="52" t="str">
        <f>CLEAN(IF(Table3[[#This Row],[Alias]]&lt;&gt;"[]",CONCATENATE(B62,E62," ",F62," ",H62),""))</f>
        <v/>
      </c>
      <c r="L62" s="52" t="str">
        <f>CLEAN(IF(Table3[[#This Row],[Alias]]&lt;&gt;"[]",SUBSTITUTE(SUBSTITUTE(CONCATENATE(IF(ISBLANK(Table3[[#This Row],[Union]]),""," OR "),"(a.COLUMN_NAME = '",G62,"' and b.COLUMN_NAME = '",H62,"')"),"[",""),"]",""),""))</f>
        <v/>
      </c>
      <c r="M62" s="2" t="s">
        <v>66</v>
      </c>
    </row>
    <row r="63" spans="1:13" ht="15.95" customHeight="1" x14ac:dyDescent="0.25">
      <c r="A63" s="17">
        <v>62</v>
      </c>
      <c r="B63" s="17" t="s">
        <v>0</v>
      </c>
      <c r="C63" s="17" t="s">
        <v>68</v>
      </c>
      <c r="D63" s="18" t="str">
        <f>IFERROR(SUBSTITUTE(SUBSTITUTE(VLOOKUP(INDEX(Columns[],1,A63),Codes[],2,FALSE),"@@@",INDEX(Columns[],4,A63)),"@dec_scale@",IF(ISBLANK(INDEX(Columns[],2,A63)),"14",INDEX(Columns[],2,A63))),"["&amp;INDEX(Columns[],4,A63)&amp;"]")</f>
        <v>[]</v>
      </c>
      <c r="E63" s="18" t="str">
        <f>IFERROR(SUBSTITUTE(SUBSTITUTE(VLOOKUP(INDEX(Columns[],1,A63),Codes[],3,FALSE),"@@@",INDEX(Columns[],4,A63)),"@dec_scale@",IF(ISBLANK(INDEX(Columns[],2,A63)),"14",INDEX(Columns[],2,A63))),"["&amp;INDEX(Columns[],4,A63)&amp;"]")</f>
        <v>[]</v>
      </c>
      <c r="F63" s="17" t="s">
        <v>26</v>
      </c>
      <c r="G63" s="17" t="str">
        <f>"["&amp;INDEX(Columns[],4,A63)&amp;"]"</f>
        <v>[]</v>
      </c>
      <c r="H63" s="18" t="str">
        <f>"["&amp;IF(ISBLANK(INDEX(Columns[],3,A63)),INDEX(Columns[],4,A63),INDEX(Columns[],3,A63))&amp;"]"</f>
        <v>[]</v>
      </c>
      <c r="I63" s="19" t="str">
        <f>CLEAN(IF(Table3[[#This Row],[Alias]]&lt;&gt;"[]",CONCATENATE(B63,D63," ",F63," ",H63),""))</f>
        <v/>
      </c>
      <c r="J6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3" s="52" t="str">
        <f>CLEAN(IF(Table3[[#This Row],[Alias]]&lt;&gt;"[]",CONCATENATE(B63,E63," ",F63," ",H63),""))</f>
        <v/>
      </c>
      <c r="L63" s="52" t="str">
        <f>CLEAN(IF(Table3[[#This Row],[Alias]]&lt;&gt;"[]",SUBSTITUTE(SUBSTITUTE(CONCATENATE(IF(ISBLANK(Table3[[#This Row],[Union]]),""," OR "),"(a.COLUMN_NAME = '",G63,"' and b.COLUMN_NAME = '",H63,"')"),"[",""),"]",""),""))</f>
        <v/>
      </c>
      <c r="M63" s="2" t="s">
        <v>66</v>
      </c>
    </row>
    <row r="64" spans="1:13" ht="15.95" customHeight="1" x14ac:dyDescent="0.25">
      <c r="A64" s="17">
        <v>63</v>
      </c>
      <c r="B64" s="17" t="s">
        <v>0</v>
      </c>
      <c r="C64" s="17" t="s">
        <v>68</v>
      </c>
      <c r="D64" s="18" t="str">
        <f>IFERROR(SUBSTITUTE(SUBSTITUTE(VLOOKUP(INDEX(Columns[],1,A64),Codes[],2,FALSE),"@@@",INDEX(Columns[],4,A64)),"@dec_scale@",IF(ISBLANK(INDEX(Columns[],2,A64)),"14",INDEX(Columns[],2,A64))),"["&amp;INDEX(Columns[],4,A64)&amp;"]")</f>
        <v>[]</v>
      </c>
      <c r="E64" s="18" t="str">
        <f>IFERROR(SUBSTITUTE(SUBSTITUTE(VLOOKUP(INDEX(Columns[],1,A64),Codes[],3,FALSE),"@@@",INDEX(Columns[],4,A64)),"@dec_scale@",IF(ISBLANK(INDEX(Columns[],2,A64)),"14",INDEX(Columns[],2,A64))),"["&amp;INDEX(Columns[],4,A64)&amp;"]")</f>
        <v>[]</v>
      </c>
      <c r="F64" s="17" t="s">
        <v>26</v>
      </c>
      <c r="G64" s="17" t="str">
        <f>"["&amp;INDEX(Columns[],4,A64)&amp;"]"</f>
        <v>[]</v>
      </c>
      <c r="H64" s="18" t="str">
        <f>"["&amp;IF(ISBLANK(INDEX(Columns[],3,A64)),INDEX(Columns[],4,A64),INDEX(Columns[],3,A64))&amp;"]"</f>
        <v>[]</v>
      </c>
      <c r="I64" s="19" t="str">
        <f>CLEAN(IF(Table3[[#This Row],[Alias]]&lt;&gt;"[]",CONCATENATE(B64,D64," ",F64," ",H64),""))</f>
        <v/>
      </c>
      <c r="J6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4" s="52" t="str">
        <f>CLEAN(IF(Table3[[#This Row],[Alias]]&lt;&gt;"[]",CONCATENATE(B64,E64," ",F64," ",H64),""))</f>
        <v/>
      </c>
      <c r="L64" s="52" t="str">
        <f>CLEAN(IF(Table3[[#This Row],[Alias]]&lt;&gt;"[]",SUBSTITUTE(SUBSTITUTE(CONCATENATE(IF(ISBLANK(Table3[[#This Row],[Union]]),""," OR "),"(a.COLUMN_NAME = '",G64,"' and b.COLUMN_NAME = '",H64,"')"),"[",""),"]",""),""))</f>
        <v/>
      </c>
      <c r="M64" s="2" t="s">
        <v>66</v>
      </c>
    </row>
    <row r="65" spans="1:13" ht="15.95" customHeight="1" x14ac:dyDescent="0.25">
      <c r="A65" s="17">
        <v>64</v>
      </c>
      <c r="B65" s="17" t="s">
        <v>0</v>
      </c>
      <c r="C65" s="17" t="s">
        <v>68</v>
      </c>
      <c r="D65" s="18" t="str">
        <f>IFERROR(SUBSTITUTE(SUBSTITUTE(VLOOKUP(INDEX(Columns[],1,A65),Codes[],2,FALSE),"@@@",INDEX(Columns[],4,A65)),"@dec_scale@",IF(ISBLANK(INDEX(Columns[],2,A65)),"14",INDEX(Columns[],2,A65))),"["&amp;INDEX(Columns[],4,A65)&amp;"]")</f>
        <v>[]</v>
      </c>
      <c r="E65" s="18" t="str">
        <f>IFERROR(SUBSTITUTE(SUBSTITUTE(VLOOKUP(INDEX(Columns[],1,A65),Codes[],3,FALSE),"@@@",INDEX(Columns[],4,A65)),"@dec_scale@",IF(ISBLANK(INDEX(Columns[],2,A65)),"14",INDEX(Columns[],2,A65))),"["&amp;INDEX(Columns[],4,A65)&amp;"]")</f>
        <v>[]</v>
      </c>
      <c r="F65" s="17" t="s">
        <v>26</v>
      </c>
      <c r="G65" s="17" t="str">
        <f>"["&amp;INDEX(Columns[],4,A65)&amp;"]"</f>
        <v>[]</v>
      </c>
      <c r="H65" s="18" t="str">
        <f>"["&amp;IF(ISBLANK(INDEX(Columns[],3,A65)),INDEX(Columns[],4,A65),INDEX(Columns[],3,A65))&amp;"]"</f>
        <v>[]</v>
      </c>
      <c r="I65" s="19" t="str">
        <f>CLEAN(IF(Table3[[#This Row],[Alias]]&lt;&gt;"[]",CONCATENATE(B65,D65," ",F65," ",H65),""))</f>
        <v/>
      </c>
      <c r="J6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5" s="52" t="str">
        <f>CLEAN(IF(Table3[[#This Row],[Alias]]&lt;&gt;"[]",CONCATENATE(B65,E65," ",F65," ",H65),""))</f>
        <v/>
      </c>
      <c r="L65" s="52" t="str">
        <f>CLEAN(IF(Table3[[#This Row],[Alias]]&lt;&gt;"[]",SUBSTITUTE(SUBSTITUTE(CONCATENATE(IF(ISBLANK(Table3[[#This Row],[Union]]),""," OR "),"(a.COLUMN_NAME = '",G65,"' and b.COLUMN_NAME = '",H65,"')"),"[",""),"]",""),""))</f>
        <v/>
      </c>
      <c r="M65" s="2" t="s">
        <v>66</v>
      </c>
    </row>
    <row r="66" spans="1:13" ht="15.95" customHeight="1" x14ac:dyDescent="0.25">
      <c r="A66" s="17">
        <v>65</v>
      </c>
      <c r="B66" s="17" t="s">
        <v>0</v>
      </c>
      <c r="C66" s="17" t="s">
        <v>68</v>
      </c>
      <c r="D66" s="18" t="str">
        <f>IFERROR(SUBSTITUTE(SUBSTITUTE(VLOOKUP(INDEX(Columns[],1,A66),Codes[],2,FALSE),"@@@",INDEX(Columns[],4,A66)),"@dec_scale@",IF(ISBLANK(INDEX(Columns[],2,A66)),"14",INDEX(Columns[],2,A66))),"["&amp;INDEX(Columns[],4,A66)&amp;"]")</f>
        <v>[]</v>
      </c>
      <c r="E66" s="18" t="str">
        <f>IFERROR(SUBSTITUTE(SUBSTITUTE(VLOOKUP(INDEX(Columns[],1,A66),Codes[],3,FALSE),"@@@",INDEX(Columns[],4,A66)),"@dec_scale@",IF(ISBLANK(INDEX(Columns[],2,A66)),"14",INDEX(Columns[],2,A66))),"["&amp;INDEX(Columns[],4,A66)&amp;"]")</f>
        <v>[]</v>
      </c>
      <c r="F66" s="17" t="s">
        <v>26</v>
      </c>
      <c r="G66" s="17" t="str">
        <f>"["&amp;INDEX(Columns[],4,A66)&amp;"]"</f>
        <v>[]</v>
      </c>
      <c r="H66" s="18" t="str">
        <f>"["&amp;IF(ISBLANK(INDEX(Columns[],3,A66)),INDEX(Columns[],4,A66),INDEX(Columns[],3,A66))&amp;"]"</f>
        <v>[]</v>
      </c>
      <c r="I66" s="19" t="str">
        <f>CLEAN(IF(Table3[[#This Row],[Alias]]&lt;&gt;"[]",CONCATENATE(B66,D66," ",F66," ",H66),""))</f>
        <v/>
      </c>
      <c r="J6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6" s="52" t="str">
        <f>CLEAN(IF(Table3[[#This Row],[Alias]]&lt;&gt;"[]",CONCATENATE(B66,E66," ",F66," ",H66),""))</f>
        <v/>
      </c>
      <c r="L66" s="52" t="str">
        <f>CLEAN(IF(Table3[[#This Row],[Alias]]&lt;&gt;"[]",SUBSTITUTE(SUBSTITUTE(CONCATENATE(IF(ISBLANK(Table3[[#This Row],[Union]]),""," OR "),"(a.COLUMN_NAME = '",G66,"' and b.COLUMN_NAME = '",H66,"')"),"[",""),"]",""),""))</f>
        <v/>
      </c>
      <c r="M66" s="2" t="s">
        <v>66</v>
      </c>
    </row>
    <row r="67" spans="1:13" ht="15.95" customHeight="1" x14ac:dyDescent="0.25">
      <c r="A67" s="17">
        <v>66</v>
      </c>
      <c r="B67" s="17" t="s">
        <v>0</v>
      </c>
      <c r="C67" s="17" t="s">
        <v>68</v>
      </c>
      <c r="D67" s="18" t="str">
        <f>IFERROR(SUBSTITUTE(SUBSTITUTE(VLOOKUP(INDEX(Columns[],1,A67),Codes[],2,FALSE),"@@@",INDEX(Columns[],4,A67)),"@dec_scale@",IF(ISBLANK(INDEX(Columns[],2,A67)),"14",INDEX(Columns[],2,A67))),"["&amp;INDEX(Columns[],4,A67)&amp;"]")</f>
        <v>[]</v>
      </c>
      <c r="E67" s="18" t="str">
        <f>IFERROR(SUBSTITUTE(SUBSTITUTE(VLOOKUP(INDEX(Columns[],1,A67),Codes[],3,FALSE),"@@@",INDEX(Columns[],4,A67)),"@dec_scale@",IF(ISBLANK(INDEX(Columns[],2,A67)),"14",INDEX(Columns[],2,A67))),"["&amp;INDEX(Columns[],4,A67)&amp;"]")</f>
        <v>[]</v>
      </c>
      <c r="F67" s="17" t="s">
        <v>26</v>
      </c>
      <c r="G67" s="17" t="str">
        <f>"["&amp;INDEX(Columns[],4,A67)&amp;"]"</f>
        <v>[]</v>
      </c>
      <c r="H67" s="18" t="str">
        <f>"["&amp;IF(ISBLANK(INDEX(Columns[],3,A67)),INDEX(Columns[],4,A67),INDEX(Columns[],3,A67))&amp;"]"</f>
        <v>[]</v>
      </c>
      <c r="I67" s="19" t="str">
        <f>CLEAN(IF(Table3[[#This Row],[Alias]]&lt;&gt;"[]",CONCATENATE(B67,D67," ",F67," ",H67),""))</f>
        <v/>
      </c>
      <c r="J6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7" s="52" t="str">
        <f>CLEAN(IF(Table3[[#This Row],[Alias]]&lt;&gt;"[]",CONCATENATE(B67,E67," ",F67," ",H67),""))</f>
        <v/>
      </c>
      <c r="L67" s="52" t="str">
        <f>CLEAN(IF(Table3[[#This Row],[Alias]]&lt;&gt;"[]",SUBSTITUTE(SUBSTITUTE(CONCATENATE(IF(ISBLANK(Table3[[#This Row],[Union]]),""," OR "),"(a.COLUMN_NAME = '",G67,"' and b.COLUMN_NAME = '",H67,"')"),"[",""),"]",""),""))</f>
        <v/>
      </c>
      <c r="M67" s="2" t="s">
        <v>66</v>
      </c>
    </row>
    <row r="68" spans="1:13" ht="15.95" customHeight="1" x14ac:dyDescent="0.25">
      <c r="A68" s="17">
        <v>67</v>
      </c>
      <c r="B68" s="17" t="s">
        <v>0</v>
      </c>
      <c r="C68" s="17" t="s">
        <v>68</v>
      </c>
      <c r="D68" s="18" t="str">
        <f>IFERROR(SUBSTITUTE(SUBSTITUTE(VLOOKUP(INDEX(Columns[],1,A68),Codes[],2,FALSE),"@@@",INDEX(Columns[],4,A68)),"@dec_scale@",IF(ISBLANK(INDEX(Columns[],2,A68)),"14",INDEX(Columns[],2,A68))),"["&amp;INDEX(Columns[],4,A68)&amp;"]")</f>
        <v>[]</v>
      </c>
      <c r="E68" s="18" t="str">
        <f>IFERROR(SUBSTITUTE(SUBSTITUTE(VLOOKUP(INDEX(Columns[],1,A68),Codes[],3,FALSE),"@@@",INDEX(Columns[],4,A68)),"@dec_scale@",IF(ISBLANK(INDEX(Columns[],2,A68)),"14",INDEX(Columns[],2,A68))),"["&amp;INDEX(Columns[],4,A68)&amp;"]")</f>
        <v>[]</v>
      </c>
      <c r="F68" s="17" t="s">
        <v>26</v>
      </c>
      <c r="G68" s="17" t="str">
        <f>"["&amp;INDEX(Columns[],4,A68)&amp;"]"</f>
        <v>[]</v>
      </c>
      <c r="H68" s="18" t="str">
        <f>"["&amp;IF(ISBLANK(INDEX(Columns[],3,A68)),INDEX(Columns[],4,A68),INDEX(Columns[],3,A68))&amp;"]"</f>
        <v>[]</v>
      </c>
      <c r="I68" s="19" t="str">
        <f>CLEAN(IF(Table3[[#This Row],[Alias]]&lt;&gt;"[]",CONCATENATE(B68,D68," ",F68," ",H68),""))</f>
        <v/>
      </c>
      <c r="J6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8" s="52" t="str">
        <f>CLEAN(IF(Table3[[#This Row],[Alias]]&lt;&gt;"[]",CONCATENATE(B68,E68," ",F68," ",H68),""))</f>
        <v/>
      </c>
      <c r="L68" s="52" t="str">
        <f>CLEAN(IF(Table3[[#This Row],[Alias]]&lt;&gt;"[]",SUBSTITUTE(SUBSTITUTE(CONCATENATE(IF(ISBLANK(Table3[[#This Row],[Union]]),""," OR "),"(a.COLUMN_NAME = '",G68,"' and b.COLUMN_NAME = '",H68,"')"),"[",""),"]",""),""))</f>
        <v/>
      </c>
      <c r="M68" s="2" t="s">
        <v>66</v>
      </c>
    </row>
    <row r="69" spans="1:13" ht="15.95" customHeight="1" x14ac:dyDescent="0.25">
      <c r="A69" s="17">
        <v>68</v>
      </c>
      <c r="B69" s="17" t="s">
        <v>0</v>
      </c>
      <c r="C69" s="17" t="s">
        <v>68</v>
      </c>
      <c r="D69" s="18" t="str">
        <f>IFERROR(SUBSTITUTE(SUBSTITUTE(VLOOKUP(INDEX(Columns[],1,A69),Codes[],2,FALSE),"@@@",INDEX(Columns[],4,A69)),"@dec_scale@",IF(ISBLANK(INDEX(Columns[],2,A69)),"14",INDEX(Columns[],2,A69))),"["&amp;INDEX(Columns[],4,A69)&amp;"]")</f>
        <v>[]</v>
      </c>
      <c r="E69" s="18" t="str">
        <f>IFERROR(SUBSTITUTE(SUBSTITUTE(VLOOKUP(INDEX(Columns[],1,A69),Codes[],3,FALSE),"@@@",INDEX(Columns[],4,A69)),"@dec_scale@",IF(ISBLANK(INDEX(Columns[],2,A69)),"14",INDEX(Columns[],2,A69))),"["&amp;INDEX(Columns[],4,A69)&amp;"]")</f>
        <v>[]</v>
      </c>
      <c r="F69" s="17" t="s">
        <v>26</v>
      </c>
      <c r="G69" s="17" t="str">
        <f>"["&amp;INDEX(Columns[],4,A69)&amp;"]"</f>
        <v>[]</v>
      </c>
      <c r="H69" s="18" t="str">
        <f>"["&amp;IF(ISBLANK(INDEX(Columns[],3,A69)),INDEX(Columns[],4,A69),INDEX(Columns[],3,A69))&amp;"]"</f>
        <v>[]</v>
      </c>
      <c r="I69" s="19" t="str">
        <f>CLEAN(IF(Table3[[#This Row],[Alias]]&lt;&gt;"[]",CONCATENATE(B69,D69," ",F69," ",H69),""))</f>
        <v/>
      </c>
      <c r="J6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9" s="52" t="str">
        <f>CLEAN(IF(Table3[[#This Row],[Alias]]&lt;&gt;"[]",CONCATENATE(B69,E69," ",F69," ",H69),""))</f>
        <v/>
      </c>
      <c r="L69" s="52" t="str">
        <f>CLEAN(IF(Table3[[#This Row],[Alias]]&lt;&gt;"[]",SUBSTITUTE(SUBSTITUTE(CONCATENATE(IF(ISBLANK(Table3[[#This Row],[Union]]),""," OR "),"(a.COLUMN_NAME = '",G69,"' and b.COLUMN_NAME = '",H69,"')"),"[",""),"]",""),""))</f>
        <v/>
      </c>
      <c r="M69" s="2" t="s">
        <v>66</v>
      </c>
    </row>
    <row r="70" spans="1:13" ht="15.95" customHeight="1" x14ac:dyDescent="0.25">
      <c r="A70" s="17">
        <v>69</v>
      </c>
      <c r="B70" s="17" t="s">
        <v>0</v>
      </c>
      <c r="C70" s="17" t="s">
        <v>68</v>
      </c>
      <c r="D70" s="18" t="str">
        <f>IFERROR(SUBSTITUTE(SUBSTITUTE(VLOOKUP(INDEX(Columns[],1,A70),Codes[],2,FALSE),"@@@",INDEX(Columns[],4,A70)),"@dec_scale@",IF(ISBLANK(INDEX(Columns[],2,A70)),"14",INDEX(Columns[],2,A70))),"["&amp;INDEX(Columns[],4,A70)&amp;"]")</f>
        <v>[]</v>
      </c>
      <c r="E70" s="18" t="str">
        <f>IFERROR(SUBSTITUTE(SUBSTITUTE(VLOOKUP(INDEX(Columns[],1,A70),Codes[],3,FALSE),"@@@",INDEX(Columns[],4,A70)),"@dec_scale@",IF(ISBLANK(INDEX(Columns[],2,A70)),"14",INDEX(Columns[],2,A70))),"["&amp;INDEX(Columns[],4,A70)&amp;"]")</f>
        <v>[]</v>
      </c>
      <c r="F70" s="17" t="s">
        <v>26</v>
      </c>
      <c r="G70" s="17" t="str">
        <f>"["&amp;INDEX(Columns[],4,A70)&amp;"]"</f>
        <v>[]</v>
      </c>
      <c r="H70" s="18" t="str">
        <f>"["&amp;IF(ISBLANK(INDEX(Columns[],3,A70)),INDEX(Columns[],4,A70),INDEX(Columns[],3,A70))&amp;"]"</f>
        <v>[]</v>
      </c>
      <c r="I70" s="19" t="str">
        <f>CLEAN(IF(Table3[[#This Row],[Alias]]&lt;&gt;"[]",CONCATENATE(B70,D70," ",F70," ",H70),""))</f>
        <v/>
      </c>
      <c r="J7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0" s="52" t="str">
        <f>CLEAN(IF(Table3[[#This Row],[Alias]]&lt;&gt;"[]",CONCATENATE(B70,E70," ",F70," ",H70),""))</f>
        <v/>
      </c>
      <c r="L70" s="52" t="str">
        <f>CLEAN(IF(Table3[[#This Row],[Alias]]&lt;&gt;"[]",SUBSTITUTE(SUBSTITUTE(CONCATENATE(IF(ISBLANK(Table3[[#This Row],[Union]]),""," OR "),"(a.COLUMN_NAME = '",G70,"' and b.COLUMN_NAME = '",H70,"')"),"[",""),"]",""),""))</f>
        <v/>
      </c>
      <c r="M70" s="2" t="s">
        <v>66</v>
      </c>
    </row>
    <row r="71" spans="1:13" ht="15.95" customHeight="1" x14ac:dyDescent="0.25">
      <c r="A71" s="17">
        <v>70</v>
      </c>
      <c r="B71" s="17" t="s">
        <v>0</v>
      </c>
      <c r="C71" s="17" t="s">
        <v>68</v>
      </c>
      <c r="D71" s="18" t="str">
        <f>IFERROR(SUBSTITUTE(SUBSTITUTE(VLOOKUP(INDEX(Columns[],1,A71),Codes[],2,FALSE),"@@@",INDEX(Columns[],4,A71)),"@dec_scale@",IF(ISBLANK(INDEX(Columns[],2,A71)),"14",INDEX(Columns[],2,A71))),"["&amp;INDEX(Columns[],4,A71)&amp;"]")</f>
        <v>[]</v>
      </c>
      <c r="E71" s="18" t="str">
        <f>IFERROR(SUBSTITUTE(SUBSTITUTE(VLOOKUP(INDEX(Columns[],1,A71),Codes[],3,FALSE),"@@@",INDEX(Columns[],4,A71)),"@dec_scale@",IF(ISBLANK(INDEX(Columns[],2,A71)),"14",INDEX(Columns[],2,A71))),"["&amp;INDEX(Columns[],4,A71)&amp;"]")</f>
        <v>[]</v>
      </c>
      <c r="F71" s="17" t="s">
        <v>26</v>
      </c>
      <c r="G71" s="17" t="str">
        <f>"["&amp;INDEX(Columns[],4,A71)&amp;"]"</f>
        <v>[]</v>
      </c>
      <c r="H71" s="18" t="str">
        <f>"["&amp;IF(ISBLANK(INDEX(Columns[],3,A71)),INDEX(Columns[],4,A71),INDEX(Columns[],3,A71))&amp;"]"</f>
        <v>[]</v>
      </c>
      <c r="I71" s="19" t="str">
        <f>CLEAN(IF(Table3[[#This Row],[Alias]]&lt;&gt;"[]",CONCATENATE(B71,D71," ",F71," ",H71),""))</f>
        <v/>
      </c>
      <c r="J7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1" s="52" t="str">
        <f>CLEAN(IF(Table3[[#This Row],[Alias]]&lt;&gt;"[]",CONCATENATE(B71,E71," ",F71," ",H71),""))</f>
        <v/>
      </c>
      <c r="L71" s="52" t="str">
        <f>CLEAN(IF(Table3[[#This Row],[Alias]]&lt;&gt;"[]",SUBSTITUTE(SUBSTITUTE(CONCATENATE(IF(ISBLANK(Table3[[#This Row],[Union]]),""," OR "),"(a.COLUMN_NAME = '",G71,"' and b.COLUMN_NAME = '",H71,"')"),"[",""),"]",""),""))</f>
        <v/>
      </c>
      <c r="M71" s="2" t="s">
        <v>66</v>
      </c>
    </row>
    <row r="72" spans="1:13" ht="15.95" customHeight="1" x14ac:dyDescent="0.25">
      <c r="A72" s="17">
        <v>71</v>
      </c>
      <c r="B72" s="17" t="s">
        <v>0</v>
      </c>
      <c r="C72" s="17" t="s">
        <v>68</v>
      </c>
      <c r="D72" s="18" t="str">
        <f>IFERROR(SUBSTITUTE(SUBSTITUTE(VLOOKUP(INDEX(Columns[],1,A72),Codes[],2,FALSE),"@@@",INDEX(Columns[],4,A72)),"@dec_scale@",IF(ISBLANK(INDEX(Columns[],2,A72)),"14",INDEX(Columns[],2,A72))),"["&amp;INDEX(Columns[],4,A72)&amp;"]")</f>
        <v>[]</v>
      </c>
      <c r="E72" s="18" t="str">
        <f>IFERROR(SUBSTITUTE(SUBSTITUTE(VLOOKUP(INDEX(Columns[],1,A72),Codes[],3,FALSE),"@@@",INDEX(Columns[],4,A72)),"@dec_scale@",IF(ISBLANK(INDEX(Columns[],2,A72)),"14",INDEX(Columns[],2,A72))),"["&amp;INDEX(Columns[],4,A72)&amp;"]")</f>
        <v>[]</v>
      </c>
      <c r="F72" s="17" t="s">
        <v>26</v>
      </c>
      <c r="G72" s="17" t="str">
        <f>"["&amp;INDEX(Columns[],4,A72)&amp;"]"</f>
        <v>[]</v>
      </c>
      <c r="H72" s="18" t="str">
        <f>"["&amp;IF(ISBLANK(INDEX(Columns[],3,A72)),INDEX(Columns[],4,A72),INDEX(Columns[],3,A72))&amp;"]"</f>
        <v>[]</v>
      </c>
      <c r="I72" s="19" t="str">
        <f>CLEAN(IF(Table3[[#This Row],[Alias]]&lt;&gt;"[]",CONCATENATE(B72,D72," ",F72," ",H72),""))</f>
        <v/>
      </c>
      <c r="J7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2" s="52" t="str">
        <f>CLEAN(IF(Table3[[#This Row],[Alias]]&lt;&gt;"[]",CONCATENATE(B72,E72," ",F72," ",H72),""))</f>
        <v/>
      </c>
      <c r="L72" s="52" t="str">
        <f>CLEAN(IF(Table3[[#This Row],[Alias]]&lt;&gt;"[]",SUBSTITUTE(SUBSTITUTE(CONCATENATE(IF(ISBLANK(Table3[[#This Row],[Union]]),""," OR "),"(a.COLUMN_NAME = '",G72,"' and b.COLUMN_NAME = '",H72,"')"),"[",""),"]",""),""))</f>
        <v/>
      </c>
      <c r="M72" s="2" t="s">
        <v>66</v>
      </c>
    </row>
    <row r="73" spans="1:13" ht="15.95" customHeight="1" x14ac:dyDescent="0.25">
      <c r="A73" s="17">
        <v>72</v>
      </c>
      <c r="B73" s="17" t="s">
        <v>0</v>
      </c>
      <c r="C73" s="17" t="s">
        <v>68</v>
      </c>
      <c r="D73" s="18" t="str">
        <f>IFERROR(SUBSTITUTE(SUBSTITUTE(VLOOKUP(INDEX(Columns[],1,A73),Codes[],2,FALSE),"@@@",INDEX(Columns[],4,A73)),"@dec_scale@",IF(ISBLANK(INDEX(Columns[],2,A73)),"14",INDEX(Columns[],2,A73))),"["&amp;INDEX(Columns[],4,A73)&amp;"]")</f>
        <v>[]</v>
      </c>
      <c r="E73" s="18" t="str">
        <f>IFERROR(SUBSTITUTE(SUBSTITUTE(VLOOKUP(INDEX(Columns[],1,A73),Codes[],3,FALSE),"@@@",INDEX(Columns[],4,A73)),"@dec_scale@",IF(ISBLANK(INDEX(Columns[],2,A73)),"14",INDEX(Columns[],2,A73))),"["&amp;INDEX(Columns[],4,A73)&amp;"]")</f>
        <v>[]</v>
      </c>
      <c r="F73" s="17" t="s">
        <v>26</v>
      </c>
      <c r="G73" s="17" t="str">
        <f>"["&amp;INDEX(Columns[],4,A73)&amp;"]"</f>
        <v>[]</v>
      </c>
      <c r="H73" s="18" t="str">
        <f>"["&amp;IF(ISBLANK(INDEX(Columns[],3,A73)),INDEX(Columns[],4,A73),INDEX(Columns[],3,A73))&amp;"]"</f>
        <v>[]</v>
      </c>
      <c r="I73" s="19" t="str">
        <f>CLEAN(IF(Table3[[#This Row],[Alias]]&lt;&gt;"[]",CONCATENATE(B73,D73," ",F73," ",H73),""))</f>
        <v/>
      </c>
      <c r="J7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3" s="52" t="str">
        <f>CLEAN(IF(Table3[[#This Row],[Alias]]&lt;&gt;"[]",CONCATENATE(B73,E73," ",F73," ",H73),""))</f>
        <v/>
      </c>
      <c r="L73" s="52" t="str">
        <f>CLEAN(IF(Table3[[#This Row],[Alias]]&lt;&gt;"[]",SUBSTITUTE(SUBSTITUTE(CONCATENATE(IF(ISBLANK(Table3[[#This Row],[Union]]),""," OR "),"(a.COLUMN_NAME = '",G73,"' and b.COLUMN_NAME = '",H73,"')"),"[",""),"]",""),""))</f>
        <v/>
      </c>
      <c r="M73" s="2" t="s">
        <v>66</v>
      </c>
    </row>
    <row r="74" spans="1:13" ht="15.95" customHeight="1" x14ac:dyDescent="0.25">
      <c r="A74" s="17">
        <v>73</v>
      </c>
      <c r="B74" s="17" t="s">
        <v>0</v>
      </c>
      <c r="C74" s="17" t="s">
        <v>68</v>
      </c>
      <c r="D74" s="18" t="str">
        <f>IFERROR(SUBSTITUTE(SUBSTITUTE(VLOOKUP(INDEX(Columns[],1,A74),Codes[],2,FALSE),"@@@",INDEX(Columns[],4,A74)),"@dec_scale@",IF(ISBLANK(INDEX(Columns[],2,A74)),"14",INDEX(Columns[],2,A74))),"["&amp;INDEX(Columns[],4,A74)&amp;"]")</f>
        <v>[]</v>
      </c>
      <c r="E74" s="18" t="str">
        <f>IFERROR(SUBSTITUTE(SUBSTITUTE(VLOOKUP(INDEX(Columns[],1,A74),Codes[],3,FALSE),"@@@",INDEX(Columns[],4,A74)),"@dec_scale@",IF(ISBLANK(INDEX(Columns[],2,A74)),"14",INDEX(Columns[],2,A74))),"["&amp;INDEX(Columns[],4,A74)&amp;"]")</f>
        <v>[]</v>
      </c>
      <c r="F74" s="17" t="s">
        <v>26</v>
      </c>
      <c r="G74" s="17" t="str">
        <f>"["&amp;INDEX(Columns[],4,A74)&amp;"]"</f>
        <v>[]</v>
      </c>
      <c r="H74" s="18" t="str">
        <f>"["&amp;IF(ISBLANK(INDEX(Columns[],3,A74)),INDEX(Columns[],4,A74),INDEX(Columns[],3,A74))&amp;"]"</f>
        <v>[]</v>
      </c>
      <c r="I74" s="19" t="str">
        <f>CLEAN(IF(Table3[[#This Row],[Alias]]&lt;&gt;"[]",CONCATENATE(B74,D74," ",F74," ",H74),""))</f>
        <v/>
      </c>
      <c r="J7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4" s="52" t="str">
        <f>CLEAN(IF(Table3[[#This Row],[Alias]]&lt;&gt;"[]",CONCATENATE(B74,E74," ",F74," ",H74),""))</f>
        <v/>
      </c>
      <c r="L74" s="52" t="str">
        <f>CLEAN(IF(Table3[[#This Row],[Alias]]&lt;&gt;"[]",SUBSTITUTE(SUBSTITUTE(CONCATENATE(IF(ISBLANK(Table3[[#This Row],[Union]]),""," OR "),"(a.COLUMN_NAME = '",G74,"' and b.COLUMN_NAME = '",H74,"')"),"[",""),"]",""),""))</f>
        <v/>
      </c>
      <c r="M74" s="2" t="s">
        <v>66</v>
      </c>
    </row>
    <row r="75" spans="1:13" ht="15.95" customHeight="1" x14ac:dyDescent="0.25">
      <c r="A75" s="17">
        <v>74</v>
      </c>
      <c r="B75" s="17" t="s">
        <v>0</v>
      </c>
      <c r="C75" s="17" t="s">
        <v>68</v>
      </c>
      <c r="D75" s="18" t="str">
        <f>IFERROR(SUBSTITUTE(SUBSTITUTE(VLOOKUP(INDEX(Columns[],1,A75),Codes[],2,FALSE),"@@@",INDEX(Columns[],4,A75)),"@dec_scale@",IF(ISBLANK(INDEX(Columns[],2,A75)),"14",INDEX(Columns[],2,A75))),"["&amp;INDEX(Columns[],4,A75)&amp;"]")</f>
        <v>[]</v>
      </c>
      <c r="E75" s="18" t="str">
        <f>IFERROR(SUBSTITUTE(SUBSTITUTE(VLOOKUP(INDEX(Columns[],1,A75),Codes[],3,FALSE),"@@@",INDEX(Columns[],4,A75)),"@dec_scale@",IF(ISBLANK(INDEX(Columns[],2,A75)),"14",INDEX(Columns[],2,A75))),"["&amp;INDEX(Columns[],4,A75)&amp;"]")</f>
        <v>[]</v>
      </c>
      <c r="F75" s="17" t="s">
        <v>26</v>
      </c>
      <c r="G75" s="17" t="str">
        <f>"["&amp;INDEX(Columns[],4,A75)&amp;"]"</f>
        <v>[]</v>
      </c>
      <c r="H75" s="18" t="str">
        <f>"["&amp;IF(ISBLANK(INDEX(Columns[],3,A75)),INDEX(Columns[],4,A75),INDEX(Columns[],3,A75))&amp;"]"</f>
        <v>[]</v>
      </c>
      <c r="I75" s="19" t="str">
        <f>CLEAN(IF(Table3[[#This Row],[Alias]]&lt;&gt;"[]",CONCATENATE(B75,D75," ",F75," ",H75),""))</f>
        <v/>
      </c>
      <c r="J7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5" s="52" t="str">
        <f>CLEAN(IF(Table3[[#This Row],[Alias]]&lt;&gt;"[]",CONCATENATE(B75,E75," ",F75," ",H75),""))</f>
        <v/>
      </c>
      <c r="L75" s="52" t="str">
        <f>CLEAN(IF(Table3[[#This Row],[Alias]]&lt;&gt;"[]",SUBSTITUTE(SUBSTITUTE(CONCATENATE(IF(ISBLANK(Table3[[#This Row],[Union]]),""," OR "),"(a.COLUMN_NAME = '",G75,"' and b.COLUMN_NAME = '",H75,"')"),"[",""),"]",""),""))</f>
        <v/>
      </c>
      <c r="M75" s="2" t="s">
        <v>66</v>
      </c>
    </row>
    <row r="76" spans="1:13" ht="15.95" customHeight="1" x14ac:dyDescent="0.25">
      <c r="A76" s="17">
        <v>75</v>
      </c>
      <c r="B76" s="17" t="s">
        <v>0</v>
      </c>
      <c r="C76" s="17" t="s">
        <v>68</v>
      </c>
      <c r="D76" s="18" t="str">
        <f>IFERROR(SUBSTITUTE(SUBSTITUTE(VLOOKUP(INDEX(Columns[],1,A76),Codes[],2,FALSE),"@@@",INDEX(Columns[],4,A76)),"@dec_scale@",IF(ISBLANK(INDEX(Columns[],2,A76)),"14",INDEX(Columns[],2,A76))),"["&amp;INDEX(Columns[],4,A76)&amp;"]")</f>
        <v>[]</v>
      </c>
      <c r="E76" s="18" t="str">
        <f>IFERROR(SUBSTITUTE(SUBSTITUTE(VLOOKUP(INDEX(Columns[],1,A76),Codes[],3,FALSE),"@@@",INDEX(Columns[],4,A76)),"@dec_scale@",IF(ISBLANK(INDEX(Columns[],2,A76)),"14",INDEX(Columns[],2,A76))),"["&amp;INDEX(Columns[],4,A76)&amp;"]")</f>
        <v>[]</v>
      </c>
      <c r="F76" s="17" t="s">
        <v>26</v>
      </c>
      <c r="G76" s="17" t="str">
        <f>"["&amp;INDEX(Columns[],4,A76)&amp;"]"</f>
        <v>[]</v>
      </c>
      <c r="H76" s="18" t="str">
        <f>"["&amp;IF(ISBLANK(INDEX(Columns[],3,A76)),INDEX(Columns[],4,A76),INDEX(Columns[],3,A76))&amp;"]"</f>
        <v>[]</v>
      </c>
      <c r="I76" s="19" t="str">
        <f>CLEAN(IF(Table3[[#This Row],[Alias]]&lt;&gt;"[]",CONCATENATE(B76,D76," ",F76," ",H76),""))</f>
        <v/>
      </c>
      <c r="J7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6" s="52" t="str">
        <f>CLEAN(IF(Table3[[#This Row],[Alias]]&lt;&gt;"[]",CONCATENATE(B76,E76," ",F76," ",H76),""))</f>
        <v/>
      </c>
      <c r="L76" s="52" t="str">
        <f>CLEAN(IF(Table3[[#This Row],[Alias]]&lt;&gt;"[]",SUBSTITUTE(SUBSTITUTE(CONCATENATE(IF(ISBLANK(Table3[[#This Row],[Union]]),""," OR "),"(a.COLUMN_NAME = '",G76,"' and b.COLUMN_NAME = '",H76,"')"),"[",""),"]",""),""))</f>
        <v/>
      </c>
      <c r="M76" s="2" t="s">
        <v>66</v>
      </c>
    </row>
    <row r="77" spans="1:13" ht="15.95" customHeight="1" x14ac:dyDescent="0.25">
      <c r="A77" s="17">
        <v>76</v>
      </c>
      <c r="B77" s="17" t="s">
        <v>0</v>
      </c>
      <c r="C77" s="17" t="s">
        <v>68</v>
      </c>
      <c r="D77" s="18" t="str">
        <f>IFERROR(SUBSTITUTE(SUBSTITUTE(VLOOKUP(INDEX(Columns[],1,A77),Codes[],2,FALSE),"@@@",INDEX(Columns[],4,A77)),"@dec_scale@",IF(ISBLANK(INDEX(Columns[],2,A77)),"14",INDEX(Columns[],2,A77))),"["&amp;INDEX(Columns[],4,A77)&amp;"]")</f>
        <v>[]</v>
      </c>
      <c r="E77" s="18" t="str">
        <f>IFERROR(SUBSTITUTE(SUBSTITUTE(VLOOKUP(INDEX(Columns[],1,A77),Codes[],3,FALSE),"@@@",INDEX(Columns[],4,A77)),"@dec_scale@",IF(ISBLANK(INDEX(Columns[],2,A77)),"14",INDEX(Columns[],2,A77))),"["&amp;INDEX(Columns[],4,A77)&amp;"]")</f>
        <v>[]</v>
      </c>
      <c r="F77" s="17" t="s">
        <v>26</v>
      </c>
      <c r="G77" s="17" t="str">
        <f>"["&amp;INDEX(Columns[],4,A77)&amp;"]"</f>
        <v>[]</v>
      </c>
      <c r="H77" s="18" t="str">
        <f>"["&amp;IF(ISBLANK(INDEX(Columns[],3,A77)),INDEX(Columns[],4,A77),INDEX(Columns[],3,A77))&amp;"]"</f>
        <v>[]</v>
      </c>
      <c r="I77" s="19" t="str">
        <f>CLEAN(IF(Table3[[#This Row],[Alias]]&lt;&gt;"[]",CONCATENATE(B77,D77," ",F77," ",H77),""))</f>
        <v/>
      </c>
      <c r="J7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7" s="52" t="str">
        <f>CLEAN(IF(Table3[[#This Row],[Alias]]&lt;&gt;"[]",CONCATENATE(B77,E77," ",F77," ",H77),""))</f>
        <v/>
      </c>
      <c r="L77" s="52" t="str">
        <f>CLEAN(IF(Table3[[#This Row],[Alias]]&lt;&gt;"[]",SUBSTITUTE(SUBSTITUTE(CONCATENATE(IF(ISBLANK(Table3[[#This Row],[Union]]),""," OR "),"(a.COLUMN_NAME = '",G77,"' and b.COLUMN_NAME = '",H77,"')"),"[",""),"]",""),""))</f>
        <v/>
      </c>
      <c r="M77" s="2" t="s">
        <v>66</v>
      </c>
    </row>
    <row r="78" spans="1:13" ht="15.95" customHeight="1" x14ac:dyDescent="0.2">
      <c r="A78" s="17">
        <v>77</v>
      </c>
      <c r="B78" s="17" t="s">
        <v>0</v>
      </c>
      <c r="C78" s="17" t="s">
        <v>68</v>
      </c>
      <c r="D78" s="18" t="str">
        <f>IFERROR(SUBSTITUTE(SUBSTITUTE(VLOOKUP(INDEX(Columns[],1,A78),Codes[],2,FALSE),"@@@",INDEX(Columns[],4,A78)),"@dec_scale@",IF(ISBLANK(INDEX(Columns[],2,A78)),"14",INDEX(Columns[],2,A78))),"["&amp;INDEX(Columns[],4,A78)&amp;"]")</f>
        <v>[]</v>
      </c>
      <c r="E78" s="18" t="str">
        <f>IFERROR(SUBSTITUTE(SUBSTITUTE(VLOOKUP(INDEX(Columns[],1,A78),Codes[],3,FALSE),"@@@",INDEX(Columns[],4,A78)),"@dec_scale@",IF(ISBLANK(INDEX(Columns[],2,A78)),"14",INDEX(Columns[],2,A78))),"["&amp;INDEX(Columns[],4,A78)&amp;"]")</f>
        <v>[]</v>
      </c>
      <c r="F78" s="17" t="s">
        <v>26</v>
      </c>
      <c r="G78" s="17" t="str">
        <f>"["&amp;INDEX(Columns[],4,A78)&amp;"]"</f>
        <v>[]</v>
      </c>
      <c r="H78" s="18" t="str">
        <f>"["&amp;IF(ISBLANK(INDEX(Columns[],3,A78)),INDEX(Columns[],4,A78),INDEX(Columns[],3,A78))&amp;"]"</f>
        <v>[]</v>
      </c>
      <c r="I78" s="66" t="str">
        <f>CLEAN(IF(Table3[[#This Row],[Alias]]&lt;&gt;"[]",CONCATENATE(B78,D78," ",F78," ",H78),""))</f>
        <v/>
      </c>
      <c r="J7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8" s="67" t="str">
        <f>CLEAN(IF(Table3[[#This Row],[Alias]]&lt;&gt;"[]",CONCATENATE(B78,E78," ",F78," ",H78),""))</f>
        <v/>
      </c>
      <c r="L78" s="52" t="str">
        <f>CLEAN(IF(Table3[[#This Row],[Alias]]&lt;&gt;"[]",SUBSTITUTE(SUBSTITUTE(CONCATENATE(IF(ISBLANK(Table3[[#This Row],[Union]]),""," OR "),"(a.COLUMN_NAME = '",G78,"' and b.COLUMN_NAME = '",H78,"')"),"[",""),"]",""),""))</f>
        <v/>
      </c>
      <c r="M78" s="2" t="s">
        <v>66</v>
      </c>
    </row>
    <row r="79" spans="1:13" ht="15.95" customHeight="1" x14ac:dyDescent="0.2">
      <c r="A79" s="17">
        <v>78</v>
      </c>
      <c r="B79" s="17" t="s">
        <v>0</v>
      </c>
      <c r="C79" s="17" t="s">
        <v>68</v>
      </c>
      <c r="D79" s="18" t="str">
        <f>IFERROR(SUBSTITUTE(SUBSTITUTE(VLOOKUP(INDEX(Columns[],1,A79),Codes[],2,FALSE),"@@@",INDEX(Columns[],4,A79)),"@dec_scale@",IF(ISBLANK(INDEX(Columns[],2,A79)),"14",INDEX(Columns[],2,A79))),"["&amp;INDEX(Columns[],4,A79)&amp;"]")</f>
        <v>[]</v>
      </c>
      <c r="E79" s="18" t="str">
        <f>IFERROR(SUBSTITUTE(SUBSTITUTE(VLOOKUP(INDEX(Columns[],1,A79),Codes[],3,FALSE),"@@@",INDEX(Columns[],4,A79)),"@dec_scale@",IF(ISBLANK(INDEX(Columns[],2,A79)),"14",INDEX(Columns[],2,A79))),"["&amp;INDEX(Columns[],4,A79)&amp;"]")</f>
        <v>[]</v>
      </c>
      <c r="F79" s="17" t="s">
        <v>26</v>
      </c>
      <c r="G79" s="17" t="str">
        <f>"["&amp;INDEX(Columns[],4,A79)&amp;"]"</f>
        <v>[]</v>
      </c>
      <c r="H79" s="18" t="str">
        <f>"["&amp;IF(ISBLANK(INDEX(Columns[],3,A79)),INDEX(Columns[],4,A79),INDEX(Columns[],3,A79))&amp;"]"</f>
        <v>[]</v>
      </c>
      <c r="I79" s="66" t="str">
        <f>CLEAN(IF(Table3[[#This Row],[Alias]]&lt;&gt;"[]",CONCATENATE(B79,D79," ",F79," ",H79),""))</f>
        <v/>
      </c>
      <c r="J7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9" s="67" t="str">
        <f>CLEAN(IF(Table3[[#This Row],[Alias]]&lt;&gt;"[]",CONCATENATE(B79,E79," ",F79," ",H79),""))</f>
        <v/>
      </c>
      <c r="L79" s="52" t="str">
        <f>CLEAN(IF(Table3[[#This Row],[Alias]]&lt;&gt;"[]",SUBSTITUTE(SUBSTITUTE(CONCATENATE(IF(ISBLANK(Table3[[#This Row],[Union]]),""," OR "),"(a.COLUMN_NAME = '",G79,"' and b.COLUMN_NAME = '",H79,"')"),"[",""),"]",""),""))</f>
        <v/>
      </c>
      <c r="M79" s="2" t="s">
        <v>66</v>
      </c>
    </row>
    <row r="80" spans="1:13" ht="15.95" customHeight="1" x14ac:dyDescent="0.2">
      <c r="A80" s="17">
        <v>79</v>
      </c>
      <c r="B80" s="17" t="s">
        <v>0</v>
      </c>
      <c r="C80" s="17" t="s">
        <v>68</v>
      </c>
      <c r="D80" s="18" t="str">
        <f>IFERROR(SUBSTITUTE(SUBSTITUTE(VLOOKUP(INDEX(Columns[],1,A80),Codes[],2,FALSE),"@@@",INDEX(Columns[],4,A80)),"@dec_scale@",IF(ISBLANK(INDEX(Columns[],2,A80)),"14",INDEX(Columns[],2,A80))),"["&amp;INDEX(Columns[],4,A80)&amp;"]")</f>
        <v>[]</v>
      </c>
      <c r="E80" s="18" t="str">
        <f>IFERROR(SUBSTITUTE(SUBSTITUTE(VLOOKUP(INDEX(Columns[],1,A80),Codes[],3,FALSE),"@@@",INDEX(Columns[],4,A80)),"@dec_scale@",IF(ISBLANK(INDEX(Columns[],2,A80)),"14",INDEX(Columns[],2,A80))),"["&amp;INDEX(Columns[],4,A80)&amp;"]")</f>
        <v>[]</v>
      </c>
      <c r="F80" s="17" t="s">
        <v>26</v>
      </c>
      <c r="G80" s="17" t="str">
        <f>"["&amp;INDEX(Columns[],4,A80)&amp;"]"</f>
        <v>[]</v>
      </c>
      <c r="H80" s="18" t="str">
        <f>"["&amp;IF(ISBLANK(INDEX(Columns[],3,A80)),INDEX(Columns[],4,A80),INDEX(Columns[],3,A80))&amp;"]"</f>
        <v>[]</v>
      </c>
      <c r="I80" s="66" t="str">
        <f>CLEAN(IF(Table3[[#This Row],[Alias]]&lt;&gt;"[]",CONCATENATE(B80,D80," ",F80," ",H80),""))</f>
        <v/>
      </c>
      <c r="J8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0" s="67" t="str">
        <f>CLEAN(IF(Table3[[#This Row],[Alias]]&lt;&gt;"[]",CONCATENATE(B80,E80," ",F80," ",H80),""))</f>
        <v/>
      </c>
      <c r="L80" s="52" t="str">
        <f>CLEAN(IF(Table3[[#This Row],[Alias]]&lt;&gt;"[]",SUBSTITUTE(SUBSTITUTE(CONCATENATE(IF(ISBLANK(Table3[[#This Row],[Union]]),""," OR "),"(a.COLUMN_NAME = '",G80,"' and b.COLUMN_NAME = '",H80,"')"),"[",""),"]",""),""))</f>
        <v/>
      </c>
      <c r="M80" s="2" t="s">
        <v>66</v>
      </c>
    </row>
    <row r="81" spans="1:13" ht="15.95" customHeight="1" x14ac:dyDescent="0.2">
      <c r="A81" s="17">
        <v>80</v>
      </c>
      <c r="B81" s="17" t="s">
        <v>0</v>
      </c>
      <c r="C81" s="17" t="s">
        <v>68</v>
      </c>
      <c r="D81" s="18" t="str">
        <f>IFERROR(SUBSTITUTE(SUBSTITUTE(VLOOKUP(INDEX(Columns[],1,A81),Codes[],2,FALSE),"@@@",INDEX(Columns[],4,A81)),"@dec_scale@",IF(ISBLANK(INDEX(Columns[],2,A81)),"14",INDEX(Columns[],2,A81))),"["&amp;INDEX(Columns[],4,A81)&amp;"]")</f>
        <v>[]</v>
      </c>
      <c r="E81" s="18" t="str">
        <f>IFERROR(SUBSTITUTE(SUBSTITUTE(VLOOKUP(INDEX(Columns[],1,A81),Codes[],3,FALSE),"@@@",INDEX(Columns[],4,A81)),"@dec_scale@",IF(ISBLANK(INDEX(Columns[],2,A81)),"14",INDEX(Columns[],2,A81))),"["&amp;INDEX(Columns[],4,A81)&amp;"]")</f>
        <v>[]</v>
      </c>
      <c r="F81" s="17" t="s">
        <v>26</v>
      </c>
      <c r="G81" s="17" t="str">
        <f>"["&amp;INDEX(Columns[],4,A81)&amp;"]"</f>
        <v>[]</v>
      </c>
      <c r="H81" s="18" t="str">
        <f>"["&amp;IF(ISBLANK(INDEX(Columns[],3,A81)),INDEX(Columns[],4,A81),INDEX(Columns[],3,A81))&amp;"]"</f>
        <v>[]</v>
      </c>
      <c r="I81" s="66" t="str">
        <f>CLEAN(IF(Table3[[#This Row],[Alias]]&lt;&gt;"[]",CONCATENATE(B81,D81," ",F81," ",H81),""))</f>
        <v/>
      </c>
      <c r="J8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1" s="67" t="str">
        <f>CLEAN(IF(Table3[[#This Row],[Alias]]&lt;&gt;"[]",CONCATENATE(B81,E81," ",F81," ",H81),""))</f>
        <v/>
      </c>
      <c r="L81" s="52" t="str">
        <f>CLEAN(IF(Table3[[#This Row],[Alias]]&lt;&gt;"[]",SUBSTITUTE(SUBSTITUTE(CONCATENATE(IF(ISBLANK(Table3[[#This Row],[Union]]),""," OR "),"(a.COLUMN_NAME = '",G81,"' and b.COLUMN_NAME = '",H81,"')"),"[",""),"]",""),""))</f>
        <v/>
      </c>
      <c r="M81" s="2" t="s">
        <v>66</v>
      </c>
    </row>
    <row r="82" spans="1:13" ht="15.95" customHeight="1" x14ac:dyDescent="0.2">
      <c r="A82" s="17">
        <v>81</v>
      </c>
      <c r="B82" s="17" t="s">
        <v>0</v>
      </c>
      <c r="C82" s="17" t="s">
        <v>68</v>
      </c>
      <c r="D82" s="18" t="str">
        <f>IFERROR(SUBSTITUTE(SUBSTITUTE(VLOOKUP(INDEX(Columns[],1,A82),Codes[],2,FALSE),"@@@",INDEX(Columns[],4,A82)),"@dec_scale@",IF(ISBLANK(INDEX(Columns[],2,A82)),"14",INDEX(Columns[],2,A82))),"["&amp;INDEX(Columns[],4,A82)&amp;"]")</f>
        <v>[]</v>
      </c>
      <c r="E82" s="18" t="str">
        <f>IFERROR(SUBSTITUTE(SUBSTITUTE(VLOOKUP(INDEX(Columns[],1,A82),Codes[],3,FALSE),"@@@",INDEX(Columns[],4,A82)),"@dec_scale@",IF(ISBLANK(INDEX(Columns[],2,A82)),"14",INDEX(Columns[],2,A82))),"["&amp;INDEX(Columns[],4,A82)&amp;"]")</f>
        <v>[]</v>
      </c>
      <c r="F82" s="17" t="s">
        <v>26</v>
      </c>
      <c r="G82" s="17" t="str">
        <f>"["&amp;INDEX(Columns[],4,A82)&amp;"]"</f>
        <v>[]</v>
      </c>
      <c r="H82" s="18" t="str">
        <f>"["&amp;IF(ISBLANK(INDEX(Columns[],3,A82)),INDEX(Columns[],4,A82),INDEX(Columns[],3,A82))&amp;"]"</f>
        <v>[]</v>
      </c>
      <c r="I82" s="66" t="str">
        <f>CLEAN(IF(Table3[[#This Row],[Alias]]&lt;&gt;"[]",CONCATENATE(B82,D82," ",F82," ",H82),""))</f>
        <v/>
      </c>
      <c r="J8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2" s="67" t="str">
        <f>CLEAN(IF(Table3[[#This Row],[Alias]]&lt;&gt;"[]",CONCATENATE(B82,E82," ",F82," ",H82),""))</f>
        <v/>
      </c>
      <c r="L82" s="52" t="str">
        <f>CLEAN(IF(Table3[[#This Row],[Alias]]&lt;&gt;"[]",SUBSTITUTE(SUBSTITUTE(CONCATENATE(IF(ISBLANK(Table3[[#This Row],[Union]]),""," OR "),"(a.COLUMN_NAME = '",G82,"' and b.COLUMN_NAME = '",H82,"')"),"[",""),"]",""),""))</f>
        <v/>
      </c>
      <c r="M82" s="2" t="s">
        <v>66</v>
      </c>
    </row>
    <row r="83" spans="1:13" ht="15.95" customHeight="1" x14ac:dyDescent="0.2">
      <c r="A83" s="17">
        <v>82</v>
      </c>
      <c r="B83" s="17" t="s">
        <v>0</v>
      </c>
      <c r="C83" s="17" t="s">
        <v>68</v>
      </c>
      <c r="D83" s="18" t="str">
        <f>IFERROR(SUBSTITUTE(SUBSTITUTE(VLOOKUP(INDEX(Columns[],1,A83),Codes[],2,FALSE),"@@@",INDEX(Columns[],4,A83)),"@dec_scale@",IF(ISBLANK(INDEX(Columns[],2,A83)),"14",INDEX(Columns[],2,A83))),"["&amp;INDEX(Columns[],4,A83)&amp;"]")</f>
        <v>[]</v>
      </c>
      <c r="E83" s="18" t="str">
        <f>IFERROR(SUBSTITUTE(SUBSTITUTE(VLOOKUP(INDEX(Columns[],1,A83),Codes[],3,FALSE),"@@@",INDEX(Columns[],4,A83)),"@dec_scale@",IF(ISBLANK(INDEX(Columns[],2,A83)),"14",INDEX(Columns[],2,A83))),"["&amp;INDEX(Columns[],4,A83)&amp;"]")</f>
        <v>[]</v>
      </c>
      <c r="F83" s="17" t="s">
        <v>26</v>
      </c>
      <c r="G83" s="17" t="str">
        <f>"["&amp;INDEX(Columns[],4,A83)&amp;"]"</f>
        <v>[]</v>
      </c>
      <c r="H83" s="18" t="str">
        <f>"["&amp;IF(ISBLANK(INDEX(Columns[],3,A83)),INDEX(Columns[],4,A83),INDEX(Columns[],3,A83))&amp;"]"</f>
        <v>[]</v>
      </c>
      <c r="I83" s="66" t="str">
        <f>CLEAN(IF(Table3[[#This Row],[Alias]]&lt;&gt;"[]",CONCATENATE(B83,D83," ",F83," ",H83),""))</f>
        <v/>
      </c>
      <c r="J8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3" s="67" t="str">
        <f>CLEAN(IF(Table3[[#This Row],[Alias]]&lt;&gt;"[]",CONCATENATE(B83,E83," ",F83," ",H83),""))</f>
        <v/>
      </c>
      <c r="L83" s="52" t="str">
        <f>CLEAN(IF(Table3[[#This Row],[Alias]]&lt;&gt;"[]",SUBSTITUTE(SUBSTITUTE(CONCATENATE(IF(ISBLANK(Table3[[#This Row],[Union]]),""," OR "),"(a.COLUMN_NAME = '",G83,"' and b.COLUMN_NAME = '",H83,"')"),"[",""),"]",""),""))</f>
        <v/>
      </c>
      <c r="M83" s="2" t="s">
        <v>66</v>
      </c>
    </row>
    <row r="84" spans="1:13" ht="15.95" customHeight="1" x14ac:dyDescent="0.2">
      <c r="A84" s="17">
        <v>83</v>
      </c>
      <c r="B84" s="17" t="s">
        <v>0</v>
      </c>
      <c r="C84" s="17" t="s">
        <v>68</v>
      </c>
      <c r="D84" s="18" t="str">
        <f>IFERROR(SUBSTITUTE(SUBSTITUTE(VLOOKUP(INDEX(Columns[],1,A84),Codes[],2,FALSE),"@@@",INDEX(Columns[],4,A84)),"@dec_scale@",IF(ISBLANK(INDEX(Columns[],2,A84)),"14",INDEX(Columns[],2,A84))),"["&amp;INDEX(Columns[],4,A84)&amp;"]")</f>
        <v>[]</v>
      </c>
      <c r="E84" s="18" t="str">
        <f>IFERROR(SUBSTITUTE(SUBSTITUTE(VLOOKUP(INDEX(Columns[],1,A84),Codes[],3,FALSE),"@@@",INDEX(Columns[],4,A84)),"@dec_scale@",IF(ISBLANK(INDEX(Columns[],2,A84)),"14",INDEX(Columns[],2,A84))),"["&amp;INDEX(Columns[],4,A84)&amp;"]")</f>
        <v>[]</v>
      </c>
      <c r="F84" s="17" t="s">
        <v>26</v>
      </c>
      <c r="G84" s="17" t="str">
        <f>"["&amp;INDEX(Columns[],4,A84)&amp;"]"</f>
        <v>[]</v>
      </c>
      <c r="H84" s="18" t="str">
        <f>"["&amp;IF(ISBLANK(INDEX(Columns[],3,A84)),INDEX(Columns[],4,A84),INDEX(Columns[],3,A84))&amp;"]"</f>
        <v>[]</v>
      </c>
      <c r="I84" s="66" t="str">
        <f>CLEAN(IF(Table3[[#This Row],[Alias]]&lt;&gt;"[]",CONCATENATE(B84,D84," ",F84," ",H84),""))</f>
        <v/>
      </c>
      <c r="J8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4" s="67" t="str">
        <f>CLEAN(IF(Table3[[#This Row],[Alias]]&lt;&gt;"[]",CONCATENATE(B84,E84," ",F84," ",H84),""))</f>
        <v/>
      </c>
      <c r="L84" s="52" t="str">
        <f>CLEAN(IF(Table3[[#This Row],[Alias]]&lt;&gt;"[]",SUBSTITUTE(SUBSTITUTE(CONCATENATE(IF(ISBLANK(Table3[[#This Row],[Union]]),""," OR "),"(a.COLUMN_NAME = '",G84,"' and b.COLUMN_NAME = '",H84,"')"),"[",""),"]",""),""))</f>
        <v/>
      </c>
      <c r="M84" s="2" t="s">
        <v>66</v>
      </c>
    </row>
    <row r="85" spans="1:13" ht="15.95" customHeight="1" x14ac:dyDescent="0.2">
      <c r="A85" s="17">
        <v>84</v>
      </c>
      <c r="B85" s="17" t="s">
        <v>0</v>
      </c>
      <c r="C85" s="17" t="s">
        <v>68</v>
      </c>
      <c r="D85" s="18" t="str">
        <f>IFERROR(SUBSTITUTE(SUBSTITUTE(VLOOKUP(INDEX(Columns[],1,A85),Codes[],2,FALSE),"@@@",INDEX(Columns[],4,A85)),"@dec_scale@",IF(ISBLANK(INDEX(Columns[],2,A85)),"14",INDEX(Columns[],2,A85))),"["&amp;INDEX(Columns[],4,A85)&amp;"]")</f>
        <v>[]</v>
      </c>
      <c r="E85" s="18" t="str">
        <f>IFERROR(SUBSTITUTE(SUBSTITUTE(VLOOKUP(INDEX(Columns[],1,A85),Codes[],3,FALSE),"@@@",INDEX(Columns[],4,A85)),"@dec_scale@",IF(ISBLANK(INDEX(Columns[],2,A85)),"14",INDEX(Columns[],2,A85))),"["&amp;INDEX(Columns[],4,A85)&amp;"]")</f>
        <v>[]</v>
      </c>
      <c r="F85" s="17" t="s">
        <v>26</v>
      </c>
      <c r="G85" s="17" t="str">
        <f>"["&amp;INDEX(Columns[],4,A85)&amp;"]"</f>
        <v>[]</v>
      </c>
      <c r="H85" s="18" t="str">
        <f>"["&amp;IF(ISBLANK(INDEX(Columns[],3,A85)),INDEX(Columns[],4,A85),INDEX(Columns[],3,A85))&amp;"]"</f>
        <v>[]</v>
      </c>
      <c r="I85" s="66" t="str">
        <f>CLEAN(IF(Table3[[#This Row],[Alias]]&lt;&gt;"[]",CONCATENATE(B85,D85," ",F85," ",H85),""))</f>
        <v/>
      </c>
      <c r="J8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5" s="67" t="str">
        <f>CLEAN(IF(Table3[[#This Row],[Alias]]&lt;&gt;"[]",CONCATENATE(B85,E85," ",F85," ",H85),""))</f>
        <v/>
      </c>
      <c r="L85" s="52" t="str">
        <f>CLEAN(IF(Table3[[#This Row],[Alias]]&lt;&gt;"[]",SUBSTITUTE(SUBSTITUTE(CONCATENATE(IF(ISBLANK(Table3[[#This Row],[Union]]),""," OR "),"(a.COLUMN_NAME = '",G85,"' and b.COLUMN_NAME = '",H85,"')"),"[",""),"]",""),""))</f>
        <v/>
      </c>
      <c r="M85" s="2" t="s">
        <v>66</v>
      </c>
    </row>
    <row r="86" spans="1:13" ht="15.95" customHeight="1" x14ac:dyDescent="0.2">
      <c r="A86" s="17">
        <v>85</v>
      </c>
      <c r="B86" s="17" t="s">
        <v>0</v>
      </c>
      <c r="C86" s="17" t="s">
        <v>68</v>
      </c>
      <c r="D86" s="18" t="str">
        <f>IFERROR(SUBSTITUTE(SUBSTITUTE(VLOOKUP(INDEX(Columns[],1,A86),Codes[],2,FALSE),"@@@",INDEX(Columns[],4,A86)),"@dec_scale@",IF(ISBLANK(INDEX(Columns[],2,A86)),"14",INDEX(Columns[],2,A86))),"["&amp;INDEX(Columns[],4,A86)&amp;"]")</f>
        <v>[]</v>
      </c>
      <c r="E86" s="18" t="str">
        <f>IFERROR(SUBSTITUTE(SUBSTITUTE(VLOOKUP(INDEX(Columns[],1,A86),Codes[],3,FALSE),"@@@",INDEX(Columns[],4,A86)),"@dec_scale@",IF(ISBLANK(INDEX(Columns[],2,A86)),"14",INDEX(Columns[],2,A86))),"["&amp;INDEX(Columns[],4,A86)&amp;"]")</f>
        <v>[]</v>
      </c>
      <c r="F86" s="17" t="s">
        <v>26</v>
      </c>
      <c r="G86" s="17" t="str">
        <f>"["&amp;INDEX(Columns[],4,A86)&amp;"]"</f>
        <v>[]</v>
      </c>
      <c r="H86" s="18" t="str">
        <f>"["&amp;IF(ISBLANK(INDEX(Columns[],3,A86)),INDEX(Columns[],4,A86),INDEX(Columns[],3,A86))&amp;"]"</f>
        <v>[]</v>
      </c>
      <c r="I86" s="66" t="str">
        <f>CLEAN(IF(Table3[[#This Row],[Alias]]&lt;&gt;"[]",CONCATENATE(B86,D86," ",F86," ",H86),""))</f>
        <v/>
      </c>
      <c r="J8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6" s="67" t="str">
        <f>CLEAN(IF(Table3[[#This Row],[Alias]]&lt;&gt;"[]",CONCATENATE(B86,E86," ",F86," ",H86),""))</f>
        <v/>
      </c>
      <c r="L86" s="52" t="str">
        <f>CLEAN(IF(Table3[[#This Row],[Alias]]&lt;&gt;"[]",SUBSTITUTE(SUBSTITUTE(CONCATENATE(IF(ISBLANK(Table3[[#This Row],[Union]]),""," OR "),"(a.COLUMN_NAME = '",G86,"' and b.COLUMN_NAME = '",H86,"')"),"[",""),"]",""),""))</f>
        <v/>
      </c>
      <c r="M86" s="2" t="s">
        <v>66</v>
      </c>
    </row>
    <row r="87" spans="1:13" ht="15.95" customHeight="1" x14ac:dyDescent="0.2">
      <c r="A87" s="17">
        <v>86</v>
      </c>
      <c r="B87" s="17" t="s">
        <v>0</v>
      </c>
      <c r="C87" s="17" t="s">
        <v>68</v>
      </c>
      <c r="D87" s="18" t="str">
        <f>IFERROR(SUBSTITUTE(SUBSTITUTE(VLOOKUP(INDEX(Columns[],1,A87),Codes[],2,FALSE),"@@@",INDEX(Columns[],4,A87)),"@dec_scale@",IF(ISBLANK(INDEX(Columns[],2,A87)),"14",INDEX(Columns[],2,A87))),"["&amp;INDEX(Columns[],4,A87)&amp;"]")</f>
        <v>[]</v>
      </c>
      <c r="E87" s="18" t="str">
        <f>IFERROR(SUBSTITUTE(SUBSTITUTE(VLOOKUP(INDEX(Columns[],1,A87),Codes[],3,FALSE),"@@@",INDEX(Columns[],4,A87)),"@dec_scale@",IF(ISBLANK(INDEX(Columns[],2,A87)),"14",INDEX(Columns[],2,A87))),"["&amp;INDEX(Columns[],4,A87)&amp;"]")</f>
        <v>[]</v>
      </c>
      <c r="F87" s="17" t="s">
        <v>26</v>
      </c>
      <c r="G87" s="17" t="str">
        <f>"["&amp;INDEX(Columns[],4,A87)&amp;"]"</f>
        <v>[]</v>
      </c>
      <c r="H87" s="18" t="str">
        <f>"["&amp;IF(ISBLANK(INDEX(Columns[],3,A87)),INDEX(Columns[],4,A87),INDEX(Columns[],3,A87))&amp;"]"</f>
        <v>[]</v>
      </c>
      <c r="I87" s="66" t="str">
        <f>CLEAN(IF(Table3[[#This Row],[Alias]]&lt;&gt;"[]",CONCATENATE(B87,D87," ",F87," ",H87),""))</f>
        <v/>
      </c>
      <c r="J8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7" s="67" t="str">
        <f>CLEAN(IF(Table3[[#This Row],[Alias]]&lt;&gt;"[]",CONCATENATE(B87,E87," ",F87," ",H87),""))</f>
        <v/>
      </c>
      <c r="L87" s="52" t="str">
        <f>CLEAN(IF(Table3[[#This Row],[Alias]]&lt;&gt;"[]",SUBSTITUTE(SUBSTITUTE(CONCATENATE(IF(ISBLANK(Table3[[#This Row],[Union]]),""," OR "),"(a.COLUMN_NAME = '",G87,"' and b.COLUMN_NAME = '",H87,"')"),"[",""),"]",""),""))</f>
        <v/>
      </c>
      <c r="M87" s="2" t="s">
        <v>66</v>
      </c>
    </row>
    <row r="88" spans="1:13" ht="15.95" customHeight="1" x14ac:dyDescent="0.2">
      <c r="A88" s="17">
        <v>87</v>
      </c>
      <c r="B88" s="17" t="s">
        <v>0</v>
      </c>
      <c r="C88" s="17" t="s">
        <v>68</v>
      </c>
      <c r="D88" s="18" t="str">
        <f>IFERROR(SUBSTITUTE(SUBSTITUTE(VLOOKUP(INDEX(Columns[],1,A88),Codes[],2,FALSE),"@@@",INDEX(Columns[],4,A88)),"@dec_scale@",IF(ISBLANK(INDEX(Columns[],2,A88)),"14",INDEX(Columns[],2,A88))),"["&amp;INDEX(Columns[],4,A88)&amp;"]")</f>
        <v>[]</v>
      </c>
      <c r="E88" s="18" t="str">
        <f>IFERROR(SUBSTITUTE(SUBSTITUTE(VLOOKUP(INDEX(Columns[],1,A88),Codes[],3,FALSE),"@@@",INDEX(Columns[],4,A88)),"@dec_scale@",IF(ISBLANK(INDEX(Columns[],2,A88)),"14",INDEX(Columns[],2,A88))),"["&amp;INDEX(Columns[],4,A88)&amp;"]")</f>
        <v>[]</v>
      </c>
      <c r="F88" s="17" t="s">
        <v>26</v>
      </c>
      <c r="G88" s="17" t="str">
        <f>"["&amp;INDEX(Columns[],4,A88)&amp;"]"</f>
        <v>[]</v>
      </c>
      <c r="H88" s="18" t="str">
        <f>"["&amp;IF(ISBLANK(INDEX(Columns[],3,A88)),INDEX(Columns[],4,A88),INDEX(Columns[],3,A88))&amp;"]"</f>
        <v>[]</v>
      </c>
      <c r="I88" s="66" t="str">
        <f>CLEAN(IF(Table3[[#This Row],[Alias]]&lt;&gt;"[]",CONCATENATE(B88,D88," ",F88," ",H88),""))</f>
        <v/>
      </c>
      <c r="J8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8" s="67" t="str">
        <f>CLEAN(IF(Table3[[#This Row],[Alias]]&lt;&gt;"[]",CONCATENATE(B88,E88," ",F88," ",H88),""))</f>
        <v/>
      </c>
      <c r="L88" s="52" t="str">
        <f>CLEAN(IF(Table3[[#This Row],[Alias]]&lt;&gt;"[]",SUBSTITUTE(SUBSTITUTE(CONCATENATE(IF(ISBLANK(Table3[[#This Row],[Union]]),""," OR "),"(a.COLUMN_NAME = '",G88,"' and b.COLUMN_NAME = '",H88,"')"),"[",""),"]",""),""))</f>
        <v/>
      </c>
      <c r="M88" s="2" t="s">
        <v>66</v>
      </c>
    </row>
    <row r="89" spans="1:13" ht="15.95" customHeight="1" x14ac:dyDescent="0.2">
      <c r="A89" s="17">
        <v>88</v>
      </c>
      <c r="B89" s="17" t="s">
        <v>0</v>
      </c>
      <c r="C89" s="17" t="s">
        <v>68</v>
      </c>
      <c r="D89" s="18" t="str">
        <f>IFERROR(SUBSTITUTE(SUBSTITUTE(VLOOKUP(INDEX(Columns[],1,A89),Codes[],2,FALSE),"@@@",INDEX(Columns[],4,A89)),"@dec_scale@",IF(ISBLANK(INDEX(Columns[],2,A89)),"14",INDEX(Columns[],2,A89))),"["&amp;INDEX(Columns[],4,A89)&amp;"]")</f>
        <v>[]</v>
      </c>
      <c r="E89" s="18" t="str">
        <f>IFERROR(SUBSTITUTE(SUBSTITUTE(VLOOKUP(INDEX(Columns[],1,A89),Codes[],3,FALSE),"@@@",INDEX(Columns[],4,A89)),"@dec_scale@",IF(ISBLANK(INDEX(Columns[],2,A89)),"14",INDEX(Columns[],2,A89))),"["&amp;INDEX(Columns[],4,A89)&amp;"]")</f>
        <v>[]</v>
      </c>
      <c r="F89" s="17" t="s">
        <v>26</v>
      </c>
      <c r="G89" s="17" t="str">
        <f>"["&amp;INDEX(Columns[],4,A89)&amp;"]"</f>
        <v>[]</v>
      </c>
      <c r="H89" s="18" t="str">
        <f>"["&amp;IF(ISBLANK(INDEX(Columns[],3,A89)),INDEX(Columns[],4,A89),INDEX(Columns[],3,A89))&amp;"]"</f>
        <v>[]</v>
      </c>
      <c r="I89" s="66" t="str">
        <f>CLEAN(IF(Table3[[#This Row],[Alias]]&lt;&gt;"[]",CONCATENATE(B89,D89," ",F89," ",H89),""))</f>
        <v/>
      </c>
      <c r="J8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9" s="67" t="str">
        <f>CLEAN(IF(Table3[[#This Row],[Alias]]&lt;&gt;"[]",CONCATENATE(B89,E89," ",F89," ",H89),""))</f>
        <v/>
      </c>
      <c r="L89" s="52" t="str">
        <f>CLEAN(IF(Table3[[#This Row],[Alias]]&lt;&gt;"[]",SUBSTITUTE(SUBSTITUTE(CONCATENATE(IF(ISBLANK(Table3[[#This Row],[Union]]),""," OR "),"(a.COLUMN_NAME = '",G89,"' and b.COLUMN_NAME = '",H89,"')"),"[",""),"]",""),""))</f>
        <v/>
      </c>
      <c r="M89" s="2" t="s">
        <v>66</v>
      </c>
    </row>
    <row r="90" spans="1:13" ht="15.95" customHeight="1" x14ac:dyDescent="0.2">
      <c r="A90" s="17">
        <v>89</v>
      </c>
      <c r="B90" s="17" t="s">
        <v>0</v>
      </c>
      <c r="C90" s="17" t="s">
        <v>68</v>
      </c>
      <c r="D90" s="18" t="str">
        <f>IFERROR(SUBSTITUTE(SUBSTITUTE(VLOOKUP(INDEX(Columns[],1,A90),Codes[],2,FALSE),"@@@",INDEX(Columns[],4,A90)),"@dec_scale@",IF(ISBLANK(INDEX(Columns[],2,A90)),"14",INDEX(Columns[],2,A90))),"["&amp;INDEX(Columns[],4,A90)&amp;"]")</f>
        <v>[]</v>
      </c>
      <c r="E90" s="18" t="str">
        <f>IFERROR(SUBSTITUTE(SUBSTITUTE(VLOOKUP(INDEX(Columns[],1,A90),Codes[],3,FALSE),"@@@",INDEX(Columns[],4,A90)),"@dec_scale@",IF(ISBLANK(INDEX(Columns[],2,A90)),"14",INDEX(Columns[],2,A90))),"["&amp;INDEX(Columns[],4,A90)&amp;"]")</f>
        <v>[]</v>
      </c>
      <c r="F90" s="17" t="s">
        <v>26</v>
      </c>
      <c r="G90" s="17" t="str">
        <f>"["&amp;INDEX(Columns[],4,A90)&amp;"]"</f>
        <v>[]</v>
      </c>
      <c r="H90" s="18" t="str">
        <f>"["&amp;IF(ISBLANK(INDEX(Columns[],3,A90)),INDEX(Columns[],4,A90),INDEX(Columns[],3,A90))&amp;"]"</f>
        <v>[]</v>
      </c>
      <c r="I90" s="66" t="str">
        <f>CLEAN(IF(Table3[[#This Row],[Alias]]&lt;&gt;"[]",CONCATENATE(B90,D90," ",F90," ",H90),""))</f>
        <v/>
      </c>
      <c r="J9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0" s="67" t="str">
        <f>CLEAN(IF(Table3[[#This Row],[Alias]]&lt;&gt;"[]",CONCATENATE(B90,E90," ",F90," ",H90),""))</f>
        <v/>
      </c>
      <c r="L90" s="52" t="str">
        <f>CLEAN(IF(Table3[[#This Row],[Alias]]&lt;&gt;"[]",SUBSTITUTE(SUBSTITUTE(CONCATENATE(IF(ISBLANK(Table3[[#This Row],[Union]]),""," OR "),"(a.COLUMN_NAME = '",G90,"' and b.COLUMN_NAME = '",H90,"')"),"[",""),"]",""),""))</f>
        <v/>
      </c>
      <c r="M90" s="2" t="s">
        <v>66</v>
      </c>
    </row>
    <row r="91" spans="1:13" ht="15.95" customHeight="1" x14ac:dyDescent="0.2">
      <c r="A91" s="17">
        <v>90</v>
      </c>
      <c r="B91" s="17" t="s">
        <v>0</v>
      </c>
      <c r="C91" s="17" t="s">
        <v>68</v>
      </c>
      <c r="D91" s="18" t="str">
        <f>IFERROR(SUBSTITUTE(SUBSTITUTE(VLOOKUP(INDEX(Columns[],1,A91),Codes[],2,FALSE),"@@@",INDEX(Columns[],4,A91)),"@dec_scale@",IF(ISBLANK(INDEX(Columns[],2,A91)),"14",INDEX(Columns[],2,A91))),"["&amp;INDEX(Columns[],4,A91)&amp;"]")</f>
        <v>[]</v>
      </c>
      <c r="E91" s="18" t="str">
        <f>IFERROR(SUBSTITUTE(SUBSTITUTE(VLOOKUP(INDEX(Columns[],1,A91),Codes[],3,FALSE),"@@@",INDEX(Columns[],4,A91)),"@dec_scale@",IF(ISBLANK(INDEX(Columns[],2,A91)),"14",INDEX(Columns[],2,A91))),"["&amp;INDEX(Columns[],4,A91)&amp;"]")</f>
        <v>[]</v>
      </c>
      <c r="F91" s="17" t="s">
        <v>26</v>
      </c>
      <c r="G91" s="17" t="str">
        <f>"["&amp;INDEX(Columns[],4,A91)&amp;"]"</f>
        <v>[]</v>
      </c>
      <c r="H91" s="18" t="str">
        <f>"["&amp;IF(ISBLANK(INDEX(Columns[],3,A91)),INDEX(Columns[],4,A91),INDEX(Columns[],3,A91))&amp;"]"</f>
        <v>[]</v>
      </c>
      <c r="I91" s="66" t="str">
        <f>CLEAN(IF(Table3[[#This Row],[Alias]]&lt;&gt;"[]",CONCATENATE(B91,D91," ",F91," ",H91),""))</f>
        <v/>
      </c>
      <c r="J9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1" s="67" t="str">
        <f>CLEAN(IF(Table3[[#This Row],[Alias]]&lt;&gt;"[]",CONCATENATE(B91,E91," ",F91," ",H91),""))</f>
        <v/>
      </c>
      <c r="L91" s="52" t="str">
        <f>CLEAN(IF(Table3[[#This Row],[Alias]]&lt;&gt;"[]",SUBSTITUTE(SUBSTITUTE(CONCATENATE(IF(ISBLANK(Table3[[#This Row],[Union]]),""," OR "),"(a.COLUMN_NAME = '",G91,"' and b.COLUMN_NAME = '",H91,"')"),"[",""),"]",""),""))</f>
        <v/>
      </c>
      <c r="M91" s="2" t="s">
        <v>66</v>
      </c>
    </row>
    <row r="92" spans="1:13" ht="15.95" customHeight="1" x14ac:dyDescent="0.2">
      <c r="A92" s="17">
        <v>91</v>
      </c>
      <c r="B92" s="17" t="s">
        <v>0</v>
      </c>
      <c r="C92" s="17" t="s">
        <v>68</v>
      </c>
      <c r="D92" s="18" t="str">
        <f>IFERROR(SUBSTITUTE(SUBSTITUTE(VLOOKUP(INDEX(Columns[],1,A92),Codes[],2,FALSE),"@@@",INDEX(Columns[],4,A92)),"@dec_scale@",IF(ISBLANK(INDEX(Columns[],2,A92)),"14",INDEX(Columns[],2,A92))),"["&amp;INDEX(Columns[],4,A92)&amp;"]")</f>
        <v>[]</v>
      </c>
      <c r="E92" s="18" t="str">
        <f>IFERROR(SUBSTITUTE(SUBSTITUTE(VLOOKUP(INDEX(Columns[],1,A92),Codes[],3,FALSE),"@@@",INDEX(Columns[],4,A92)),"@dec_scale@",IF(ISBLANK(INDEX(Columns[],2,A92)),"14",INDEX(Columns[],2,A92))),"["&amp;INDEX(Columns[],4,A92)&amp;"]")</f>
        <v>[]</v>
      </c>
      <c r="F92" s="17" t="s">
        <v>26</v>
      </c>
      <c r="G92" s="17" t="str">
        <f>"["&amp;INDEX(Columns[],4,A92)&amp;"]"</f>
        <v>[]</v>
      </c>
      <c r="H92" s="18" t="str">
        <f>"["&amp;IF(ISBLANK(INDEX(Columns[],3,A92)),INDEX(Columns[],4,A92),INDEX(Columns[],3,A92))&amp;"]"</f>
        <v>[]</v>
      </c>
      <c r="I92" s="66" t="str">
        <f>CLEAN(IF(Table3[[#This Row],[Alias]]&lt;&gt;"[]",CONCATENATE(B92,D92," ",F92," ",H92),""))</f>
        <v/>
      </c>
      <c r="J9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2" s="67" t="str">
        <f>CLEAN(IF(Table3[[#This Row],[Alias]]&lt;&gt;"[]",CONCATENATE(B92,E92," ",F92," ",H92),""))</f>
        <v/>
      </c>
      <c r="L92" s="52" t="str">
        <f>CLEAN(IF(Table3[[#This Row],[Alias]]&lt;&gt;"[]",SUBSTITUTE(SUBSTITUTE(CONCATENATE(IF(ISBLANK(Table3[[#This Row],[Union]]),""," OR "),"(a.COLUMN_NAME = '",G92,"' and b.COLUMN_NAME = '",H92,"')"),"[",""),"]",""),""))</f>
        <v/>
      </c>
      <c r="M92" s="2" t="s">
        <v>66</v>
      </c>
    </row>
    <row r="93" spans="1:13" ht="15.95" customHeight="1" x14ac:dyDescent="0.2">
      <c r="A93" s="17">
        <v>92</v>
      </c>
      <c r="B93" s="17" t="s">
        <v>0</v>
      </c>
      <c r="C93" s="17" t="s">
        <v>68</v>
      </c>
      <c r="D93" s="18" t="str">
        <f>IFERROR(SUBSTITUTE(SUBSTITUTE(VLOOKUP(INDEX(Columns[],1,A93),Codes[],2,FALSE),"@@@",INDEX(Columns[],4,A93)),"@dec_scale@",IF(ISBLANK(INDEX(Columns[],2,A93)),"14",INDEX(Columns[],2,A93))),"["&amp;INDEX(Columns[],4,A93)&amp;"]")</f>
        <v>[]</v>
      </c>
      <c r="E93" s="18" t="str">
        <f>IFERROR(SUBSTITUTE(SUBSTITUTE(VLOOKUP(INDEX(Columns[],1,A93),Codes[],3,FALSE),"@@@",INDEX(Columns[],4,A93)),"@dec_scale@",IF(ISBLANK(INDEX(Columns[],2,A93)),"14",INDEX(Columns[],2,A93))),"["&amp;INDEX(Columns[],4,A93)&amp;"]")</f>
        <v>[]</v>
      </c>
      <c r="F93" s="17" t="s">
        <v>26</v>
      </c>
      <c r="G93" s="17" t="str">
        <f>"["&amp;INDEX(Columns[],4,A93)&amp;"]"</f>
        <v>[]</v>
      </c>
      <c r="H93" s="18" t="str">
        <f>"["&amp;IF(ISBLANK(INDEX(Columns[],3,A93)),INDEX(Columns[],4,A93),INDEX(Columns[],3,A93))&amp;"]"</f>
        <v>[]</v>
      </c>
      <c r="I93" s="66" t="str">
        <f>CLEAN(IF(Table3[[#This Row],[Alias]]&lt;&gt;"[]",CONCATENATE(B93,D93," ",F93," ",H93),""))</f>
        <v/>
      </c>
      <c r="J9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3" s="67" t="str">
        <f>CLEAN(IF(Table3[[#This Row],[Alias]]&lt;&gt;"[]",CONCATENATE(B93,E93," ",F93," ",H93),""))</f>
        <v/>
      </c>
      <c r="L93" s="52" t="str">
        <f>CLEAN(IF(Table3[[#This Row],[Alias]]&lt;&gt;"[]",SUBSTITUTE(SUBSTITUTE(CONCATENATE(IF(ISBLANK(Table3[[#This Row],[Union]]),""," OR "),"(a.COLUMN_NAME = '",G93,"' and b.COLUMN_NAME = '",H93,"')"),"[",""),"]",""),""))</f>
        <v/>
      </c>
      <c r="M93" s="2" t="s">
        <v>66</v>
      </c>
    </row>
    <row r="94" spans="1:13" ht="15.95" customHeight="1" x14ac:dyDescent="0.2">
      <c r="A94" s="17">
        <v>93</v>
      </c>
      <c r="B94" s="17" t="s">
        <v>0</v>
      </c>
      <c r="C94" s="17" t="s">
        <v>68</v>
      </c>
      <c r="D94" s="18" t="str">
        <f>IFERROR(SUBSTITUTE(SUBSTITUTE(VLOOKUP(INDEX(Columns[],1,A94),Codes[],2,FALSE),"@@@",INDEX(Columns[],4,A94)),"@dec_scale@",IF(ISBLANK(INDEX(Columns[],2,A94)),"14",INDEX(Columns[],2,A94))),"["&amp;INDEX(Columns[],4,A94)&amp;"]")</f>
        <v>[]</v>
      </c>
      <c r="E94" s="18" t="str">
        <f>IFERROR(SUBSTITUTE(SUBSTITUTE(VLOOKUP(INDEX(Columns[],1,A94),Codes[],3,FALSE),"@@@",INDEX(Columns[],4,A94)),"@dec_scale@",IF(ISBLANK(INDEX(Columns[],2,A94)),"14",INDEX(Columns[],2,A94))),"["&amp;INDEX(Columns[],4,A94)&amp;"]")</f>
        <v>[]</v>
      </c>
      <c r="F94" s="17" t="s">
        <v>26</v>
      </c>
      <c r="G94" s="17" t="str">
        <f>"["&amp;INDEX(Columns[],4,A94)&amp;"]"</f>
        <v>[]</v>
      </c>
      <c r="H94" s="18" t="str">
        <f>"["&amp;IF(ISBLANK(INDEX(Columns[],3,A94)),INDEX(Columns[],4,A94),INDEX(Columns[],3,A94))&amp;"]"</f>
        <v>[]</v>
      </c>
      <c r="I94" s="66" t="str">
        <f>CLEAN(IF(Table3[[#This Row],[Alias]]&lt;&gt;"[]",CONCATENATE(B94,D94," ",F94," ",H94),""))</f>
        <v/>
      </c>
      <c r="J9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4" s="67" t="str">
        <f>CLEAN(IF(Table3[[#This Row],[Alias]]&lt;&gt;"[]",CONCATENATE(B94,E94," ",F94," ",H94),""))</f>
        <v/>
      </c>
      <c r="L94" s="52" t="str">
        <f>CLEAN(IF(Table3[[#This Row],[Alias]]&lt;&gt;"[]",SUBSTITUTE(SUBSTITUTE(CONCATENATE(IF(ISBLANK(Table3[[#This Row],[Union]]),""," OR "),"(a.COLUMN_NAME = '",G94,"' and b.COLUMN_NAME = '",H94,"')"),"[",""),"]",""),""))</f>
        <v/>
      </c>
      <c r="M94" s="2" t="s">
        <v>66</v>
      </c>
    </row>
    <row r="95" spans="1:13" ht="15.95" customHeight="1" x14ac:dyDescent="0.2">
      <c r="A95" s="17">
        <v>94</v>
      </c>
      <c r="B95" s="17" t="s">
        <v>0</v>
      </c>
      <c r="C95" s="17" t="s">
        <v>68</v>
      </c>
      <c r="D95" s="18" t="str">
        <f>IFERROR(SUBSTITUTE(SUBSTITUTE(VLOOKUP(INDEX(Columns[],1,A95),Codes[],2,FALSE),"@@@",INDEX(Columns[],4,A95)),"@dec_scale@",IF(ISBLANK(INDEX(Columns[],2,A95)),"14",INDEX(Columns[],2,A95))),"["&amp;INDEX(Columns[],4,A95)&amp;"]")</f>
        <v>[]</v>
      </c>
      <c r="E95" s="18" t="str">
        <f>IFERROR(SUBSTITUTE(SUBSTITUTE(VLOOKUP(INDEX(Columns[],1,A95),Codes[],3,FALSE),"@@@",INDEX(Columns[],4,A95)),"@dec_scale@",IF(ISBLANK(INDEX(Columns[],2,A95)),"14",INDEX(Columns[],2,A95))),"["&amp;INDEX(Columns[],4,A95)&amp;"]")</f>
        <v>[]</v>
      </c>
      <c r="F95" s="17" t="s">
        <v>26</v>
      </c>
      <c r="G95" s="17" t="str">
        <f>"["&amp;INDEX(Columns[],4,A95)&amp;"]"</f>
        <v>[]</v>
      </c>
      <c r="H95" s="18" t="str">
        <f>"["&amp;IF(ISBLANK(INDEX(Columns[],3,A95)),INDEX(Columns[],4,A95),INDEX(Columns[],3,A95))&amp;"]"</f>
        <v>[]</v>
      </c>
      <c r="I95" s="66" t="str">
        <f>CLEAN(IF(Table3[[#This Row],[Alias]]&lt;&gt;"[]",CONCATENATE(B95,D95," ",F95," ",H95),""))</f>
        <v/>
      </c>
      <c r="J9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5" s="67" t="str">
        <f>CLEAN(IF(Table3[[#This Row],[Alias]]&lt;&gt;"[]",CONCATENATE(B95,E95," ",F95," ",H95),""))</f>
        <v/>
      </c>
      <c r="L95" s="52" t="str">
        <f>CLEAN(IF(Table3[[#This Row],[Alias]]&lt;&gt;"[]",SUBSTITUTE(SUBSTITUTE(CONCATENATE(IF(ISBLANK(Table3[[#This Row],[Union]]),""," OR "),"(a.COLUMN_NAME = '",G95,"' and b.COLUMN_NAME = '",H95,"')"),"[",""),"]",""),""))</f>
        <v/>
      </c>
      <c r="M95" s="2" t="s">
        <v>66</v>
      </c>
    </row>
    <row r="96" spans="1:13" ht="15.95" customHeight="1" x14ac:dyDescent="0.2">
      <c r="A96" s="17">
        <v>95</v>
      </c>
      <c r="B96" s="17" t="s">
        <v>0</v>
      </c>
      <c r="C96" s="17" t="s">
        <v>68</v>
      </c>
      <c r="D96" s="18" t="str">
        <f>IFERROR(SUBSTITUTE(SUBSTITUTE(VLOOKUP(INDEX(Columns[],1,A96),Codes[],2,FALSE),"@@@",INDEX(Columns[],4,A96)),"@dec_scale@",IF(ISBLANK(INDEX(Columns[],2,A96)),"14",INDEX(Columns[],2,A96))),"["&amp;INDEX(Columns[],4,A96)&amp;"]")</f>
        <v>[]</v>
      </c>
      <c r="E96" s="18" t="str">
        <f>IFERROR(SUBSTITUTE(SUBSTITUTE(VLOOKUP(INDEX(Columns[],1,A96),Codes[],3,FALSE),"@@@",INDEX(Columns[],4,A96)),"@dec_scale@",IF(ISBLANK(INDEX(Columns[],2,A96)),"14",INDEX(Columns[],2,A96))),"["&amp;INDEX(Columns[],4,A96)&amp;"]")</f>
        <v>[]</v>
      </c>
      <c r="F96" s="17" t="s">
        <v>26</v>
      </c>
      <c r="G96" s="17" t="str">
        <f>"["&amp;INDEX(Columns[],4,A96)&amp;"]"</f>
        <v>[]</v>
      </c>
      <c r="H96" s="18" t="str">
        <f>"["&amp;IF(ISBLANK(INDEX(Columns[],3,A96)),INDEX(Columns[],4,A96),INDEX(Columns[],3,A96))&amp;"]"</f>
        <v>[]</v>
      </c>
      <c r="I96" s="66" t="str">
        <f>CLEAN(IF(Table3[[#This Row],[Alias]]&lt;&gt;"[]",CONCATENATE(B96,D96," ",F96," ",H96),""))</f>
        <v/>
      </c>
      <c r="J9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6" s="67" t="str">
        <f>CLEAN(IF(Table3[[#This Row],[Alias]]&lt;&gt;"[]",CONCATENATE(B96,E96," ",F96," ",H96),""))</f>
        <v/>
      </c>
      <c r="L96" s="52" t="str">
        <f>CLEAN(IF(Table3[[#This Row],[Alias]]&lt;&gt;"[]",SUBSTITUTE(SUBSTITUTE(CONCATENATE(IF(ISBLANK(Table3[[#This Row],[Union]]),""," OR "),"(a.COLUMN_NAME = '",G96,"' and b.COLUMN_NAME = '",H96,"')"),"[",""),"]",""),""))</f>
        <v/>
      </c>
      <c r="M96" s="2" t="s">
        <v>66</v>
      </c>
    </row>
    <row r="97" spans="1:13" ht="15.95" customHeight="1" x14ac:dyDescent="0.2">
      <c r="A97" s="17">
        <v>96</v>
      </c>
      <c r="B97" s="17" t="s">
        <v>0</v>
      </c>
      <c r="C97" s="17" t="s">
        <v>68</v>
      </c>
      <c r="D97" s="18" t="str">
        <f>IFERROR(SUBSTITUTE(SUBSTITUTE(VLOOKUP(INDEX(Columns[],1,A97),Codes[],2,FALSE),"@@@",INDEX(Columns[],4,A97)),"@dec_scale@",IF(ISBLANK(INDEX(Columns[],2,A97)),"14",INDEX(Columns[],2,A97))),"["&amp;INDEX(Columns[],4,A97)&amp;"]")</f>
        <v>[]</v>
      </c>
      <c r="E97" s="18" t="str">
        <f>IFERROR(SUBSTITUTE(SUBSTITUTE(VLOOKUP(INDEX(Columns[],1,A97),Codes[],3,FALSE),"@@@",INDEX(Columns[],4,A97)),"@dec_scale@",IF(ISBLANK(INDEX(Columns[],2,A97)),"14",INDEX(Columns[],2,A97))),"["&amp;INDEX(Columns[],4,A97)&amp;"]")</f>
        <v>[]</v>
      </c>
      <c r="F97" s="17" t="s">
        <v>26</v>
      </c>
      <c r="G97" s="17" t="str">
        <f>"["&amp;INDEX(Columns[],4,A97)&amp;"]"</f>
        <v>[]</v>
      </c>
      <c r="H97" s="18" t="str">
        <f>"["&amp;IF(ISBLANK(INDEX(Columns[],3,A97)),INDEX(Columns[],4,A97),INDEX(Columns[],3,A97))&amp;"]"</f>
        <v>[]</v>
      </c>
      <c r="I97" s="66" t="str">
        <f>CLEAN(IF(Table3[[#This Row],[Alias]]&lt;&gt;"[]",CONCATENATE(B97,D97," ",F97," ",H97),""))</f>
        <v/>
      </c>
      <c r="J9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7" s="67" t="str">
        <f>CLEAN(IF(Table3[[#This Row],[Alias]]&lt;&gt;"[]",CONCATENATE(B97,E97," ",F97," ",H97),""))</f>
        <v/>
      </c>
      <c r="L97" s="52" t="str">
        <f>CLEAN(IF(Table3[[#This Row],[Alias]]&lt;&gt;"[]",SUBSTITUTE(SUBSTITUTE(CONCATENATE(IF(ISBLANK(Table3[[#This Row],[Union]]),""," OR "),"(a.COLUMN_NAME = '",G97,"' and b.COLUMN_NAME = '",H97,"')"),"[",""),"]",""),""))</f>
        <v/>
      </c>
      <c r="M97" s="2" t="s">
        <v>66</v>
      </c>
    </row>
    <row r="98" spans="1:13" ht="15.95" customHeight="1" x14ac:dyDescent="0.2">
      <c r="A98" s="17">
        <v>97</v>
      </c>
      <c r="B98" s="17" t="s">
        <v>0</v>
      </c>
      <c r="C98" s="17" t="s">
        <v>68</v>
      </c>
      <c r="D98" s="18" t="str">
        <f>IFERROR(SUBSTITUTE(SUBSTITUTE(VLOOKUP(INDEX(Columns[],1,A98),Codes[],2,FALSE),"@@@",INDEX(Columns[],4,A98)),"@dec_scale@",IF(ISBLANK(INDEX(Columns[],2,A98)),"14",INDEX(Columns[],2,A98))),"["&amp;INDEX(Columns[],4,A98)&amp;"]")</f>
        <v>[]</v>
      </c>
      <c r="E98" s="18" t="str">
        <f>IFERROR(SUBSTITUTE(SUBSTITUTE(VLOOKUP(INDEX(Columns[],1,A98),Codes[],3,FALSE),"@@@",INDEX(Columns[],4,A98)),"@dec_scale@",IF(ISBLANK(INDEX(Columns[],2,A98)),"14",INDEX(Columns[],2,A98))),"["&amp;INDEX(Columns[],4,A98)&amp;"]")</f>
        <v>[]</v>
      </c>
      <c r="F98" s="17" t="s">
        <v>26</v>
      </c>
      <c r="G98" s="17" t="str">
        <f>"["&amp;INDEX(Columns[],4,A98)&amp;"]"</f>
        <v>[]</v>
      </c>
      <c r="H98" s="18" t="str">
        <f>"["&amp;IF(ISBLANK(INDEX(Columns[],3,A98)),INDEX(Columns[],4,A98),INDEX(Columns[],3,A98))&amp;"]"</f>
        <v>[]</v>
      </c>
      <c r="I98" s="66" t="str">
        <f>CLEAN(IF(Table3[[#This Row],[Alias]]&lt;&gt;"[]",CONCATENATE(B98,D98," ",F98," ",H98),""))</f>
        <v/>
      </c>
      <c r="J9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8" s="67" t="str">
        <f>CLEAN(IF(Table3[[#This Row],[Alias]]&lt;&gt;"[]",CONCATENATE(B98,E98," ",F98," ",H98),""))</f>
        <v/>
      </c>
      <c r="L98" s="52" t="str">
        <f>CLEAN(IF(Table3[[#This Row],[Alias]]&lt;&gt;"[]",SUBSTITUTE(SUBSTITUTE(CONCATENATE(IF(ISBLANK(Table3[[#This Row],[Union]]),""," OR "),"(a.COLUMN_NAME = '",G98,"' and b.COLUMN_NAME = '",H98,"')"),"[",""),"]",""),""))</f>
        <v/>
      </c>
      <c r="M98" s="2" t="s">
        <v>66</v>
      </c>
    </row>
    <row r="99" spans="1:13" ht="15.95" customHeight="1" x14ac:dyDescent="0.2">
      <c r="A99" s="17">
        <v>98</v>
      </c>
      <c r="B99" s="17" t="s">
        <v>0</v>
      </c>
      <c r="C99" s="17" t="s">
        <v>68</v>
      </c>
      <c r="D99" s="18" t="str">
        <f>IFERROR(SUBSTITUTE(SUBSTITUTE(VLOOKUP(INDEX(Columns[],1,A99),Codes[],2,FALSE),"@@@",INDEX(Columns[],4,A99)),"@dec_scale@",IF(ISBLANK(INDEX(Columns[],2,A99)),"14",INDEX(Columns[],2,A99))),"["&amp;INDEX(Columns[],4,A99)&amp;"]")</f>
        <v>[]</v>
      </c>
      <c r="E99" s="18" t="str">
        <f>IFERROR(SUBSTITUTE(SUBSTITUTE(VLOOKUP(INDEX(Columns[],1,A99),Codes[],3,FALSE),"@@@",INDEX(Columns[],4,A99)),"@dec_scale@",IF(ISBLANK(INDEX(Columns[],2,A99)),"14",INDEX(Columns[],2,A99))),"["&amp;INDEX(Columns[],4,A99)&amp;"]")</f>
        <v>[]</v>
      </c>
      <c r="F99" s="17" t="s">
        <v>26</v>
      </c>
      <c r="G99" s="17" t="str">
        <f>"["&amp;INDEX(Columns[],4,A99)&amp;"]"</f>
        <v>[]</v>
      </c>
      <c r="H99" s="18" t="str">
        <f>"["&amp;IF(ISBLANK(INDEX(Columns[],3,A99)),INDEX(Columns[],4,A99),INDEX(Columns[],3,A99))&amp;"]"</f>
        <v>[]</v>
      </c>
      <c r="I99" s="66" t="str">
        <f>CLEAN(IF(Table3[[#This Row],[Alias]]&lt;&gt;"[]",CONCATENATE(B99,D99," ",F99," ",H99),""))</f>
        <v/>
      </c>
      <c r="J9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9" s="67" t="str">
        <f>CLEAN(IF(Table3[[#This Row],[Alias]]&lt;&gt;"[]",CONCATENATE(B99,E99," ",F99," ",H99),""))</f>
        <v/>
      </c>
      <c r="L99" s="52" t="str">
        <f>CLEAN(IF(Table3[[#This Row],[Alias]]&lt;&gt;"[]",SUBSTITUTE(SUBSTITUTE(CONCATENATE(IF(ISBLANK(Table3[[#This Row],[Union]]),""," OR "),"(a.COLUMN_NAME = '",G99,"' and b.COLUMN_NAME = '",H99,"')"),"[",""),"]",""),""))</f>
        <v/>
      </c>
      <c r="M99" s="2" t="s">
        <v>66</v>
      </c>
    </row>
    <row r="100" spans="1:13" ht="15.95" customHeight="1" x14ac:dyDescent="0.2">
      <c r="A100" s="17">
        <v>99</v>
      </c>
      <c r="B100" s="17" t="s">
        <v>0</v>
      </c>
      <c r="C100" s="17" t="s">
        <v>68</v>
      </c>
      <c r="D100" s="18" t="str">
        <f>IFERROR(SUBSTITUTE(SUBSTITUTE(VLOOKUP(INDEX(Columns[],1,A100),Codes[],2,FALSE),"@@@",INDEX(Columns[],4,A100)),"@dec_scale@",IF(ISBLANK(INDEX(Columns[],2,A100)),"14",INDEX(Columns[],2,A100))),"["&amp;INDEX(Columns[],4,A100)&amp;"]")</f>
        <v>[]</v>
      </c>
      <c r="E100" s="18" t="str">
        <f>IFERROR(SUBSTITUTE(SUBSTITUTE(VLOOKUP(INDEX(Columns[],1,A100),Codes[],3,FALSE),"@@@",INDEX(Columns[],4,A100)),"@dec_scale@",IF(ISBLANK(INDEX(Columns[],2,A100)),"14",INDEX(Columns[],2,A100))),"["&amp;INDEX(Columns[],4,A100)&amp;"]")</f>
        <v>[]</v>
      </c>
      <c r="F100" s="17" t="s">
        <v>26</v>
      </c>
      <c r="G100" s="17" t="str">
        <f>"["&amp;INDEX(Columns[],4,A100)&amp;"]"</f>
        <v>[]</v>
      </c>
      <c r="H100" s="18" t="str">
        <f>"["&amp;IF(ISBLANK(INDEX(Columns[],3,A100)),INDEX(Columns[],4,A100),INDEX(Columns[],3,A100))&amp;"]"</f>
        <v>[]</v>
      </c>
      <c r="I100" s="66" t="str">
        <f>CLEAN(IF(Table3[[#This Row],[Alias]]&lt;&gt;"[]",CONCATENATE(B100,D100," ",F100," ",H100),""))</f>
        <v/>
      </c>
      <c r="J10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00" s="67" t="str">
        <f>CLEAN(IF(Table3[[#This Row],[Alias]]&lt;&gt;"[]",CONCATENATE(B100,E100," ",F100," ",H100),""))</f>
        <v/>
      </c>
      <c r="L100" s="52" t="str">
        <f>CLEAN(IF(Table3[[#This Row],[Alias]]&lt;&gt;"[]",SUBSTITUTE(SUBSTITUTE(CONCATENATE(IF(ISBLANK(Table3[[#This Row],[Union]]),""," OR "),"(a.COLUMN_NAME = '",G100,"' and b.COLUMN_NAME = '",H100,"')"),"[",""),"]",""),""))</f>
        <v/>
      </c>
      <c r="M100" s="2" t="s">
        <v>66</v>
      </c>
    </row>
    <row r="101" spans="1:13" ht="15.95" customHeight="1" x14ac:dyDescent="0.2">
      <c r="A101" s="17">
        <v>100</v>
      </c>
      <c r="B101" s="17" t="s">
        <v>0</v>
      </c>
      <c r="C101" s="17" t="s">
        <v>68</v>
      </c>
      <c r="D101" s="18" t="str">
        <f>IFERROR(SUBSTITUTE(SUBSTITUTE(VLOOKUP(INDEX(Columns[],1,A101),Codes[],2,FALSE),"@@@",INDEX(Columns[],4,A101)),"@dec_scale@",IF(ISBLANK(INDEX(Columns[],2,A101)),"14",INDEX(Columns[],2,A101))),"["&amp;INDEX(Columns[],4,A101)&amp;"]")</f>
        <v>[]</v>
      </c>
      <c r="E101" s="18" t="str">
        <f>IFERROR(SUBSTITUTE(SUBSTITUTE(VLOOKUP(INDEX(Columns[],1,A101),Codes[],3,FALSE),"@@@",INDEX(Columns[],4,A101)),"@dec_scale@",IF(ISBLANK(INDEX(Columns[],2,A101)),"14",INDEX(Columns[],2,A101))),"["&amp;INDEX(Columns[],4,A101)&amp;"]")</f>
        <v>[]</v>
      </c>
      <c r="F101" s="17" t="s">
        <v>26</v>
      </c>
      <c r="G101" s="17" t="str">
        <f>"["&amp;INDEX(Columns[],4,A101)&amp;"]"</f>
        <v>[]</v>
      </c>
      <c r="H101" s="18" t="str">
        <f>"["&amp;IF(ISBLANK(INDEX(Columns[],3,A101)),INDEX(Columns[],4,A101),INDEX(Columns[],3,A101))&amp;"]"</f>
        <v>[]</v>
      </c>
      <c r="I101" s="66" t="str">
        <f>CLEAN(IF(Table3[[#This Row],[Alias]]&lt;&gt;"[]",CONCATENATE(B101,D101," ",F101," ",H101),""))</f>
        <v/>
      </c>
      <c r="J10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01" s="67" t="str">
        <f>CLEAN(IF(Table3[[#This Row],[Alias]]&lt;&gt;"[]",CONCATENATE(B101,E101," ",F101," ",H101),""))</f>
        <v/>
      </c>
      <c r="L101" s="52" t="str">
        <f>CLEAN(IF(Table3[[#This Row],[Alias]]&lt;&gt;"[]",SUBSTITUTE(SUBSTITUTE(CONCATENATE(IF(ISBLANK(Table3[[#This Row],[Union]]),""," OR "),"(a.COLUMN_NAME = '",G101,"' and b.COLUMN_NAME = '",H101,"')"),"[",""),"]",""),""))</f>
        <v/>
      </c>
      <c r="M101" s="2" t="s">
        <v>66</v>
      </c>
    </row>
  </sheetData>
  <conditionalFormatting sqref="K2:K124">
    <cfRule type="notContainsBlanks" dxfId="16" priority="18">
      <formula>LEN(TRIM(K2))&gt;0</formula>
    </cfRule>
  </conditionalFormatting>
  <conditionalFormatting sqref="I2:J101">
    <cfRule type="notContainsBlanks" dxfId="15" priority="15">
      <formula>LEN(TRIM(I2))&gt;0</formula>
    </cfRule>
  </conditionalFormatting>
  <conditionalFormatting sqref="L2:L124">
    <cfRule type="notContainsBlanks" dxfId="14" priority="1">
      <formula>LEN(TRIM(L2))&gt;0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/>
  </sheetViews>
  <sheetFormatPr defaultRowHeight="15.75" x14ac:dyDescent="0.25"/>
  <cols>
    <col min="1" max="1" width="13.125" style="96" customWidth="1"/>
    <col min="2" max="2" width="36.875" style="97" bestFit="1" customWidth="1"/>
    <col min="3" max="7" width="4.75" style="97" bestFit="1" customWidth="1"/>
    <col min="8" max="20" width="9" style="97"/>
    <col min="21" max="16384" width="9" style="96"/>
  </cols>
  <sheetData>
    <row r="1" spans="1:1" s="98" customFormat="1" x14ac:dyDescent="0.25">
      <c r="A1" s="99" t="s">
        <v>31</v>
      </c>
    </row>
    <row r="2" spans="1:1" s="97" customFormat="1" x14ac:dyDescent="0.25">
      <c r="A2" s="96"/>
    </row>
    <row r="3" spans="1:1" s="97" customFormat="1" x14ac:dyDescent="0.25">
      <c r="A3" s="96"/>
    </row>
    <row r="4" spans="1:1" s="97" customFormat="1" x14ac:dyDescent="0.25">
      <c r="A4" s="96"/>
    </row>
    <row r="5" spans="1:1" s="97" customFormat="1" x14ac:dyDescent="0.25">
      <c r="A5" s="96"/>
    </row>
    <row r="6" spans="1:1" s="97" customFormat="1" x14ac:dyDescent="0.25">
      <c r="A6" s="96"/>
    </row>
    <row r="7" spans="1:1" s="97" customFormat="1" x14ac:dyDescent="0.25">
      <c r="A7" s="96"/>
    </row>
    <row r="8" spans="1:1" s="97" customFormat="1" x14ac:dyDescent="0.25">
      <c r="A8" s="96"/>
    </row>
    <row r="9" spans="1:1" s="97" customFormat="1" x14ac:dyDescent="0.25">
      <c r="A9" s="96"/>
    </row>
    <row r="10" spans="1:1" s="97" customFormat="1" x14ac:dyDescent="0.25">
      <c r="A10" s="96"/>
    </row>
    <row r="11" spans="1:1" s="97" customFormat="1" x14ac:dyDescent="0.25">
      <c r="A11" s="9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RESULT</vt:lpstr>
      <vt:lpstr>DECIMAL_SEPARATOR_QC</vt:lpstr>
    </vt:vector>
  </TitlesOfParts>
  <Company>Deloitte Central Europe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Martinka</dc:creator>
  <cp:lastModifiedBy>Viktor Presovsky</cp:lastModifiedBy>
  <dcterms:created xsi:type="dcterms:W3CDTF">2009-02-25T13:33:10Z</dcterms:created>
  <dcterms:modified xsi:type="dcterms:W3CDTF">2016-05-23T18:08:28Z</dcterms:modified>
</cp:coreProperties>
</file>