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brond\Desktop\git\"/>
    </mc:Choice>
  </mc:AlternateContent>
  <xr:revisionPtr revIDLastSave="0" documentId="13_ncr:1_{02CCAE7F-9227-4DCF-9AD8-3CCB79386DEC}" xr6:coauthVersionLast="47" xr6:coauthVersionMax="47" xr10:uidLastSave="{00000000-0000-0000-0000-000000000000}"/>
  <bookViews>
    <workbookView xWindow="-108" yWindow="-108" windowWidth="23256" windowHeight="12456" xr2:uid="{D4210FA8-185D-4F7A-A5DD-979D511D5FAC}"/>
  </bookViews>
  <sheets>
    <sheet name="Foglio1" sheetId="1" r:id="rId1"/>
    <sheet name="Foglio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15" i="1" l="1" a="1"/>
  <c r="C15" i="1" s="1"/>
  <c r="B15" i="1" a="1"/>
  <c r="B15" i="1"/>
  <c r="H14" i="1"/>
  <c r="B14" i="1" a="1"/>
  <c r="B14" i="1" s="1"/>
  <c r="C14" i="1" a="1"/>
  <c r="C14" i="1" s="1"/>
  <c r="B6" i="1" a="1"/>
  <c r="B6" i="1" s="1"/>
  <c r="C6" i="1" a="1"/>
  <c r="C6" i="1" s="1"/>
  <c r="H11" i="1"/>
  <c r="H13" i="1"/>
  <c r="H10" i="1"/>
  <c r="H5" i="1"/>
  <c r="H9" i="1"/>
  <c r="H8" i="1"/>
  <c r="H7" i="1"/>
  <c r="H6" i="1"/>
  <c r="H12" i="1"/>
  <c r="B13" i="1" a="1"/>
  <c r="B13" i="1" s="1"/>
  <c r="C13" i="1" a="1"/>
  <c r="C13" i="1" s="1"/>
  <c r="B10" i="1" a="1"/>
  <c r="B10" i="1" s="1"/>
  <c r="C10" i="1" a="1"/>
  <c r="C10" i="1" s="1"/>
  <c r="B5" i="1" a="1"/>
  <c r="B5" i="1" s="1"/>
  <c r="C5" i="1" a="1"/>
  <c r="C5" i="1" s="1"/>
  <c r="B9" i="1" a="1"/>
  <c r="B9" i="1" s="1"/>
  <c r="C9" i="1" a="1"/>
  <c r="C9" i="1" s="1"/>
  <c r="B8" i="1" a="1"/>
  <c r="B8" i="1" s="1"/>
  <c r="C8" i="1" a="1"/>
  <c r="C8" i="1" s="1"/>
  <c r="B7" i="1" a="1"/>
  <c r="B7" i="1" s="1"/>
  <c r="C7" i="1" a="1"/>
  <c r="C7" i="1" s="1"/>
  <c r="C11" i="1" a="1"/>
  <c r="C11" i="1" s="1"/>
  <c r="B11" i="1" a="1"/>
  <c r="B11" i="1" s="1"/>
  <c r="C12" i="1" a="1"/>
  <c r="C12" i="1" s="1"/>
  <c r="B12" i="1" a="1"/>
  <c r="B12" i="1" s="1"/>
  <c r="K12" i="1" s="1"/>
  <c r="J12" i="1" s="1"/>
  <c r="K14" i="1" l="1"/>
  <c r="J14" i="1" s="1"/>
  <c r="H3" i="1"/>
  <c r="K5" i="1"/>
  <c r="J5" i="1" s="1"/>
  <c r="K13" i="1"/>
  <c r="J13" i="1" s="1"/>
  <c r="K7" i="1"/>
  <c r="J7" i="1" s="1"/>
  <c r="K8" i="1"/>
  <c r="J8" i="1" s="1"/>
  <c r="K9" i="1"/>
  <c r="J9" i="1" s="1"/>
  <c r="K10" i="1"/>
  <c r="J10" i="1" s="1"/>
  <c r="K11" i="1"/>
  <c r="J11" i="1" s="1"/>
  <c r="K6" i="1"/>
  <c r="J6" i="1" s="1"/>
  <c r="K3" i="1" l="1"/>
  <c r="J3" i="1"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50A4169-7434-4CE3-A5DD-7859BC75796E}" keepAlive="1" name="Query - Document" description="Connessione alla query 'Document' nella cartella di lavoro." type="5" refreshedVersion="0" background="1">
    <dbPr connection="Provider=Microsoft.Mashup.OleDb.1;Data Source=$Workbook$;Location=Document;Extended Properties=&quot;&quot;" command="SELECT * FROM [Documen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1">
    <bk>
      <extLst>
        <ext uri="{3e2802c4-a4d2-4d8b-9148-e3be6c30e623}">
          <xlrd:rvb i="2"/>
        </ext>
      </extLst>
    </bk>
    <bk>
      <extLst>
        <ext uri="{3e2802c4-a4d2-4d8b-9148-e3be6c30e623}">
          <xlrd:rvb i="5"/>
        </ext>
      </extLst>
    </bk>
    <bk>
      <extLst>
        <ext uri="{3e2802c4-a4d2-4d8b-9148-e3be6c30e623}">
          <xlrd:rvb i="8"/>
        </ext>
      </extLst>
    </bk>
    <bk>
      <extLst>
        <ext uri="{3e2802c4-a4d2-4d8b-9148-e3be6c30e623}">
          <xlrd:rvb i="11"/>
        </ext>
      </extLst>
    </bk>
    <bk>
      <extLst>
        <ext uri="{3e2802c4-a4d2-4d8b-9148-e3be6c30e623}">
          <xlrd:rvb i="14"/>
        </ext>
      </extLst>
    </bk>
    <bk>
      <extLst>
        <ext uri="{3e2802c4-a4d2-4d8b-9148-e3be6c30e623}">
          <xlrd:rvb i="17"/>
        </ext>
      </extLst>
    </bk>
    <bk>
      <extLst>
        <ext uri="{3e2802c4-a4d2-4d8b-9148-e3be6c30e623}">
          <xlrd:rvb i="20"/>
        </ext>
      </extLst>
    </bk>
    <bk>
      <extLst>
        <ext uri="{3e2802c4-a4d2-4d8b-9148-e3be6c30e623}">
          <xlrd:rvb i="23"/>
        </ext>
      </extLst>
    </bk>
    <bk>
      <extLst>
        <ext uri="{3e2802c4-a4d2-4d8b-9148-e3be6c30e623}">
          <xlrd:rvb i="26"/>
        </ext>
      </extLst>
    </bk>
    <bk>
      <extLst>
        <ext uri="{3e2802c4-a4d2-4d8b-9148-e3be6c30e623}">
          <xlrd:rvb i="29"/>
        </ext>
      </extLst>
    </bk>
    <bk>
      <extLst>
        <ext uri="{3e2802c4-a4d2-4d8b-9148-e3be6c30e623}">
          <xlrd:rvb i="32"/>
        </ext>
      </extLst>
    </bk>
  </futureMetadata>
  <cellMetadata count="1">
    <bk>
      <rc t="1" v="0"/>
    </bk>
  </cellMetadata>
  <valueMetadata count="11">
    <bk>
      <rc t="2" v="0"/>
    </bk>
    <bk>
      <rc t="2" v="1"/>
    </bk>
    <bk>
      <rc t="2" v="2"/>
    </bk>
    <bk>
      <rc t="2" v="3"/>
    </bk>
    <bk>
      <rc t="2" v="4"/>
    </bk>
    <bk>
      <rc t="2" v="5"/>
    </bk>
    <bk>
      <rc t="2" v="6"/>
    </bk>
    <bk>
      <rc t="2" v="7"/>
    </bk>
    <bk>
      <rc t="2" v="8"/>
    </bk>
    <bk>
      <rc t="2" v="9"/>
    </bk>
    <bk>
      <rc t="2" v="10"/>
    </bk>
  </valueMetadata>
</metadata>
</file>

<file path=xl/sharedStrings.xml><?xml version="1.0" encoding="utf-8"?>
<sst xmlns="http://schemas.openxmlformats.org/spreadsheetml/2006/main" count="9" uniqueCount="7">
  <si>
    <t>Q.tà</t>
  </si>
  <si>
    <t>Prezzo</t>
  </si>
  <si>
    <t>Var.%</t>
  </si>
  <si>
    <t>Spese</t>
  </si>
  <si>
    <t>Totale</t>
  </si>
  <si>
    <t>Att.le</t>
  </si>
  <si>
    <t>Azione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</si>
</sst>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409]#,##0.00"/>
    <numFmt numFmtId="165" formatCode="[$$-409]#,##0.0000"/>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0" fontId="0" fillId="0" borderId="0" xfId="0" applyNumberFormat="1"/>
    <xf numFmtId="164" fontId="0" fillId="0" borderId="0" xfId="0" applyNumberFormat="1"/>
    <xf numFmtId="0" fontId="1" fillId="0" borderId="0" xfId="0" applyFont="1" applyAlignment="1">
      <alignment horizontal="center"/>
    </xf>
    <xf numFmtId="165" fontId="1" fillId="0" borderId="0" xfId="0" applyNumberFormat="1" applyFont="1" applyAlignment="1">
      <alignment horizontal="center"/>
    </xf>
    <xf numFmtId="165" fontId="0" fillId="0" borderId="0" xfId="0" applyNumberFormat="1"/>
    <xf numFmtId="10" fontId="1" fillId="0" borderId="0" xfId="0" applyNumberFormat="1" applyFont="1" applyAlignment="1">
      <alignment horizontal="center"/>
    </xf>
  </cellXfs>
  <cellStyles count="1">
    <cellStyle name="Normale" xfId="0" builtinId="0"/>
  </cellStyles>
  <dxfs count="5">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theme" Target="theme/theme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5" Type="http://schemas.openxmlformats.org/officeDocument/2006/relationships/customXml" Target="../customXml/item1.xml"/><Relationship Id="rId10" Type="http://schemas.microsoft.com/office/2017/06/relationships/richStyles" Target="richData/richStyles.xml"/><Relationship Id="rId4" Type="http://schemas.openxmlformats.org/officeDocument/2006/relationships/connections" Target="connections.xml"/><Relationship Id="rId9" Type="http://schemas.microsoft.com/office/2017/06/relationships/rdRichValueStructure" Target="richData/rdrichvaluestructure.xml"/><Relationship Id="rId14" Type="http://schemas.openxmlformats.org/officeDocument/2006/relationships/calcChain" Target="calcChain.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3">
  <rv s="0">
    <v>https://www.bing.com/financeapi/forcetrigger?t=a1otrw&amp;q=XNYS%3aBRK.B&amp;form=skydnc</v>
    <v>Learn more on Bing</v>
  </rv>
  <rv s="1">
    <v>it-IT</v>
    <v>a1otrw</v>
    <v>268435456</v>
    <v>1</v>
    <v>Con tecnologia Refinitiv</v>
    <v>0</v>
    <v>1</v>
    <v>BERKSHIRE HATHAWAY INC., (XNYS:BRK.B)</v>
    <v>3</v>
    <v>4</v>
    <v>Finance</v>
    <v>5</v>
    <v>1998</v>
    <v>318.11</v>
    <v>1464240</v>
    <v>0.89959999999999996</v>
    <v>697741600000</v>
    <v>316.35000000000002</v>
    <v>Berkshire Hathaway Inc. è una holding che controlla società attive in varie attività di mercato. I suoi segmenti includono Assicurazione, come GEICO, Berkshire Hathaway Primary Group, General Re Corporation e Berkshire Hathaway Reinsurance Group; Burlington Northern Santa Fe, LLC, che opera nel sistema ferroviario; Berkshire Hathaway Energy, che si occupa della gestione di gas ed elettricità, Manifattura, che include la manifattura di vari prodotti, includendo prodotti per l'edilizia, il consumo e l'industria; McLane Company, che si occupa dell'intera distribuzione di articoli alimentari e non; Servizi e vendita, che comprende fornitori di vari servizi tra cui programmi di proprietà di aerei frazionati, corsi di formazione per piloti dell'aviazione e vari mercati di vendita al dettaglio, e Finanza e prodotti finanziari, che includono prodotti per la casa e finanziamenti per il consumatore ad essi collegati, attrezzature per il trasporto, manifattura e leasing, e leasing di accessori.</v>
    <v>372000</v>
    <v>New York Stock Exchange</v>
    <v>XNYS</v>
    <v>0</v>
    <v>319.14999999999998</v>
    <v>362.1</v>
    <v>316.62</v>
    <v>259.85000000000002</v>
    <v>BERKSHIRE HATHAWAY INC.,</v>
    <v>BERKSHIRE HATHAWAY INC.,</v>
    <v>44937.818692082816</v>
    <v>58.405200000000001</v>
    <v>319.02</v>
    <v>3555 Farnam St, OMAHA, NE, 68131 US</v>
    <v>Consumer Goods Conglomerates</v>
    <v>XNYS</v>
    <v>BRK.B</v>
    <v>Azionario</v>
    <v>BERKSHIRE HATHAWAY INC., (XNYS:BRK.B)</v>
    <v>USD</v>
    <v>2.67</v>
    <v>8.4399999999999996E-3</v>
    <v>1397361</v>
    <v>3813229</v>
  </rv>
  <rv s="2">
    <v>1</v>
  </rv>
  <rv s="0">
    <v>https://www.bing.com/financeapi/forcetrigger?t=a1snz2&amp;q=XNAS%3aFCEL&amp;form=skydnc</v>
    <v>Learn more on Bing</v>
  </rv>
  <rv s="3">
    <v>it-IT</v>
    <v>a1snz2</v>
    <v>268435456</v>
    <v>1</v>
    <v>Con tecnologia Refinitiv</v>
    <v>6</v>
    <v>7</v>
    <v>Fuelcell Energy (XNAS:FCEL)</v>
    <v>3</v>
    <v>8</v>
    <v>Finance</v>
    <v>5</v>
    <v>1999</v>
    <v>3.05</v>
    <v>405723100</v>
    <v>3.6825999999999999</v>
    <v>1251655763</v>
    <v>3.03</v>
    <v>Fuelcell Energy, Inc. is a manufacturer of fuel cell technology platforms. The Company serves customers worldwide with sustainable products and solutions for businesses, utilities, governments and municipalities. The Company offers sub-megawatt solutions for smaller power consumers in Europe. Its customer base includes utility companies, municipalities, universities, hospitals, government entities/military bases and a variety of industrial and commercial enterprises. Projects for utility companies are known as front of the meter (FTM) and projects for all non-utility customers are known as behind the meter (BTM). It operates in various markets, including the United States and South Korea. Its multi-featured platforms can be configured to provide a number of value streams, including electricity, usable heat, water and hydrogen, and to concentrate and separate CO2 from industrial applications using fossil fuels.</v>
    <v>513</v>
    <v>Nasdaq Stock Market</v>
    <v>XNAS</v>
    <v>3</v>
    <v>3.2</v>
    <v>7.3288000000000002</v>
    <v>3.02</v>
    <v>2.4700000000000002</v>
    <v>Fuelcell Energy</v>
    <v>Fuelcell Energy</v>
    <v>44937.818680428129</v>
    <v>3.085</v>
    <v>3 Great Pasture Rd, DANBURY, CT, 06813 US</v>
    <v>Renewable Energy</v>
    <v>XNAS</v>
    <v>FCEL</v>
    <v>Azionario</v>
    <v>Fuelcell Energy (XNAS:FCEL)</v>
    <v>USD</v>
    <v>5.5E-2</v>
    <v>1.8151999999999998E-2</v>
    <v>7081954</v>
    <v>12569265</v>
  </rv>
  <rv s="2">
    <v>4</v>
  </rv>
  <rv s="0">
    <v>https://www.bing.com/financeapi/forcetrigger?t=a1z9lh&amp;q=XNAS%3aONTX&amp;form=skydnc</v>
    <v>Learn more on Bing</v>
  </rv>
  <rv s="3">
    <v>it-IT</v>
    <v>a1z9lh</v>
    <v>268435456</v>
    <v>1</v>
    <v>Con tecnologia Refinitiv</v>
    <v>6</v>
    <v>7</v>
    <v>Onconova (XNAS:ONTX)</v>
    <v>3</v>
    <v>8</v>
    <v>Finance</v>
    <v>5</v>
    <v>1998</v>
    <v>0.79</v>
    <v>20925990</v>
    <v>1.5416000000000001</v>
    <v>16113012</v>
    <v>0.73</v>
    <v>Onconova Therapeutics, Inc. is a clinical-stage biopharmaceutical company, which is focused on discovering and developing products for patients with cancer. It has molecularly targeted agents designed to disrupt specific cellular pathways for cancer cell proliferation. It has the two clinical-stage programs: narazaciclib (ON 123300), which is a multi-targeted kinase inhibitor in solid tumors and hematological malignancies as a single agent or in combination with other anti-cancer therapies; and rigosertib administered alone or in combination for the treatment of solid tumors. Narazaciclib is a multi-targeted kinase inhibitor targeting cyclin-dependent kinases (CDK) 2, 4, 6, and 9, AMPK related protein kinase 5 (ARK5), and colony-stimulating factor 1 receptor (CSF1R). It is supporting investigator-initiated studies (ISS) that are exploring the use of rigosertib for cancers driven by mutated Ras genes, including a Phase 1/2a study of rigosertib in combination with a PD-1 inhibitor.</v>
    <v>14</v>
    <v>Nasdaq Stock Market</v>
    <v>XNAS</v>
    <v>6</v>
    <v>0.79110000000000003</v>
    <v>2.4500000000000002</v>
    <v>0.73240000000000005</v>
    <v>0.62</v>
    <v>Onconova</v>
    <v>Onconova</v>
    <v>44937.81375865703</v>
    <v>0.77</v>
    <v>375 Pheasant Run, NEWTOWN, PA, 18940 US</v>
    <v>Pharmaceuticals</v>
    <v>XNAS</v>
    <v>ONTX</v>
    <v>Azionario</v>
    <v>Onconova (XNAS:ONTX)</v>
    <v>USD</v>
    <v>0.04</v>
    <v>5.4794999999999996E-2</v>
    <v>71868</v>
    <v>71894</v>
  </rv>
  <rv s="2">
    <v>7</v>
  </rv>
  <rv s="0">
    <v>https://www.bing.com/financeapi/forcetrigger?t=a265k2&amp;q=XNAS%3aXBIO&amp;form=skydnc</v>
    <v>Learn more on Bing</v>
  </rv>
  <rv s="3">
    <v>it-IT</v>
    <v>a265k2</v>
    <v>268435456</v>
    <v>1</v>
    <v>Con tecnologia Refinitiv</v>
    <v>6</v>
    <v>7</v>
    <v>Xenetic (XNAS:XBIO)</v>
    <v>3</v>
    <v>8</v>
    <v>Finance</v>
    <v>9</v>
    <v>2011</v>
    <v>0.35499999999999998</v>
    <v>15166600</v>
    <v>2.2953000000000001</v>
    <v>5732974</v>
    <v>0.37040000000000001</v>
    <v>Xenetic Biosciences, Inc. is a biopharmaceutical company. The Company is focused on developing XCART, a personalized Chimeric Antigen Receptor (CAR) T platform technology engineered to target patient- and tumor-specific neoantigens. The Company is advancing cell-based therapeutics targeting the B-cell receptor on the surface of an individual patient’s malignant tumor cells, for the treatment of B-cell non-Hodgkin lymphomas. In addition, the Company is leveraging its drug delivery platform, PolyXen, by partnering with biotechnology and pharmaceutical companies. Its product pipeline includes XCART and ErepoXen, or polysialylated erythropoietin (PSA-EPO). PSA-EPO uses its PolyXen platform technology for the treatment of anemia in chronic kidney disease (CKD) patients. It is designed to reduce the dosing frequency by extending the circulating half-life of therapeutic in the body.</v>
    <v>4</v>
    <v>Nasdaq Stock Market</v>
    <v>XNAS</v>
    <v>9</v>
    <v>0.38</v>
    <v>1.3</v>
    <v>0.35499999999999998</v>
    <v>0.24010000000000001</v>
    <v>Xenetic</v>
    <v>Xenetic</v>
    <v>44937.804150370313</v>
    <v>0.378</v>
    <v>945 Concord St., FRAMINGHAM, MA, 01701 US</v>
    <v>Biotechnology &amp; Medical Research</v>
    <v>XNAS</v>
    <v>XBIO</v>
    <v>Azionario</v>
    <v>Xenetic (XNAS:XBIO)</v>
    <v>USD</v>
    <v>7.6E-3</v>
    <v>2.0518000000000002E-2</v>
    <v>48856</v>
    <v>74942</v>
  </rv>
  <rv s="2">
    <v>10</v>
  </rv>
  <rv s="0">
    <v>https://www.bing.com/financeapi/forcetrigger?t=br41zr&amp;q=XNAS%3aSNDL&amp;form=skydnc</v>
    <v>Learn more on Bing</v>
  </rv>
  <rv s="3">
    <v>it-IT</v>
    <v>br41zr</v>
    <v>268435456</v>
    <v>1</v>
    <v>Con tecnologia Refinitiv</v>
    <v>6</v>
    <v>7</v>
    <v>SNDL (XNAS:SNDL)</v>
    <v>3</v>
    <v>8</v>
    <v>Finance</v>
    <v>5</v>
    <v>2006</v>
    <v>2.17</v>
    <v>236833400</v>
    <v>3.8170999999999999</v>
    <v>512744311</v>
    <v>2.14</v>
    <v>SNDL Inc. is a Canada-based private sector liquor and cannabis retailer with retail banners that include Ace Liquor, Wine and Beyond, Liquor Depot, Value Buds, and Spiritleaf. The Company operates through four segments: Liquor Retail, Cannabis Retail, Cannabis Operations, and Investments. The Liquor Retail segment includes the sale of wines, beers and spirits through wholly owned liquor stores. The Cannabis Retail segment includes the private sale of recreational cannabis through wholly owned and franchise retail cannabis stores. The Cannabis Operations segment include the cultivation, distribution and sale of cannabis for the adult-use market and medical markets in Canada. The Investments segment include the deployment of capital to investment opportunities. It is a cannabis producer that uses indoor facilities to supply wholesale and retail customers under a cannabis brand portfolio that includes Top Leaf, Sundial Cannabis, Palmetto, Spiritleaf Selects, and Grasslands.</v>
    <v>184</v>
    <v>Nasdaq Stock Market</v>
    <v>XNAS</v>
    <v>12</v>
    <v>2.23</v>
    <v>8.9139999999999997</v>
    <v>2.1292</v>
    <v>1.95</v>
    <v>SNDL</v>
    <v>SNDL</v>
    <v>44937.818620428123</v>
    <v>2.165</v>
    <v>919 11 AVENUE SW, SUITE 300, Calgary, AB, T2R1P3 CA</v>
    <v>Pharmaceuticals</v>
    <v>XNAS</v>
    <v>SNDL</v>
    <v>Azionario</v>
    <v>SNDL (XNAS:SNDL)</v>
    <v>USD</v>
    <v>2.5000000000000001E-2</v>
    <v>1.1682E-2</v>
    <v>2486928</v>
    <v>3643678</v>
  </rv>
  <rv s="2">
    <v>13</v>
  </rv>
  <rv s="0">
    <v>https://www.bing.com/financeapi/forcetrigger?t=bpmtzr&amp;q=XNYS%3aJMIA&amp;form=skydnc</v>
    <v>Learn more on Bing</v>
  </rv>
  <rv s="1">
    <v>it-IT</v>
    <v>bpmtzr</v>
    <v>268435456</v>
    <v>1</v>
    <v>Con tecnologia Refinitiv</v>
    <v>0</v>
    <v>1</v>
    <v>Jumia Tech (XNYS:JMIA)</v>
    <v>3</v>
    <v>4</v>
    <v>Finance</v>
    <v>5</v>
    <v>2019</v>
    <v>3.71</v>
    <v>49938530</v>
    <v>2.4639000000000002</v>
    <v>362553700</v>
    <v>3.63</v>
    <v>Jumia Technologies AG is a Germany-based e-commerce platform provider. The Company’s platform consist of sellers with consumers, its logistics service, which enables the shipment and delivery of packages from sellers to consumers, and its payment service, which facilitates transactions among participants active on the Company’s platform. The Company’s marketplace is consists of a range of sellers that offer goods in a wide range of categories, such as fashion and apparel, smartphones, home and living, consumer packaged goods, beauty and perfumes and other electronics. The Company also provide consumers with access to a various services, such as restaurant food delivery, hotel and flight booking, classified advertising and airtime recharge.</v>
    <v>4484</v>
    <v>New York Stock Exchange</v>
    <v>XNYS</v>
    <v>15</v>
    <v>3.93</v>
    <v>12.53</v>
    <v>3.66</v>
    <v>2.92</v>
    <v>Jumia Tech</v>
    <v>Jumia Tech</v>
    <v>44937.818564178124</v>
    <v>0</v>
    <v>3.835</v>
    <v>Skalitzer Strasse 104, Berlin, BERLIN, 10997 DE</v>
    <v>Software &amp; IT Services</v>
    <v>XNYS</v>
    <v>JMIA</v>
    <v>Azionario</v>
    <v>Jumia Tech (XNYS:JMIA)</v>
    <v>USD</v>
    <v>0.20499999999999999</v>
    <v>5.6474000000000003E-2</v>
    <v>1975862</v>
    <v>2256167</v>
  </rv>
  <rv s="2">
    <v>16</v>
  </rv>
  <rv s="0">
    <v>https://www.bing.com/financeapi/forcetrigger?t=bohdcw&amp;q=XNAS%3aLKCO&amp;form=skydnc</v>
    <v>Learn more on Bing</v>
  </rv>
  <rv s="3">
    <v>it-IT</v>
    <v>bohdcw</v>
    <v>268435456</v>
    <v>1</v>
    <v>Con tecnologia Refinitiv</v>
    <v>6</v>
    <v>7</v>
    <v>Luokung Tech (XNAS:LKCO)</v>
    <v>3</v>
    <v>8</v>
    <v>Finance</v>
    <v>5</v>
    <v>2009</v>
    <v>0.18</v>
    <v>401042200</v>
    <v>0.45100000000000001</v>
    <v>75716767</v>
    <v>0.18959999999999999</v>
    <v>Luokung Technology Corp is a China-based investment holding company. The company's main business includes spatial-temporal intelligent big data services, Location Based Services (LBS) and High Definition (HD) Maps for various industries. The Company has established city-level and industry-level holographic spatial-temporal digital twin systems and actively serves industries including smart transportation with applications in autonomous driving, smart highway and vehicle-road collaboration, natural resource asset management, covering carbon neutral and environmental protection remote sensing data service, and LBS smart industry applications, including mobile Internet LBS, smart travel, smart logistics, new infrastructure, smart cities, emergency rescue. The Company mainly operates in the domestic market.</v>
    <v>180</v>
    <v>Nasdaq Stock Market</v>
    <v>XNAS</v>
    <v>18</v>
    <v>0.18990000000000001</v>
    <v>0.92</v>
    <v>0.1789</v>
    <v>0.1421</v>
    <v>Luokung Tech</v>
    <v>Luokung Tech</v>
    <v>44937.818679385935</v>
    <v>0.1888</v>
    <v>Lab 32, Soho 3Q, No 9, Guanghua Road, Chaoyang District, BEIJING, BEIJING, 100020 CN</v>
    <v>Software &amp; IT Services</v>
    <v>XNAS</v>
    <v>LKCO</v>
    <v>Azionario</v>
    <v>Luokung Tech (XNAS:LKCO)</v>
    <v>USD</v>
    <v>-8.0000000000000004E-4</v>
    <v>-4.2189999999999997E-3</v>
    <v>974770</v>
    <v>2679710</v>
  </rv>
  <rv s="2">
    <v>19</v>
  </rv>
  <rv s="0">
    <v>https://www.bing.com/financeapi/forcetrigger?t=bjqejc&amp;q=XNYS%3aNIO&amp;form=skydnc</v>
    <v>Learn more on Bing</v>
  </rv>
  <rv s="1">
    <v>it-IT</v>
    <v>bjqejc</v>
    <v>268435456</v>
    <v>1</v>
    <v>Con tecnologia Refinitiv</v>
    <v>0</v>
    <v>1</v>
    <v>NIO (XNYS:NIO)</v>
    <v>3</v>
    <v>4</v>
    <v>Finance</v>
    <v>5</v>
    <v>2014</v>
    <v>11.32</v>
    <v>1670456000</v>
    <v>1.8577999999999999</v>
    <v>19310471360</v>
    <v>11.24</v>
    <v>NIO Inc is a China-based holding company principally engaged in the research, development and manufacturing of premium smart electric vehicles. The Company is mainly engaged in the design, development, manufacture and sales of high-end smart electric vehicles. The Company's products mainly include ES8, ES6, EC6 and ET7. The Company develops battery swapping technologies and autonomous driving technologies. Its electric vehicles apply NAD (NIO Autonomous Driving) technology, including super computing platform NIO Adam and super sensing system NIO Aquila. The Company is also engaged in the provision of charging piles, vehicle internet connection services and extended lifetime warranties. The Company mainly conducts its businesses in the domestic market.</v>
    <v>15204</v>
    <v>New York Stock Exchange</v>
    <v>XNYS</v>
    <v>21</v>
    <v>11.715</v>
    <v>31.86</v>
    <v>10.99</v>
    <v>8.375</v>
    <v>NIO</v>
    <v>NIO</v>
    <v>44937.818688772655</v>
    <v>0</v>
    <v>11.56</v>
    <v>Building 20, No. 56 Antuo Road, Anting Town, Jiading District, Shanghai, SHANGHAI, 201804 CN</v>
    <v>Automobiles &amp; Auto Parts</v>
    <v>XNYS</v>
    <v>NIO</v>
    <v>Azionario</v>
    <v>NIO (XNYS:NIO)</v>
    <v>USD</v>
    <v>0.32</v>
    <v>2.8469999999999999E-2</v>
    <v>36216411</v>
    <v>48043425</v>
  </rv>
  <rv s="2">
    <v>22</v>
  </rv>
  <rv s="0">
    <v>https://www.bing.com/financeapi/forcetrigger?t=a1vpr7&amp;q=XNYS%3aSPCE&amp;form=skydnc</v>
    <v>Learn more on Bing</v>
  </rv>
  <rv s="1">
    <v>it-IT</v>
    <v>a1vpr7</v>
    <v>268435456</v>
    <v>1</v>
    <v>Con tecnologia Refinitiv</v>
    <v>0</v>
    <v>1</v>
    <v>Virgin Galactic Holdings, Inc. (XNYS:SPCE)</v>
    <v>3</v>
    <v>4</v>
    <v>Finance</v>
    <v>5</v>
    <v>2019</v>
    <v>4.08</v>
    <v>274559200</v>
    <v>0.97440000000000004</v>
    <v>1106474000</v>
    <v>4.03</v>
    <v>Virgin Galactic Holdings, Inc. è una società di viaggi aerospaziali e spaziali. La Società e le sue consociate interamente controllate si concentrano sullo sviluppo, la produzione e la gestione di navicelle spaziali e delle relative tecnologie allo scopo di effettuare voli umani commerciali e di trasportare carichi di ricerca e sviluppo commerciale nello spazio. La Società offre l'accesso allo spazio ai privati, ai ricercatori e alle agenzie governative. Le sue attività comprendono la progettazione e lo sviluppo, la produzione, i test a terra e in volo e la manutenzione post-volo dei veicoli del suo sistema di volo spaziale. Il suo sistema di volo spaziale è sviluppato utilizzando la sua tecnologia e i suoi processi e si concentra sulla fornitura di esperienze spaziali per astronauti privati, voli di ricerca e formazione di astronauti professionisti. Le sue attività comprendono anche opportunità di volo spaziale per la ricerca e lo sviluppo tecnologico. Le attività di sviluppo e produzione sono situate a Tustin, in California, e a Mojave, in California.</v>
    <v>804</v>
    <v>New York Stock Exchange</v>
    <v>XNYS</v>
    <v>24</v>
    <v>4.4000000000000004</v>
    <v>12.7</v>
    <v>4.0090000000000003</v>
    <v>3.2450000000000001</v>
    <v>Virgin Galactic Holdings, Inc.</v>
    <v>Virgin Galactic Holdings, Inc.</v>
    <v>44937.818697719529</v>
    <v>0</v>
    <v>4.2549999999999999</v>
    <v>1700 FLIGHT WAY, TUSTIN, CA, 92782 US</v>
    <v>Aerospace &amp; Defense</v>
    <v>XNYS</v>
    <v>SPCE</v>
    <v>Azionario</v>
    <v>Virgin Galactic Holdings, Inc. (XNYS:SPCE)</v>
    <v>USD</v>
    <v>0.22500000000000001</v>
    <v>5.5830999999999999E-2</v>
    <v>7120425</v>
    <v>6574386</v>
  </rv>
  <rv s="2">
    <v>25</v>
  </rv>
  <rv s="0">
    <v>https://www.bing.com/financeapi/forcetrigger?t=bxplf2&amp;q=XMIL%3aHTWO&amp;form=skydnc</v>
    <v>Learn more on Bing</v>
  </rv>
  <rv s="4">
    <v>it-IT</v>
    <v>bxplf2</v>
    <v>268435456</v>
    <v>1</v>
    <v>Con tecnologia Refinitiv</v>
    <v>10</v>
    <v>11</v>
    <v>L&amp;G Hydrogen Economy U ETFUSDA (XMIL:HTWO)</v>
    <v>12</v>
    <v>13</v>
    <v>Finance</v>
    <v>14</v>
    <v>4.9119999999999999</v>
    <v>499273416.69999999</v>
    <v>4.8620000000000001</v>
    <v>4.8999999999999998E-3</v>
    <v>Borsa Italiana</v>
    <v>27</v>
    <v>5.016</v>
    <v>7.93</v>
    <v>4.91</v>
    <v>4.3825000000000003</v>
    <v>L&amp;G Hydrogen Economy U ETFUSDA</v>
    <v>44937.704861111109</v>
    <v>5</v>
    <v>XMIL</v>
    <v>HTWO</v>
    <v>ETF</v>
    <v>L&amp;G Hydrogen Economy U ETFUSDA (XMIL:HTWO)</v>
    <v>EUR</v>
    <v>0.13800000000000001</v>
    <v>2.8382999999999999E-2</v>
    <v>203106</v>
  </rv>
  <rv s="2">
    <v>28</v>
  </rv>
  <rv s="0">
    <v>https://www.bing.com/financeapi/forcetrigger?t=afm7tc&amp;q=XFRA%3aTL0&amp;form=skydnc</v>
    <v>Learn more on Bing</v>
  </rv>
  <rv s="1">
    <v>it-IT</v>
    <v>afm7tc</v>
    <v>268435456</v>
    <v>1</v>
    <v>Con tecnologia Refinitiv</v>
    <v>0</v>
    <v>1</v>
    <v>TESLA, INC. (XFRA:TL0)</v>
    <v>3</v>
    <v>15</v>
    <v>Finance</v>
    <v>16</v>
    <v>2003</v>
    <v>111.06</v>
    <v>3157752000</v>
    <v>2.0257999999999998</v>
    <v>375298900000</v>
    <v>110.46</v>
    <v>TESLA, INC., precedentemente conosciuta come Tesla Motors, Inc., è una società che progetta, sviluppa, produce e vende veicoli elettrici e sistemi di stoccaggio dell'energia, nonché installa, gestisce e mantiene i prodotti di conservazione dell'energia. La società opera attraverso due segmenti: Automotive e la Generazione e Conservazione dell’Energia. Il segmento Automotive comprende la progettazione, sviluppo, produzione e vendita di veicoli elettrici. Il segmento Generazione e Conservazione dell’Energia comprende la progettazione, la fabbricazione, l'installazione e la vendita o il affitto di prodotti di conservazione dell'energia e sistemi di energia solare per i clienti residenziali e commerciali, o la vendita di energia elettrica per i clienti. L'azienda produce e vende due veicoli elettrici la berlina modello S e il veicolo di utilità sportivo Modello X (SUV). Inoltre, offre modello 3, una berlina progettato per il mercato di massa. Sviluppa prodotti elettriciper l'uso in abitazioni, strutture commerciali e posti di utilità.</v>
    <v>99290</v>
    <v>Deutsche Boerse AG</v>
    <v>XFRA</v>
    <v>30</v>
    <v>116.66</v>
    <v>1944.4</v>
    <v>109.66</v>
    <v>96.48</v>
    <v>TESLA, INC.</v>
    <v>TESLA, INC.</v>
    <v>44937.808333333334</v>
    <v>33.35</v>
    <v>113.86</v>
    <v>13101 Harold Green Road, AUSTIN, TX, 78725 US</v>
    <v>Automobiles &amp; Auto Parts</v>
    <v>XFRA</v>
    <v>TL0</v>
    <v>Azionario</v>
    <v>TESLA, INC. (XFRA:TL0)</v>
    <v>EUR</v>
    <v>3.4</v>
    <v>3.0779999999999998E-2</v>
    <v>17285</v>
    <v>195737740</v>
  </rv>
  <rv s="2">
    <v>31</v>
  </rv>
</rvData>
</file>

<file path=xl/richData/rdrichvaluestructure.xml><?xml version="1.0" encoding="utf-8"?>
<rvStructures xmlns="http://schemas.microsoft.com/office/spreadsheetml/2017/richdata" count="5">
  <s t="_hyperlink">
    <k n="Address" t="s"/>
    <k n="Text" t="s"/>
  </s>
  <s t="_linkedentitycore">
    <k n="%EntityCulture" t="s"/>
    <k n="%EntityId" t="s"/>
    <k n="%EntityServiceId"/>
    <k n="%IsRefreshable" t="b"/>
    <k n="%ProviderInfo" t="s"/>
    <k n="_CanonicalPropertyNames" t="spb"/>
    <k n="_Display" t="spb"/>
    <k n="_DisplayString" t="s"/>
    <k n="_Flags" t="spb"/>
    <k n="_Format" t="spb"/>
    <k n="_Icon" t="s"/>
    <k n="_SubLabel" t="spb"/>
    <k n="Anno costituita"/>
    <k n="Apri"/>
    <k n="Azioni in circolazione"/>
    <k n="Beta"/>
    <k n="Capitalizzazione di mercato"/>
    <k n="Chiusura precedente"/>
    <k n="Descrizione" t="s"/>
    <k n="Dipendenti"/>
    <k n="Exchange" t="s"/>
    <k n="ExchangeID" t="s"/>
    <k n="LearnMoreOnLink" t="r"/>
    <k n="Massimo"/>
    <k n="Massimo in 52 settimane"/>
    <k n="Minimo"/>
    <k n="Minimo di 52 settimane"/>
    <k n="Nome" t="s"/>
    <k n="Nome ufficiale" t="s"/>
    <k n="Orario ultima transazione"/>
    <k n="P/U"/>
    <k n="Prezzo"/>
    <k n="Sede centrale" t="s"/>
    <k n="Settore" t="s"/>
    <k n="Simbolo azionario" t="s"/>
    <k n="Simbolo dell'azione" t="s"/>
    <k n="Tipo strumento" t="s"/>
    <k n="UniqueName" t="s"/>
    <k n="Valuta" t="s"/>
    <k n="Variazione"/>
    <k n="Variazione (%)"/>
    <k n="Volume"/>
    <k n="Volume medio"/>
  </s>
  <s t="_linkedentity">
    <k n="%cvi" t="r"/>
  </s>
  <s t="_linkedentitycore">
    <k n="%EntityCulture" t="s"/>
    <k n="%EntityId" t="s"/>
    <k n="%EntityServiceId"/>
    <k n="%IsRefreshable" t="b"/>
    <k n="%ProviderInfo" t="s"/>
    <k n="_CanonicalPropertyNames" t="spb"/>
    <k n="_Display" t="spb"/>
    <k n="_DisplayString" t="s"/>
    <k n="_Flags" t="spb"/>
    <k n="_Format" t="spb"/>
    <k n="_Icon" t="s"/>
    <k n="_SubLabel" t="spb"/>
    <k n="Anno costituita"/>
    <k n="Apri"/>
    <k n="Azioni in circolazione"/>
    <k n="Beta"/>
    <k n="Capitalizzazione di mercato"/>
    <k n="Chiusura precedente"/>
    <k n="Descrizione" t="s"/>
    <k n="Dipendenti"/>
    <k n="Exchange" t="s"/>
    <k n="ExchangeID" t="s"/>
    <k n="LearnMoreOnLink" t="r"/>
    <k n="Massimo"/>
    <k n="Massimo in 52 settimane"/>
    <k n="Minimo"/>
    <k n="Minimo di 52 settimane"/>
    <k n="Nome" t="s"/>
    <k n="Nome ufficiale" t="s"/>
    <k n="Orario ultima transazione"/>
    <k n="Prezzo"/>
    <k n="Sede centrale" t="s"/>
    <k n="Settore" t="s"/>
    <k n="Simbolo azionario" t="s"/>
    <k n="Simbolo dell'azione" t="s"/>
    <k n="Tipo strumento" t="s"/>
    <k n="UniqueName" t="s"/>
    <k n="Valuta" t="s"/>
    <k n="Variazione"/>
    <k n="Variazione (%)"/>
    <k n="Volume"/>
    <k n="Volume medio"/>
  </s>
  <s t="_linkedentitycore">
    <k n="%EntityCulture" t="s"/>
    <k n="%EntityId" t="s"/>
    <k n="%EntityServiceId"/>
    <k n="%IsRefreshable" t="b"/>
    <k n="%ProviderInfo" t="s"/>
    <k n="_CanonicalPropertyNames" t="spb"/>
    <k n="_Display" t="spb"/>
    <k n="_DisplayString" t="s"/>
    <k n="_Flags" t="spb"/>
    <k n="_Format" t="spb"/>
    <k n="_Icon" t="s"/>
    <k n="_SubLabel" t="spb"/>
    <k n="Apri"/>
    <k n="Capitalizzazione di mercato"/>
    <k n="Chiusura precedente"/>
    <k n="Coefficiente di spesa"/>
    <k n="Exchange" t="s"/>
    <k n="LearnMoreOnLink" t="r"/>
    <k n="Massimo"/>
    <k n="Massimo in 52 settimane"/>
    <k n="Minimo"/>
    <k n="Minimo di 52 settimane"/>
    <k n="Nome" t="s"/>
    <k n="Orario ultima transazione"/>
    <k n="Prezzo"/>
    <k n="Simbolo azionario" t="s"/>
    <k n="Simbolo dell'azione" t="s"/>
    <k n="Tipo strumento" t="s"/>
    <k n="UniqueName" t="s"/>
    <k n="Valuta" t="s"/>
    <k n="Variazione"/>
    <k n="Variazione (%)"/>
    <k n="Volume"/>
  </s>
</rvStructures>
</file>

<file path=xl/richData/rdsupportingpropertybag.xml><?xml version="1.0" encoding="utf-8"?>
<supportingPropertyBags xmlns="http://schemas.microsoft.com/office/spreadsheetml/2017/richdata2">
  <spbArrays count="3">
    <a count="43">
      <v t="s">%EntityServiceId</v>
      <v t="s">_Format</v>
      <v t="s">%IsRefreshable</v>
      <v t="s">_CanonicalPropertyNames</v>
      <v t="s">%EntityCulture</v>
      <v t="s">%EntityId</v>
      <v t="s">_Icon</v>
      <v t="s">_Display</v>
      <v t="s">Nome</v>
      <v t="s">_SubLabel</v>
      <v t="s">Prezzo</v>
      <v t="s">Exchange</v>
      <v t="s">Nome ufficiale</v>
      <v t="s">Orario ultima transazione</v>
      <v t="s">Simbolo dell'azione</v>
      <v t="s">Simbolo azionario</v>
      <v t="s">Variazione</v>
      <v t="s">Variazione (%)</v>
      <v t="s">Valuta</v>
      <v t="s">Chiusura precedente</v>
      <v t="s">Apri</v>
      <v t="s">Massimo</v>
      <v t="s">Minimo</v>
      <v t="s">Massimo in 52 settimane</v>
      <v t="s">Minimo di 52 settimane</v>
      <v t="s">Volume</v>
      <v t="s">Volume medio</v>
      <v t="s">Capitalizzazione di mercato</v>
      <v t="s">Beta</v>
      <v t="s">P/U</v>
      <v t="s">Azioni in circolazione</v>
      <v t="s">Descrizione</v>
      <v t="s">Dipendenti</v>
      <v t="s">Sede centrale</v>
      <v t="s">Settore</v>
      <v t="s">Tipo strumento</v>
      <v t="s">Anno costituita</v>
      <v t="s">_Flags</v>
      <v t="s">UniqueName</v>
      <v t="s">_DisplayString</v>
      <v t="s">LearnMoreOnLink</v>
      <v t="s">ExchangeID</v>
      <v t="s">%ProviderInfo</v>
    </a>
    <a count="42">
      <v t="s">%EntityServiceId</v>
      <v t="s">_Format</v>
      <v t="s">%IsRefreshable</v>
      <v t="s">_CanonicalPropertyNames</v>
      <v t="s">%EntityCulture</v>
      <v t="s">%EntityId</v>
      <v t="s">_Icon</v>
      <v t="s">_Display</v>
      <v t="s">Nome</v>
      <v t="s">_SubLabel</v>
      <v t="s">Prezzo</v>
      <v t="s">Exchange</v>
      <v t="s">Nome ufficiale</v>
      <v t="s">Orario ultima transazione</v>
      <v t="s">Simbolo dell'azione</v>
      <v t="s">Simbolo azionario</v>
      <v t="s">Variazione</v>
      <v t="s">Variazione (%)</v>
      <v t="s">Valuta</v>
      <v t="s">Chiusura precedente</v>
      <v t="s">Apri</v>
      <v t="s">Massimo</v>
      <v t="s">Minimo</v>
      <v t="s">Massimo in 52 settimane</v>
      <v t="s">Minimo di 52 settimane</v>
      <v t="s">Volume</v>
      <v t="s">Volume medio</v>
      <v t="s">Capitalizzazione di mercato</v>
      <v t="s">Beta</v>
      <v t="s">Azioni in circolazione</v>
      <v t="s">Descrizione</v>
      <v t="s">Dipendenti</v>
      <v t="s">Sede centrale</v>
      <v t="s">Settore</v>
      <v t="s">Tipo strumento</v>
      <v t="s">Anno costituita</v>
      <v t="s">_Flags</v>
      <v t="s">UniqueName</v>
      <v t="s">_DisplayString</v>
      <v t="s">LearnMoreOnLink</v>
      <v t="s">ExchangeID</v>
      <v t="s">%ProviderInfo</v>
    </a>
    <a count="33">
      <v t="s">%EntityServiceId</v>
      <v t="s">_Format</v>
      <v t="s">%IsRefreshable</v>
      <v t="s">_CanonicalPropertyNames</v>
      <v t="s">%EntityCulture</v>
      <v t="s">%EntityId</v>
      <v t="s">_Icon</v>
      <v t="s">_Display</v>
      <v t="s">Nome</v>
      <v t="s">_SubLabel</v>
      <v t="s">Prezzo</v>
      <v t="s">Exchange</v>
      <v t="s">Orario ultima transazione</v>
      <v t="s">Simbolo dell'azione</v>
      <v t="s">Simbolo azionario</v>
      <v t="s">Variazione</v>
      <v t="s">Coefficiente di spesa</v>
      <v t="s">Variazione (%)</v>
      <v t="s">Valuta</v>
      <v t="s">Chiusura precedente</v>
      <v t="s">Apri</v>
      <v t="s">Massimo</v>
      <v t="s">Minimo</v>
      <v t="s">Massimo in 52 settimane</v>
      <v t="s">Minimo di 52 settimane</v>
      <v t="s">Volume</v>
      <v t="s">Capitalizzazione di mercato</v>
      <v t="s">Tipo strumento</v>
      <v t="s">_Flags</v>
      <v t="s">UniqueName</v>
      <v t="s">_DisplayString</v>
      <v t="s">LearnMoreOnLink</v>
      <v t="s">%ProviderInfo</v>
    </a>
  </spbArrays>
  <spbData count="17">
    <spb s="0">
      <v>P/E</v>
      <v>Open</v>
      <v>Beta</v>
      <v>Name</v>
      <v>Low</v>
      <v>Price</v>
      <v>Currency</v>
      <v>Volume</v>
      <v>High</v>
      <v>Industry</v>
      <v>Exchange</v>
      <v>Employees</v>
      <v>ExchangeID</v>
      <v>UniqueName</v>
      <v>Change</v>
      <v>Description</v>
      <v>Volume average</v>
      <v>%ProviderInfo</v>
      <v>Headquarters</v>
      <v>Official name</v>
      <v>Instrument type</v>
      <v>Change (%)</v>
      <v>Year incorporated</v>
      <v>LearnMoreOnLink</v>
      <v>Exchange abbreviation</v>
      <v>Previous close</v>
      <v>Ticker symbol</v>
      <v>Shares outstanding</v>
      <v>52 week low</v>
      <v>52 week high</v>
      <v>Last trade time</v>
      <v>Market cap</v>
    </spb>
    <spb s="1">
      <v>0</v>
      <v>Name</v>
      <v>LearnMoreOnLink</v>
    </spb>
    <spb s="2">
      <v>0</v>
      <v>0</v>
      <v>0</v>
    </spb>
    <spb s="3">
      <v>2</v>
      <v>2</v>
      <v>2</v>
      <v>2</v>
    </spb>
    <spb s="4">
      <v>1</v>
      <v>2</v>
      <v>1</v>
      <v>3</v>
      <v>2</v>
      <v>2</v>
      <v>4</v>
      <v>2</v>
      <v>4</v>
      <v>2</v>
      <v>4</v>
      <v>5</v>
      <v>6</v>
      <v>7</v>
      <v>2</v>
      <v>4</v>
      <v>2</v>
      <v>2</v>
      <v>8</v>
      <v>9</v>
    </spb>
    <spb s="5">
      <v>Tempo reale Nasdaq Ultima vendita</v>
      <v>Origine: Nasdaq Ultima vendita</v>
      <v xml:space="preserve">dalla chiusura precedente </v>
      <v xml:space="preserve">dalla chiusura precedente </v>
      <v>GMT</v>
    </spb>
    <spb s="6">
      <v>Open</v>
      <v>Beta</v>
      <v>Name</v>
      <v>Low</v>
      <v>Price</v>
      <v>Currency</v>
      <v>Volume</v>
      <v>High</v>
      <v>Industry</v>
      <v>Exchange</v>
      <v>Employees</v>
      <v>ExchangeID</v>
      <v>UniqueName</v>
      <v>Change</v>
      <v>Description</v>
      <v>Volume average</v>
      <v>%ProviderInfo</v>
      <v>Headquarters</v>
      <v>Official name</v>
      <v>Instrument type</v>
      <v>Change (%)</v>
      <v>Year incorporated</v>
      <v>LearnMoreOnLink</v>
      <v>Exchange abbreviation</v>
      <v>Previous close</v>
      <v>Ticker symbol</v>
      <v>Shares outstanding</v>
      <v>52 week low</v>
      <v>52 week high</v>
      <v>Last trade time</v>
      <v>Market cap</v>
    </spb>
    <spb s="1">
      <v>1</v>
      <v>Name</v>
      <v>LearnMoreOnLink</v>
    </spb>
    <spb s="7">
      <v>2</v>
      <v>1</v>
      <v>3</v>
      <v>2</v>
      <v>2</v>
      <v>4</v>
      <v>2</v>
      <v>4</v>
      <v>2</v>
      <v>4</v>
      <v>5</v>
      <v>6</v>
      <v>7</v>
      <v>2</v>
      <v>4</v>
      <v>2</v>
      <v>2</v>
      <v>8</v>
      <v>9</v>
    </spb>
    <spb s="5">
      <v>Ritardato di 15 minuti</v>
      <v>Origine: Nasdaq</v>
      <v xml:space="preserve">dalla chiusura precedente </v>
      <v xml:space="preserve">dalla chiusura precedente </v>
      <v>GMT</v>
    </spb>
    <spb s="8">
      <v>Open</v>
      <v>Name</v>
      <v>Low</v>
      <v>Price</v>
      <v>Currency</v>
      <v>Volume</v>
      <v>High</v>
      <v>Exchange</v>
      <v>UniqueName</v>
      <v>Change</v>
      <v>%ProviderInfo</v>
      <v>Instrument type</v>
      <v>Change (%)</v>
      <v>LearnMoreOnLink</v>
      <v>Exchange abbreviation</v>
      <v>Previous close</v>
      <v>Ticker symbol</v>
      <v>Expense ratio</v>
      <v>52 week low</v>
      <v>52 week high</v>
      <v>Last trade time</v>
      <v>Market cap</v>
    </spb>
    <spb s="1">
      <v>2</v>
      <v>Name</v>
      <v>LearnMoreOnLink</v>
    </spb>
    <spb s="9">
      <v>2</v>
      <v>2</v>
      <v>2</v>
    </spb>
    <spb s="10">
      <v>10</v>
      <v>3</v>
      <v>10</v>
      <v>10</v>
      <v>4</v>
      <v>10</v>
      <v>10</v>
      <v>5</v>
      <v>7</v>
      <v>10</v>
      <v>5</v>
      <v>10</v>
      <v>10</v>
      <v>8</v>
      <v>11</v>
    </spb>
    <spb s="11">
      <v>Ritardato di 15 minuti</v>
      <v>Borsa Italia</v>
      <v xml:space="preserve">dalla chiusura precedente </v>
      <v xml:space="preserve">dalla chiusura precedente </v>
      <v>GMT</v>
    </spb>
    <spb s="4">
      <v>1</v>
      <v>10</v>
      <v>1</v>
      <v>3</v>
      <v>10</v>
      <v>10</v>
      <v>4</v>
      <v>10</v>
      <v>4</v>
      <v>10</v>
      <v>4</v>
      <v>5</v>
      <v>6</v>
      <v>7</v>
      <v>10</v>
      <v>4</v>
      <v>10</v>
      <v>10</v>
      <v>8</v>
      <v>9</v>
    </spb>
    <spb s="12">
      <v>Ritardato di 15 minuti</v>
      <v xml:space="preserve">dalla chiusura precedente </v>
      <v xml:space="preserve">dalla chiusura precedente </v>
      <v>GMT</v>
    </spb>
  </spbData>
</supportingPropertyBags>
</file>

<file path=xl/richData/rdsupportingpropertybagstructure.xml><?xml version="1.0" encoding="utf-8"?>
<spbStructures xmlns="http://schemas.microsoft.com/office/spreadsheetml/2017/richdata2" count="13">
  <s>
    <k n="P/U" t="s"/>
    <k n="Apri" t="s"/>
    <k n="Beta" t="s"/>
    <k n="Nome" t="s"/>
    <k n="Minimo" t="s"/>
    <k n="Prezzo" t="s"/>
    <k n="Valuta" t="s"/>
    <k n="Volume" t="s"/>
    <k n="Massimo" t="s"/>
    <k n="Settore" t="s"/>
    <k n="Exchange" t="s"/>
    <k n="Dipendenti" t="s"/>
    <k n="ExchangeID" t="s"/>
    <k n="UniqueName" t="s"/>
    <k n="Variazione" t="s"/>
    <k n="Descrizione" t="s"/>
    <k n="Volume medio" t="s"/>
    <k n="%ProviderInfo" t="s"/>
    <k n="Sede centrale" t="s"/>
    <k n="Nome ufficiale" t="s"/>
    <k n="Tipo strumento" t="s"/>
    <k n="Variazione (%)" t="s"/>
    <k n="Anno costituita" t="s"/>
    <k n="LearnMoreOnLink" t="s"/>
    <k n="Simbolo azionario" t="s"/>
    <k n="Chiusura precedente" t="s"/>
    <k n="Simbolo dell'azione" t="s"/>
    <k n="Azioni in circolazione" t="s"/>
    <k n="Minimo di 52 settimane" t="s"/>
    <k n="Massimo in 52 settimane" t="s"/>
    <k n="Orario ultima transazione" t="s"/>
    <k n="Capitalizzazione di mercato" t="s"/>
  </s>
  <s>
    <k n="^Order" t="spba"/>
    <k n="TitleProperty" t="s"/>
    <k n="SubTitleProperty" t="s"/>
  </s>
  <s>
    <k n="ShowInCardView" t="b"/>
    <k n="ShowInDotNotation" t="b"/>
    <k n="ShowInAutoComplete" t="b"/>
  </s>
  <s>
    <k n="ExchangeID" t="spb"/>
    <k n="UniqueName" t="spb"/>
    <k n="`%ProviderInfo" t="spb"/>
    <k n="LearnMoreOnLink" t="spb"/>
  </s>
  <s>
    <k n="P/U" t="i"/>
    <k n="Apri" t="i"/>
    <k n="Beta" t="i"/>
    <k n="Nome" t="i"/>
    <k n="Minimo" t="i"/>
    <k n="Prezzo" t="i"/>
    <k n="Volume" t="i"/>
    <k n="Massimo" t="i"/>
    <k n="Dipendenti" t="i"/>
    <k n="Variazione" t="i"/>
    <k n="Volume medio" t="i"/>
    <k n="Variazione (%)" t="i"/>
    <k n="Anno costituita" t="i"/>
    <k n="`%EntityServiceId" t="i"/>
    <k n="Chiusura precedente" t="i"/>
    <k n="Azioni in circolazione" t="i"/>
    <k n="Minimo di 52 settimane" t="i"/>
    <k n="Massimo in 52 settimane" t="i"/>
    <k n="Orario ultima transazione" t="i"/>
    <k n="Capitalizzazione di mercato" t="i"/>
  </s>
  <s>
    <k n="Prezzo" t="s"/>
    <k n="ExchangeID" t="s"/>
    <k n="Variazione" t="s"/>
    <k n="Variazione (%)" t="s"/>
    <k n="Orario ultima transazione" t="s"/>
  </s>
  <s>
    <k n="Apri" t="s"/>
    <k n="Beta" t="s"/>
    <k n="Nome" t="s"/>
    <k n="Minimo" t="s"/>
    <k n="Prezzo" t="s"/>
    <k n="Valuta" t="s"/>
    <k n="Volume" t="s"/>
    <k n="Massimo" t="s"/>
    <k n="Settore" t="s"/>
    <k n="Exchange" t="s"/>
    <k n="Dipendenti" t="s"/>
    <k n="ExchangeID" t="s"/>
    <k n="UniqueName" t="s"/>
    <k n="Variazione" t="s"/>
    <k n="Descrizione" t="s"/>
    <k n="Volume medio" t="s"/>
    <k n="%ProviderInfo" t="s"/>
    <k n="Sede centrale" t="s"/>
    <k n="Nome ufficiale" t="s"/>
    <k n="Tipo strumento" t="s"/>
    <k n="Variazione (%)" t="s"/>
    <k n="Anno costituita" t="s"/>
    <k n="LearnMoreOnLink" t="s"/>
    <k n="Simbolo azionario" t="s"/>
    <k n="Chiusura precedente" t="s"/>
    <k n="Simbolo dell'azione" t="s"/>
    <k n="Azioni in circolazione" t="s"/>
    <k n="Minimo di 52 settimane" t="s"/>
    <k n="Massimo in 52 settimane" t="s"/>
    <k n="Orario ultima transazione" t="s"/>
    <k n="Capitalizzazione di mercato" t="s"/>
  </s>
  <s>
    <k n="Apri" t="i"/>
    <k n="Beta" t="i"/>
    <k n="Nome" t="i"/>
    <k n="Minimo" t="i"/>
    <k n="Prezzo" t="i"/>
    <k n="Volume" t="i"/>
    <k n="Massimo" t="i"/>
    <k n="Dipendenti" t="i"/>
    <k n="Variazione" t="i"/>
    <k n="Volume medio" t="i"/>
    <k n="Variazione (%)" t="i"/>
    <k n="Anno costituita" t="i"/>
    <k n="`%EntityServiceId" t="i"/>
    <k n="Chiusura precedente" t="i"/>
    <k n="Azioni in circolazione" t="i"/>
    <k n="Minimo di 52 settimane" t="i"/>
    <k n="Massimo in 52 settimane" t="i"/>
    <k n="Orario ultima transazione" t="i"/>
    <k n="Capitalizzazione di mercato" t="i"/>
  </s>
  <s>
    <k n="Apri" t="s"/>
    <k n="Nome" t="s"/>
    <k n="Minimo" t="s"/>
    <k n="Prezzo" t="s"/>
    <k n="Valuta" t="s"/>
    <k n="Volume" t="s"/>
    <k n="Massimo" t="s"/>
    <k n="Exchange" t="s"/>
    <k n="UniqueName" t="s"/>
    <k n="Variazione" t="s"/>
    <k n="%ProviderInfo" t="s"/>
    <k n="Tipo strumento" t="s"/>
    <k n="Variazione (%)" t="s"/>
    <k n="LearnMoreOnLink" t="s"/>
    <k n="Simbolo azionario" t="s"/>
    <k n="Chiusura precedente" t="s"/>
    <k n="Simbolo dell'azione" t="s"/>
    <k n="Coefficiente di spesa" t="s"/>
    <k n="Minimo di 52 settimane" t="s"/>
    <k n="Massimo in 52 settimane" t="s"/>
    <k n="Orario ultima transazione" t="s"/>
    <k n="Capitalizzazione di mercato" t="s"/>
  </s>
  <s>
    <k n="UniqueName" t="spb"/>
    <k n="`%ProviderInfo" t="spb"/>
    <k n="LearnMoreOnLink" t="spb"/>
  </s>
  <s>
    <k n="Apri" t="i"/>
    <k n="Nome" t="i"/>
    <k n="Minimo" t="i"/>
    <k n="Prezzo" t="i"/>
    <k n="Volume" t="i"/>
    <k n="Massimo" t="i"/>
    <k n="Variazione" t="i"/>
    <k n="Variazione (%)" t="i"/>
    <k n="`%EntityServiceId" t="i"/>
    <k n="Chiusura precedente" t="i"/>
    <k n="Coefficiente di spesa" t="i"/>
    <k n="Minimo di 52 settimane" t="i"/>
    <k n="Massimo in 52 settimane" t="i"/>
    <k n="Orario ultima transazione" t="i"/>
    <k n="Capitalizzazione di mercato" t="i"/>
  </s>
  <s>
    <k n="Prezzo" t="s"/>
    <k n="Exchange" t="s"/>
    <k n="Variazione" t="s"/>
    <k n="Variazione (%)" t="s"/>
    <k n="Orario ultima transazione" t="s"/>
  </s>
  <s>
    <k n="Prezzo" t="s"/>
    <k n="Variazione" t="s"/>
    <k n="Variazione (%)" t="s"/>
    <k n="Orario ultima transazion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27" formatCode="dd/mm/yyyy\ hh:mm"/>
    </x:dxf>
    <x:dxf>
      <x:numFmt numFmtId="14" formatCode="0.00%"/>
    </x:dxf>
    <x:dxf>
      <x:numFmt numFmtId="3" formatCode="#,##0"/>
    </x:dxf>
    <x:dxf>
      <x:numFmt numFmtId="4" formatCode="#,##0.00"/>
    </x:dxf>
    <x:dxf>
      <x:numFmt numFmtId="1" formatCode="0"/>
    </x:dxf>
    <x:dxf>
      <x:numFmt numFmtId="0" formatCode="General"/>
    </x:dxf>
  </dxfs>
  <richProperties>
    <rPr n="NumberFormat" t="s"/>
    <rPr n="IsTitleField" t="b"/>
  </richProperties>
  <richStyles>
    <rSty dxfid="4">
      <rpv i="0">#,##0.00</rpv>
    </rSty>
    <rSty dxfid="6">
      <rpv i="0">_([$$-en-US]* #,##0.00_);_([$$-en-US]* (#,##0.00);_([$$-en-US]* "-"??_);_(@_)</rpv>
    </rSty>
    <rSty>
      <rpv i="1">1</rpv>
    </rSty>
    <rSty dxfid="3">
      <rpv i="0">#,##0</rpv>
    </rSty>
    <rSty dxfid="2"/>
    <rSty dxfid="5">
      <rpv i="0">0</rpv>
    </rSty>
    <rSty dxfid="0">
      <rpv i="0">0.00</rpv>
    </rSty>
    <rSty dxfid="1"/>
    <rSty dxfid="6">
      <rpv i="0">_([$$-en-US]* #,##0_);_([$$-en-US]* (#,##0);_([$$-en-US]* "-"_);_(@_)</rpv>
    </rSty>
    <rSty dxfid="6">
      <rpv i="0">_([$€-x-euro2] * #,##0.00_);_([$€-x-euro2] * (#,##0.00);_([$€-x-euro2] * "-"??_);_(@_)</rpv>
    </rSty>
    <rSty dxfid="6">
      <rpv i="0">_([$€-x-euro2] * #,##0_);_([$€-x-euro2] * (#,##0);_([$€-x-euro2] * "-"_);_(@_)</rpv>
    </rSty>
  </richStyles>
</richStyleSheet>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5B3622-2838-4BE7-A453-36E4B6E40641}">
  <dimension ref="A1:K24"/>
  <sheetViews>
    <sheetView tabSelected="1" workbookViewId="0">
      <selection activeCell="A15" sqref="A15"/>
    </sheetView>
  </sheetViews>
  <sheetFormatPr defaultRowHeight="14.4" x14ac:dyDescent="0.3"/>
  <cols>
    <col min="1" max="1" width="45.33203125" bestFit="1" customWidth="1"/>
    <col min="2" max="2" width="10.109375" style="5" bestFit="1" customWidth="1"/>
    <col min="6" max="6" width="9.44140625" style="5" bestFit="1" customWidth="1"/>
    <col min="8" max="8" width="12" style="5" customWidth="1"/>
    <col min="11" max="11" width="11.77734375" style="5" bestFit="1" customWidth="1"/>
  </cols>
  <sheetData>
    <row r="1" spans="1:11" x14ac:dyDescent="0.3">
      <c r="A1" s="3" t="s">
        <v>6</v>
      </c>
      <c r="B1" s="4" t="s">
        <v>1</v>
      </c>
      <c r="C1" s="3" t="s">
        <v>2</v>
      </c>
      <c r="D1" s="3"/>
      <c r="E1" s="3" t="s">
        <v>0</v>
      </c>
      <c r="F1" s="4" t="s">
        <v>1</v>
      </c>
      <c r="G1" s="3" t="s">
        <v>3</v>
      </c>
      <c r="H1" s="4" t="s">
        <v>4</v>
      </c>
      <c r="I1" s="3"/>
      <c r="J1" s="3" t="s">
        <v>2</v>
      </c>
      <c r="K1" s="4" t="s">
        <v>5</v>
      </c>
    </row>
    <row r="2" spans="1:11" x14ac:dyDescent="0.3">
      <c r="A2" s="3"/>
      <c r="B2" s="4"/>
      <c r="C2" s="3"/>
      <c r="D2" s="3"/>
      <c r="E2" s="3"/>
      <c r="F2" s="4"/>
      <c r="G2" s="3"/>
      <c r="H2" s="4"/>
      <c r="I2" s="3"/>
      <c r="J2" s="3"/>
      <c r="K2" s="4"/>
    </row>
    <row r="3" spans="1:11" x14ac:dyDescent="0.3">
      <c r="A3" s="3"/>
      <c r="B3" s="4"/>
      <c r="C3" s="3"/>
      <c r="D3" s="3"/>
      <c r="E3" s="3"/>
      <c r="F3" s="4"/>
      <c r="G3" s="3"/>
      <c r="H3" s="4">
        <f>SUM(H5:H19)</f>
        <v>7193.0599999999995</v>
      </c>
      <c r="I3" s="3"/>
      <c r="J3" s="1">
        <f>(K3/(H3/100))/100</f>
        <v>-0.30835541480260142</v>
      </c>
      <c r="K3" s="4">
        <f>SUM(K5:K19)</f>
        <v>-2218.0190000000002</v>
      </c>
    </row>
    <row r="4" spans="1:11" x14ac:dyDescent="0.3">
      <c r="A4" s="3"/>
      <c r="B4" s="4"/>
      <c r="C4" s="3"/>
      <c r="D4" s="3"/>
      <c r="E4" s="3"/>
      <c r="F4" s="4"/>
      <c r="G4" s="3"/>
      <c r="H4" s="4"/>
      <c r="I4" s="3"/>
      <c r="J4" s="6"/>
      <c r="K4" s="4"/>
    </row>
    <row r="5" spans="1:11" x14ac:dyDescent="0.3">
      <c r="A5" t="e" vm="1">
        <v>#VALUE!</v>
      </c>
      <c r="B5" s="5" cm="1">
        <f t="array" ref="B5">_FV(A5,"Prezzo")</f>
        <v>319.02</v>
      </c>
      <c r="C5" s="1" cm="1">
        <f t="array" ref="C5">_FV(A5,"Variazione (%)",TRUE)</f>
        <v>8.4399999999999996E-3</v>
      </c>
      <c r="D5" s="1"/>
      <c r="E5">
        <v>5</v>
      </c>
      <c r="F5" s="5">
        <v>249.54</v>
      </c>
      <c r="G5" s="2">
        <v>12</v>
      </c>
      <c r="H5" s="5">
        <f t="shared" ref="H5:H14" si="0">(E5*F5)+G5</f>
        <v>1259.7</v>
      </c>
      <c r="I5" s="2"/>
      <c r="J5" s="1">
        <f t="shared" ref="J5:J14" si="1">(K5/(H5/100))/100</f>
        <v>0.2662538699690401</v>
      </c>
      <c r="K5" s="5">
        <f t="shared" ref="K5:K14" si="2">(E5*B5)-H5</f>
        <v>335.39999999999986</v>
      </c>
    </row>
    <row r="6" spans="1:11" x14ac:dyDescent="0.3">
      <c r="A6" t="e" vm="2">
        <v>#VALUE!</v>
      </c>
      <c r="B6" s="5" cm="1">
        <f t="array" ref="B6">_FV(A6,"Prezzo")</f>
        <v>3.085</v>
      </c>
      <c r="C6" s="1" cm="1">
        <f t="array" ref="C6">_FV(A6,"Variazione (%)",TRUE)</f>
        <v>1.8151999999999998E-2</v>
      </c>
      <c r="D6" s="1"/>
      <c r="E6">
        <v>150</v>
      </c>
      <c r="F6" s="5">
        <v>4.43</v>
      </c>
      <c r="G6" s="2">
        <v>12</v>
      </c>
      <c r="H6" s="5">
        <f t="shared" si="0"/>
        <v>676.5</v>
      </c>
      <c r="I6" s="2"/>
      <c r="J6" s="1">
        <f t="shared" si="1"/>
        <v>-0.31596452328159647</v>
      </c>
      <c r="K6" s="5">
        <f t="shared" si="2"/>
        <v>-213.75</v>
      </c>
    </row>
    <row r="7" spans="1:11" x14ac:dyDescent="0.3">
      <c r="A7" t="e" vm="3">
        <v>#VALUE!</v>
      </c>
      <c r="B7" s="5" cm="1">
        <f t="array" ref="B7">_FV(A7,"Prezzo")</f>
        <v>0.77</v>
      </c>
      <c r="C7" s="1" cm="1">
        <f t="array" ref="C7">_FV(A7,"Variazione (%)",TRUE)</f>
        <v>5.4794999999999996E-2</v>
      </c>
      <c r="D7" s="1"/>
      <c r="E7">
        <v>13.3</v>
      </c>
      <c r="F7" s="5">
        <v>11.7</v>
      </c>
      <c r="G7" s="2">
        <v>12</v>
      </c>
      <c r="H7" s="5">
        <f t="shared" si="0"/>
        <v>167.60999999999999</v>
      </c>
      <c r="I7" s="2"/>
      <c r="J7" s="1">
        <f t="shared" si="1"/>
        <v>-0.93889982697929708</v>
      </c>
      <c r="K7" s="5">
        <f t="shared" si="2"/>
        <v>-157.36899999999997</v>
      </c>
    </row>
    <row r="8" spans="1:11" x14ac:dyDescent="0.3">
      <c r="A8" t="e" vm="4">
        <v>#VALUE!</v>
      </c>
      <c r="B8" s="5" cm="1">
        <f t="array" ref="B8">_FV(A8,"Prezzo")</f>
        <v>0.378</v>
      </c>
      <c r="C8" s="1" cm="1">
        <f t="array" ref="C8">_FV(A8,"Variazione (%)",TRUE)</f>
        <v>2.0518000000000002E-2</v>
      </c>
      <c r="D8" s="1"/>
      <c r="E8">
        <v>100</v>
      </c>
      <c r="F8" s="5">
        <v>2.75</v>
      </c>
      <c r="G8" s="2">
        <v>12</v>
      </c>
      <c r="H8" s="5">
        <f t="shared" si="0"/>
        <v>287</v>
      </c>
      <c r="I8" s="2"/>
      <c r="J8" s="1">
        <f t="shared" si="1"/>
        <v>-0.86829268292682926</v>
      </c>
      <c r="K8" s="5">
        <f t="shared" si="2"/>
        <v>-249.2</v>
      </c>
    </row>
    <row r="9" spans="1:11" x14ac:dyDescent="0.3">
      <c r="A9" t="e" vm="5">
        <v>#VALUE!</v>
      </c>
      <c r="B9" s="5" cm="1">
        <f t="array" ref="B9">_FV(A9,"Prezzo")</f>
        <v>2.165</v>
      </c>
      <c r="C9" s="1" cm="1">
        <f t="array" ref="C9">_FV(A9,"Variazione (%)",TRUE)</f>
        <v>1.1682E-2</v>
      </c>
      <c r="D9" s="1"/>
      <c r="E9">
        <v>600</v>
      </c>
      <c r="F9" s="5">
        <v>0.82</v>
      </c>
      <c r="G9" s="2">
        <v>12</v>
      </c>
      <c r="H9" s="5">
        <f t="shared" si="0"/>
        <v>503.99999999999994</v>
      </c>
      <c r="I9" s="2"/>
      <c r="J9" s="1">
        <f t="shared" si="1"/>
        <v>1.5773809523809528</v>
      </c>
      <c r="K9" s="5">
        <f t="shared" si="2"/>
        <v>795</v>
      </c>
    </row>
    <row r="10" spans="1:11" x14ac:dyDescent="0.3">
      <c r="A10" t="e" vm="6">
        <v>#VALUE!</v>
      </c>
      <c r="B10" s="5" cm="1">
        <f t="array" ref="B10">_FV(A10,"Prezzo")</f>
        <v>3.835</v>
      </c>
      <c r="C10" s="1" cm="1">
        <f t="array" ref="C10">_FV(A10,"Variazione (%)",TRUE)</f>
        <v>5.6474000000000003E-2</v>
      </c>
      <c r="D10" s="1"/>
      <c r="E10">
        <v>45</v>
      </c>
      <c r="F10" s="5">
        <v>14.6</v>
      </c>
      <c r="G10" s="2">
        <v>12</v>
      </c>
      <c r="H10" s="5">
        <f t="shared" si="0"/>
        <v>669</v>
      </c>
      <c r="I10" s="2"/>
      <c r="J10" s="1">
        <f t="shared" si="1"/>
        <v>-0.74204035874439456</v>
      </c>
      <c r="K10" s="5">
        <f t="shared" si="2"/>
        <v>-496.42500000000001</v>
      </c>
    </row>
    <row r="11" spans="1:11" x14ac:dyDescent="0.3">
      <c r="A11" t="e" vm="7">
        <v>#VALUE!</v>
      </c>
      <c r="B11" s="5" cm="1">
        <f t="array" ref="B11">_FV(A11,"Prezzo")</f>
        <v>0.1888</v>
      </c>
      <c r="C11" s="1" cm="1">
        <f t="array" ref="C11">_FV(A11,"Variazione (%)",TRUE)</f>
        <v>-4.2189999999999997E-3</v>
      </c>
      <c r="D11" s="1"/>
      <c r="E11">
        <v>500</v>
      </c>
      <c r="F11" s="5">
        <v>1.37</v>
      </c>
      <c r="G11" s="2">
        <v>12</v>
      </c>
      <c r="H11" s="5">
        <f t="shared" si="0"/>
        <v>697</v>
      </c>
      <c r="I11" s="2"/>
      <c r="J11" s="1">
        <f t="shared" si="1"/>
        <v>-0.86456241032998582</v>
      </c>
      <c r="K11" s="5">
        <f t="shared" si="2"/>
        <v>-602.6</v>
      </c>
    </row>
    <row r="12" spans="1:11" x14ac:dyDescent="0.3">
      <c r="A12" t="e" vm="8">
        <v>#VALUE!</v>
      </c>
      <c r="B12" s="5" cm="1">
        <f t="array" ref="B12">_FV(A12,"Prezzo")</f>
        <v>11.56</v>
      </c>
      <c r="C12" s="1" cm="1">
        <f t="array" ref="C12">_FV(A12,"Variazione (%)",TRUE)</f>
        <v>2.8469999999999999E-2</v>
      </c>
      <c r="D12" s="1"/>
      <c r="E12">
        <v>30</v>
      </c>
      <c r="F12" s="5">
        <v>39.74</v>
      </c>
      <c r="G12" s="2">
        <v>12</v>
      </c>
      <c r="H12" s="5">
        <f t="shared" si="0"/>
        <v>1204.2</v>
      </c>
      <c r="I12" s="2"/>
      <c r="J12" s="1">
        <f t="shared" si="1"/>
        <v>-0.7120079720976582</v>
      </c>
      <c r="K12" s="5">
        <f t="shared" si="2"/>
        <v>-857.40000000000009</v>
      </c>
    </row>
    <row r="13" spans="1:11" x14ac:dyDescent="0.3">
      <c r="A13" t="e" vm="9">
        <v>#VALUE!</v>
      </c>
      <c r="B13" s="5" cm="1">
        <f t="array" ref="B13">_FV(A13,"Prezzo")</f>
        <v>4.2549999999999999</v>
      </c>
      <c r="C13" s="1" cm="1">
        <f t="array" ref="C13">_FV(A13,"Variazione (%)",TRUE)</f>
        <v>5.5830999999999999E-2</v>
      </c>
      <c r="D13" s="1"/>
      <c r="E13">
        <v>25</v>
      </c>
      <c r="F13" s="5">
        <v>27.73</v>
      </c>
      <c r="G13" s="2">
        <v>12</v>
      </c>
      <c r="H13" s="5">
        <f t="shared" si="0"/>
        <v>705.25</v>
      </c>
      <c r="I13" s="2"/>
      <c r="J13" s="1">
        <f t="shared" si="1"/>
        <v>-0.84916696207018783</v>
      </c>
      <c r="K13" s="5">
        <f t="shared" si="2"/>
        <v>-598.875</v>
      </c>
    </row>
    <row r="14" spans="1:11" x14ac:dyDescent="0.3">
      <c r="A14" t="e" vm="10">
        <v>#VALUE!</v>
      </c>
      <c r="B14" s="5" cm="1">
        <f t="array" ref="B14">_FV(A14,"Prezzo")</f>
        <v>5</v>
      </c>
      <c r="C14" s="1" cm="1">
        <f t="array" ref="C14">_FV(A14,"Variazione (%)",TRUE)</f>
        <v>2.8382999999999999E-2</v>
      </c>
      <c r="E14">
        <v>170</v>
      </c>
      <c r="F14" s="5">
        <v>5.99</v>
      </c>
      <c r="G14" s="2">
        <v>4.5</v>
      </c>
      <c r="H14" s="5">
        <f t="shared" si="0"/>
        <v>1022.8000000000001</v>
      </c>
      <c r="J14" s="1">
        <f t="shared" si="1"/>
        <v>-0.16894798592100119</v>
      </c>
      <c r="K14" s="5">
        <f t="shared" si="2"/>
        <v>-172.80000000000007</v>
      </c>
    </row>
    <row r="15" spans="1:11" x14ac:dyDescent="0.3">
      <c r="A15" t="e" vm="11">
        <v>#VALUE!</v>
      </c>
      <c r="B15" s="5" cm="1">
        <f t="array" ref="B15">_FV(A15,"Prezzo")</f>
        <v>113.86</v>
      </c>
      <c r="C15" s="1" cm="1">
        <f t="array" ref="C15">_FV(A15,"Variazione (%)",TRUE)</f>
        <v>3.0779999999999998E-2</v>
      </c>
      <c r="D15" s="1"/>
      <c r="G15" s="2"/>
      <c r="I15" s="2"/>
      <c r="J15" s="1"/>
    </row>
    <row r="16" spans="1:11" x14ac:dyDescent="0.3">
      <c r="C16" s="1"/>
      <c r="D16" s="1"/>
      <c r="G16" s="2"/>
      <c r="I16" s="2"/>
      <c r="J16" s="1"/>
    </row>
    <row r="17" spans="3:10" x14ac:dyDescent="0.3">
      <c r="C17" s="1"/>
      <c r="D17" s="1"/>
      <c r="G17" s="2"/>
      <c r="I17" s="2"/>
      <c r="J17" s="1"/>
    </row>
    <row r="18" spans="3:10" x14ac:dyDescent="0.3">
      <c r="C18" s="1"/>
      <c r="D18" s="1"/>
      <c r="G18" s="2"/>
      <c r="I18" s="2"/>
      <c r="J18" s="1"/>
    </row>
    <row r="19" spans="3:10" x14ac:dyDescent="0.3">
      <c r="C19" s="1"/>
      <c r="D19" s="1"/>
      <c r="G19" s="2"/>
      <c r="I19" s="2"/>
      <c r="J19" s="1"/>
    </row>
    <row r="20" spans="3:10" x14ac:dyDescent="0.3">
      <c r="C20" s="1"/>
      <c r="D20" s="1"/>
      <c r="G20" s="2"/>
      <c r="I20" s="2"/>
      <c r="J20" s="1"/>
    </row>
    <row r="21" spans="3:10" x14ac:dyDescent="0.3">
      <c r="C21" s="1"/>
      <c r="D21" s="1"/>
      <c r="G21" s="2"/>
      <c r="I21" s="2"/>
      <c r="J21" s="1"/>
    </row>
    <row r="22" spans="3:10" x14ac:dyDescent="0.3">
      <c r="C22" s="1"/>
      <c r="D22" s="1"/>
      <c r="G22" s="2"/>
      <c r="I22" s="2"/>
      <c r="J22" s="1"/>
    </row>
    <row r="23" spans="3:10" x14ac:dyDescent="0.3">
      <c r="G23" s="2"/>
      <c r="I23" s="2"/>
      <c r="J23" s="1"/>
    </row>
    <row r="24" spans="3:10" x14ac:dyDescent="0.3">
      <c r="J24" s="1"/>
    </row>
  </sheetData>
  <scenarios current="0">
    <scenario name="TEST" locked="1" count="13" user="michele brondolin" comment="Creato da: michele brondolin il 01/02/2022">
      <inputCells r="E11" val="53,49"/>
      <inputCells r="E13" val="53,2"/>
      <inputCells r="E10" val="50,5"/>
      <inputCells r="E5" val="54,28"/>
      <inputCells r="E9" val="58,92"/>
      <inputCells r="E8" val="62,7"/>
      <inputCells r="E7" val="62,04"/>
      <inputCells r="E6" val="62,15"/>
      <inputCells r="E15" val="56,27"/>
      <inputCells r="E16" val="58,44"/>
      <inputCells r="E17" val="57,71"/>
      <inputCells r="E18" val="58,34"/>
      <inputCells r="E19" val="61,95"/>
    </scenario>
  </scenarios>
  <sortState xmlns:xlrd2="http://schemas.microsoft.com/office/spreadsheetml/2017/richdata2" ref="A1:K23">
    <sortCondition descending="1" ref="K1:K23"/>
  </sortState>
  <conditionalFormatting sqref="K1:K2 K4:K1048576">
    <cfRule type="cellIs" dxfId="4" priority="4" operator="lessThan">
      <formula>0</formula>
    </cfRule>
    <cfRule type="cellIs" dxfId="3" priority="5" operator="greaterThan">
      <formula>0</formula>
    </cfRule>
  </conditionalFormatting>
  <conditionalFormatting sqref="C1:C1048576">
    <cfRule type="cellIs" dxfId="2" priority="1" operator="greaterThan">
      <formula>0</formula>
    </cfRule>
    <cfRule type="cellIs" dxfId="1" priority="2" operator="greaterThan">
      <formula>0</formula>
    </cfRule>
    <cfRule type="cellIs" dxfId="0" priority="3" operator="lessThan">
      <formula>0</formula>
    </cfRule>
  </conditionalFormatting>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542F5B-6E07-4443-82B0-C4FA29F41706}">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DFAD6F1-4DC4-4E9D-B21F-7CA8B1C1EAF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Foglio1</vt:lpstr>
      <vt:lpstr>Foglio2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michele brondolin</dc:creator>
  <cp:lastModifiedBy>michele brondolin</cp:lastModifiedBy>
  <dcterms:created xsi:type="dcterms:W3CDTF">2022-02-01T07:46:23Z</dcterms:created>
  <dcterms:modified xsi:type="dcterms:W3CDTF">2023-01-11T19:40:39Z</dcterms:modified>
</cp:coreProperties>
</file>