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1"/>
  </bookViews>
  <sheets>
    <sheet name="Апрель 2023  1-я банка" sheetId="1" r:id="rId1"/>
    <sheet name="Апрель 2023 4-я банка" sheetId="2" r:id="rId2"/>
  </sheets>
  <calcPr calcId="144525" refMode="R1C1"/>
</workbook>
</file>

<file path=xl/calcChain.xml><?xml version="1.0" encoding="utf-8"?>
<calcChain xmlns="http://schemas.openxmlformats.org/spreadsheetml/2006/main">
  <c r="M61" i="2" l="1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D90" i="2" l="1"/>
  <c r="D91" i="2" s="1"/>
  <c r="G89" i="2"/>
  <c r="D89" i="2"/>
  <c r="D77" i="1"/>
  <c r="D78" i="1" s="1"/>
  <c r="G76" i="1"/>
  <c r="D76" i="1"/>
</calcChain>
</file>

<file path=xl/sharedStrings.xml><?xml version="1.0" encoding="utf-8"?>
<sst xmlns="http://schemas.openxmlformats.org/spreadsheetml/2006/main" count="379" uniqueCount="74">
  <si>
    <t>Приема-передачи ТМЦ, принятых на хранение в период с 01.04.2023 по 30.04.2023</t>
  </si>
  <si>
    <t>Адрес : ___ЗДАНИЕ РБУ.</t>
  </si>
  <si>
    <t>Товар,Цемент  марка :"Цемент I 52,5Н Навал( Подгорное),Цемент I 42,5Б ПАО "Мордовцемент", Цемент I 42,5Н СС Навал ( ПАО "Мордовцемент")АО Мальцовский портландцемент ЦЕМ 1 42,5Н</t>
  </si>
  <si>
    <t>№ п/п</t>
  </si>
  <si>
    <t>Дата выгрузки</t>
  </si>
  <si>
    <t>Приход</t>
  </si>
  <si>
    <t>Дата</t>
  </si>
  <si>
    <t>№ ТТН</t>
  </si>
  <si>
    <t>Расход</t>
  </si>
  <si>
    <t>Фамилия водителя</t>
  </si>
  <si>
    <t>Стоимость услуг перевалки, руб.</t>
  </si>
  <si>
    <t>Станция отпр.</t>
  </si>
  <si>
    <t>Кол-во (т)</t>
  </si>
  <si>
    <t>№ вагона</t>
  </si>
  <si>
    <t xml:space="preserve">Производитель </t>
  </si>
  <si>
    <t>№авто</t>
  </si>
  <si>
    <t>Грузополучатель</t>
  </si>
  <si>
    <t>Остаток на начало периода</t>
  </si>
  <si>
    <t>с238сс35</t>
  </si>
  <si>
    <t>р746ст40</t>
  </si>
  <si>
    <t>c027хм58</t>
  </si>
  <si>
    <t>р232су198</t>
  </si>
  <si>
    <t>с602хр790</t>
  </si>
  <si>
    <t>р787су40</t>
  </si>
  <si>
    <t>а829тн190</t>
  </si>
  <si>
    <t>о142хн198</t>
  </si>
  <si>
    <t>.</t>
  </si>
  <si>
    <t>о988ет198</t>
  </si>
  <si>
    <t>о142хк178</t>
  </si>
  <si>
    <t>р938нр198</t>
  </si>
  <si>
    <t>Итого:</t>
  </si>
  <si>
    <t>Естественная убыль (Потери):</t>
  </si>
  <si>
    <t>Остаток (т) на конец периода</t>
  </si>
  <si>
    <t>ПОДПИСИ СТОРОН:</t>
  </si>
  <si>
    <t>м.п.</t>
  </si>
  <si>
    <t>Предзаводская</t>
  </si>
  <si>
    <t>Белорусский ЦЗ</t>
  </si>
  <si>
    <t>р959ао198</t>
  </si>
  <si>
    <t>Подгорное</t>
  </si>
  <si>
    <t xml:space="preserve">Нуя СС </t>
  </si>
  <si>
    <t>о375ох198</t>
  </si>
  <si>
    <t>с082он790</t>
  </si>
  <si>
    <t>р722та198</t>
  </si>
  <si>
    <t>Предзаводская(завод)</t>
  </si>
  <si>
    <t>в837ха799</t>
  </si>
  <si>
    <t>ПАО "Мордовцемент"</t>
  </si>
  <si>
    <t>о596ов198</t>
  </si>
  <si>
    <t>о590ув198</t>
  </si>
  <si>
    <t>р702ту198</t>
  </si>
  <si>
    <t>р245тх198</t>
  </si>
  <si>
    <t xml:space="preserve">Нуя  </t>
  </si>
  <si>
    <t>в798ха799</t>
  </si>
  <si>
    <t>н712ум799</t>
  </si>
  <si>
    <t>о347ум799</t>
  </si>
  <si>
    <t>т132ак977</t>
  </si>
  <si>
    <t>р537нс198</t>
  </si>
  <si>
    <t>м384та190</t>
  </si>
  <si>
    <t>р266ух198</t>
  </si>
  <si>
    <t>о247рх198</t>
  </si>
  <si>
    <t>о247рх199</t>
  </si>
  <si>
    <t>АКТ №</t>
  </si>
  <si>
    <t xml:space="preserve">к договору на оказание возмездных услуг № __  от </t>
  </si>
  <si>
    <t>Исполнитель : ООО "Склад № 2"</t>
  </si>
  <si>
    <t>Заказчик: ООО "Наша Компания"</t>
  </si>
  <si>
    <t>ООО "Контрагент № 10"</t>
  </si>
  <si>
    <t>ООО "Контрагент № 11"</t>
  </si>
  <si>
    <t>ООО "Контрагент № 12"</t>
  </si>
  <si>
    <t>ООО "Контрагент № 13"</t>
  </si>
  <si>
    <t>ООО "Контрагент № 14"</t>
  </si>
  <si>
    <t>ООО "Контрагент № 15"</t>
  </si>
  <si>
    <t>ООО "Контрагент № 16"</t>
  </si>
  <si>
    <t>ООО "Контрагент № 17"</t>
  </si>
  <si>
    <t>ООО "Контрагент № 18"</t>
  </si>
  <si>
    <t>ООО "Контрагент № 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</si>
</sst>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19]General"/>
    <numFmt numFmtId="165" formatCode="[$-419]0.00"/>
    <numFmt numFmtId="166" formatCode="#,##0.00&quot; ₽&quot;"/>
    <numFmt numFmtId="167" formatCode="[$-419]dd\.mm\.yyyy"/>
    <numFmt numFmtId="168" formatCode="#,##0.00&quot;   &quot;"/>
    <numFmt numFmtId="169" formatCode="&quot;[$]&quot;@"/>
    <numFmt numFmtId="170" formatCode="[$-419]#,##0.00"/>
    <numFmt numFmtId="171" formatCode="#,##0.00\ [$руб.-419];[Red]\-#,##0.00\ [$руб.-419]"/>
  </numFmts>
  <fonts count="19">
    <font>
      <sz val="12"/>
      <color rgb="FF000000"/>
      <name val="Times New Roman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1"/>
      <charset val="204"/>
    </font>
    <font>
      <b/>
      <sz val="10"/>
      <color rgb="FF000000"/>
      <name val="Times New Roman1"/>
      <charset val="204"/>
    </font>
    <font>
      <sz val="12"/>
      <color rgb="FF000000"/>
      <name val="Times New Roman1"/>
      <charset val="204"/>
    </font>
    <font>
      <sz val="10"/>
      <color rgb="FF000000"/>
      <name val="Times New Roman1"/>
      <charset val="204"/>
    </font>
    <font>
      <sz val="11"/>
      <color rgb="FF000000"/>
      <name val="Times New Roman1"/>
      <charset val="204"/>
    </font>
    <font>
      <b/>
      <sz val="11"/>
      <color rgb="FF000000"/>
      <name val="Times New Roman1"/>
      <charset val="204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2"/>
      <charset val="204"/>
    </font>
    <font>
      <sz val="9"/>
      <color rgb="FF000000"/>
      <name val="Times New Roman1"/>
      <charset val="204"/>
    </font>
    <font>
      <u/>
      <sz val="10"/>
      <color rgb="FF000000"/>
      <name val="Times New Roman1"/>
      <charset val="204"/>
    </font>
    <font>
      <u/>
      <sz val="11"/>
      <color rgb="FF000000"/>
      <name val="Times New Roman1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1" fillId="0" borderId="0" applyBorder="0" applyProtection="0"/>
    <xf numFmtId="0" fontId="8" fillId="0" borderId="0"/>
    <xf numFmtId="164" fontId="10" fillId="0" borderId="0" applyBorder="0" applyProtection="0"/>
    <xf numFmtId="0" fontId="16" fillId="0" borderId="0" applyBorder="0" applyProtection="0">
      <alignment horizontal="center"/>
    </xf>
    <xf numFmtId="0" fontId="17" fillId="0" borderId="0" applyBorder="0" applyProtection="0"/>
    <xf numFmtId="0" fontId="18" fillId="0" borderId="0"/>
    <xf numFmtId="171" fontId="17" fillId="0" borderId="0" applyBorder="0" applyProtection="0"/>
  </cellStyleXfs>
  <cellXfs count="178">
    <xf numFmtId="0" fontId="0" fillId="0" borderId="0" xfId="0"/>
    <xf numFmtId="164" fontId="2" fillId="2" borderId="0" xfId="1" applyFont="1" applyFill="1" applyBorder="1" applyAlignment="1" applyProtection="1">
      <alignment horizontal="left" vertical="center"/>
    </xf>
    <xf numFmtId="164" fontId="2" fillId="2" borderId="0" xfId="1" applyFont="1" applyFill="1" applyBorder="1" applyAlignment="1" applyProtection="1">
      <alignment horizontal="center" vertical="center"/>
    </xf>
    <xf numFmtId="164" fontId="3" fillId="2" borderId="0" xfId="1" applyFont="1" applyFill="1" applyBorder="1" applyAlignment="1" applyProtection="1">
      <alignment horizontal="center" vertical="center"/>
    </xf>
    <xf numFmtId="164" fontId="2" fillId="2" borderId="0" xfId="1" applyFont="1" applyFill="1" applyBorder="1" applyAlignment="1" applyProtection="1">
      <alignment vertical="center"/>
    </xf>
    <xf numFmtId="164" fontId="4" fillId="2" borderId="0" xfId="1" applyFont="1" applyFill="1" applyBorder="1" applyAlignment="1" applyProtection="1">
      <alignment horizontal="left" vertical="center"/>
    </xf>
    <xf numFmtId="164" fontId="4" fillId="2" borderId="0" xfId="1" applyFont="1" applyFill="1" applyBorder="1" applyAlignment="1" applyProtection="1">
      <alignment horizontal="center" vertical="center"/>
    </xf>
    <xf numFmtId="164" fontId="5" fillId="2" borderId="0" xfId="1" applyFont="1" applyFill="1" applyBorder="1" applyAlignment="1" applyProtection="1">
      <alignment horizontal="center" vertical="center"/>
    </xf>
    <xf numFmtId="164" fontId="4" fillId="2" borderId="0" xfId="1" applyFont="1" applyFill="1" applyBorder="1" applyAlignment="1" applyProtection="1">
      <alignment vertical="center"/>
    </xf>
    <xf numFmtId="164" fontId="4" fillId="2" borderId="0" xfId="1" applyFont="1" applyFill="1" applyBorder="1" applyAlignment="1" applyProtection="1">
      <alignment horizontal="left"/>
    </xf>
    <xf numFmtId="164" fontId="5" fillId="2" borderId="1" xfId="1" applyFont="1" applyFill="1" applyBorder="1" applyAlignment="1" applyProtection="1">
      <alignment horizontal="center" vertical="center"/>
    </xf>
    <xf numFmtId="164" fontId="4" fillId="0" borderId="0" xfId="1" applyFont="1" applyBorder="1" applyAlignment="1" applyProtection="1">
      <alignment vertical="center"/>
    </xf>
    <xf numFmtId="164" fontId="6" fillId="0" borderId="0" xfId="1" applyFont="1" applyBorder="1" applyAlignment="1" applyProtection="1">
      <alignment horizontal="center" vertical="center"/>
    </xf>
    <xf numFmtId="164" fontId="5" fillId="0" borderId="0" xfId="1" applyFont="1" applyBorder="1" applyAlignment="1" applyProtection="1">
      <alignment horizontal="center" vertical="center"/>
    </xf>
    <xf numFmtId="164" fontId="6" fillId="0" borderId="0" xfId="1" applyFont="1" applyBorder="1" applyAlignment="1" applyProtection="1">
      <alignment vertical="center"/>
    </xf>
    <xf numFmtId="164" fontId="5" fillId="3" borderId="2" xfId="1" applyFont="1" applyFill="1" applyBorder="1" applyAlignment="1" applyProtection="1">
      <alignment horizontal="center" vertical="center"/>
    </xf>
    <xf numFmtId="164" fontId="6" fillId="3" borderId="2" xfId="1" applyFont="1" applyFill="1" applyBorder="1" applyAlignment="1" applyProtection="1">
      <alignment horizontal="center" vertical="center"/>
    </xf>
    <xf numFmtId="164" fontId="6" fillId="0" borderId="5" xfId="1" applyFont="1" applyBorder="1" applyAlignment="1" applyProtection="1">
      <alignment horizontal="center" vertical="center"/>
    </xf>
    <xf numFmtId="164" fontId="6" fillId="0" borderId="2" xfId="1" applyFont="1" applyBorder="1" applyAlignment="1" applyProtection="1">
      <alignment horizontal="center" vertical="center"/>
    </xf>
    <xf numFmtId="164" fontId="6" fillId="3" borderId="6" xfId="1" applyFont="1" applyFill="1" applyBorder="1" applyAlignment="1" applyProtection="1">
      <alignment horizontal="center" vertical="center"/>
    </xf>
    <xf numFmtId="164" fontId="6" fillId="0" borderId="3" xfId="1" applyFont="1" applyBorder="1" applyAlignment="1" applyProtection="1">
      <alignment horizontal="center" vertical="center"/>
    </xf>
    <xf numFmtId="164" fontId="6" fillId="0" borderId="4" xfId="1" applyFont="1" applyBorder="1" applyAlignment="1" applyProtection="1">
      <alignment horizontal="center" vertical="center"/>
    </xf>
    <xf numFmtId="165" fontId="7" fillId="3" borderId="7" xfId="1" applyNumberFormat="1" applyFont="1" applyFill="1" applyBorder="1" applyAlignment="1" applyProtection="1">
      <alignment horizontal="center" vertical="center"/>
    </xf>
    <xf numFmtId="166" fontId="5" fillId="2" borderId="4" xfId="1" applyNumberFormat="1" applyFont="1" applyFill="1" applyBorder="1" applyAlignment="1" applyProtection="1">
      <alignment horizontal="center" vertical="center" wrapText="1"/>
    </xf>
    <xf numFmtId="164" fontId="6" fillId="2" borderId="3" xfId="1" applyFont="1" applyFill="1" applyBorder="1" applyAlignment="1" applyProtection="1">
      <alignment horizontal="center" vertical="center"/>
    </xf>
    <xf numFmtId="167" fontId="5" fillId="2" borderId="2" xfId="1" applyNumberFormat="1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165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3" applyNumberFormat="1" applyFont="1" applyFill="1" applyBorder="1" applyAlignment="1" applyProtection="1">
      <alignment horizontal="center" vertical="center"/>
      <protection locked="0"/>
    </xf>
    <xf numFmtId="167" fontId="5" fillId="0" borderId="3" xfId="3" applyNumberFormat="1" applyFont="1" applyBorder="1" applyAlignment="1" applyProtection="1">
      <alignment horizontal="center"/>
    </xf>
    <xf numFmtId="168" fontId="5" fillId="0" borderId="2" xfId="1" applyNumberFormat="1" applyFont="1" applyBorder="1" applyAlignment="1" applyProtection="1">
      <alignment horizontal="center"/>
    </xf>
    <xf numFmtId="164" fontId="5" fillId="0" borderId="4" xfId="1" applyFont="1" applyBorder="1" applyAlignment="1" applyProtection="1">
      <alignment horizontal="center" wrapText="1"/>
    </xf>
    <xf numFmtId="164" fontId="5" fillId="0" borderId="6" xfId="1" applyFont="1" applyBorder="1" applyAlignment="1" applyProtection="1">
      <alignment horizontal="center" wrapText="1"/>
    </xf>
    <xf numFmtId="164" fontId="5" fillId="0" borderId="2" xfId="1" applyFont="1" applyBorder="1" applyAlignment="1" applyProtection="1">
      <alignment horizontal="center" wrapText="1"/>
    </xf>
    <xf numFmtId="166" fontId="5" fillId="2" borderId="4" xfId="1" applyNumberFormat="1" applyFont="1" applyFill="1" applyBorder="1" applyAlignment="1" applyProtection="1">
      <alignment horizontal="center" wrapText="1"/>
    </xf>
    <xf numFmtId="165" fontId="5" fillId="0" borderId="2" xfId="3" applyNumberFormat="1" applyFont="1" applyBorder="1" applyAlignment="1" applyProtection="1">
      <alignment horizontal="center" vertical="center" wrapText="1"/>
      <protection locked="0"/>
    </xf>
    <xf numFmtId="0" fontId="5" fillId="0" borderId="3" xfId="3" applyNumberFormat="1" applyFont="1" applyBorder="1" applyAlignment="1" applyProtection="1">
      <alignment horizontal="center" vertical="center"/>
      <protection locked="0"/>
    </xf>
    <xf numFmtId="168" fontId="5" fillId="4" borderId="2" xfId="1" applyNumberFormat="1" applyFont="1" applyFill="1" applyBorder="1" applyAlignment="1" applyProtection="1">
      <alignment horizontal="center"/>
    </xf>
    <xf numFmtId="164" fontId="5" fillId="5" borderId="4" xfId="1" applyFont="1" applyFill="1" applyBorder="1" applyAlignment="1" applyProtection="1">
      <alignment horizontal="center" wrapText="1"/>
    </xf>
    <xf numFmtId="164" fontId="5" fillId="2" borderId="2" xfId="1" applyFont="1" applyFill="1" applyBorder="1" applyAlignment="1" applyProtection="1">
      <alignment horizontal="center" vertical="center" wrapText="1"/>
    </xf>
    <xf numFmtId="164" fontId="5" fillId="2" borderId="2" xfId="1" applyFont="1" applyFill="1" applyBorder="1" applyAlignment="1" applyProtection="1">
      <alignment horizontal="center" wrapText="1"/>
    </xf>
    <xf numFmtId="164" fontId="5" fillId="0" borderId="4" xfId="1" applyFont="1" applyBorder="1" applyAlignment="1" applyProtection="1">
      <alignment horizontal="center" vertical="center" wrapText="1"/>
    </xf>
    <xf numFmtId="165" fontId="5" fillId="0" borderId="6" xfId="3" applyNumberFormat="1" applyFont="1" applyBorder="1" applyAlignment="1" applyProtection="1">
      <alignment horizontal="center" vertical="center" wrapText="1"/>
    </xf>
    <xf numFmtId="0" fontId="5" fillId="0" borderId="9" xfId="3" applyNumberFormat="1" applyFont="1" applyBorder="1" applyAlignment="1" applyProtection="1">
      <alignment horizontal="center" vertical="center"/>
    </xf>
    <xf numFmtId="164" fontId="5" fillId="2" borderId="4" xfId="1" applyFont="1" applyFill="1" applyBorder="1" applyAlignment="1" applyProtection="1">
      <alignment horizontal="center" wrapText="1"/>
    </xf>
    <xf numFmtId="165" fontId="5" fillId="0" borderId="6" xfId="3" applyNumberFormat="1" applyFont="1" applyBorder="1" applyAlignment="1" applyProtection="1">
      <alignment horizontal="center" vertical="center" wrapText="1"/>
      <protection locked="0"/>
    </xf>
    <xf numFmtId="0" fontId="5" fillId="0" borderId="9" xfId="3" applyNumberFormat="1" applyFont="1" applyBorder="1" applyAlignment="1" applyProtection="1">
      <alignment horizontal="center" vertical="center"/>
      <protection locked="0"/>
    </xf>
    <xf numFmtId="164" fontId="5" fillId="0" borderId="2" xfId="1" applyFont="1" applyBorder="1" applyAlignment="1" applyProtection="1">
      <alignment horizontal="center" vertical="center" wrapText="1"/>
    </xf>
    <xf numFmtId="164" fontId="5" fillId="4" borderId="6" xfId="1" applyFont="1" applyFill="1" applyBorder="1" applyAlignment="1" applyProtection="1">
      <alignment horizontal="center" vertical="center" wrapText="1"/>
    </xf>
    <xf numFmtId="164" fontId="5" fillId="4" borderId="6" xfId="1" applyFont="1" applyFill="1" applyBorder="1" applyAlignment="1" applyProtection="1">
      <alignment horizontal="center" wrapText="1"/>
    </xf>
    <xf numFmtId="168" fontId="5" fillId="5" borderId="2" xfId="1" applyNumberFormat="1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 vertical="center"/>
      <protection locked="0"/>
    </xf>
    <xf numFmtId="165" fontId="5" fillId="4" borderId="9" xfId="3" applyNumberFormat="1" applyFont="1" applyFill="1" applyBorder="1" applyAlignment="1" applyProtection="1">
      <alignment horizontal="center" vertical="center" wrapText="1"/>
    </xf>
    <xf numFmtId="0" fontId="5" fillId="4" borderId="2" xfId="3" applyNumberFormat="1" applyFont="1" applyFill="1" applyBorder="1" applyAlignment="1" applyProtection="1">
      <alignment horizontal="center" vertical="center"/>
    </xf>
    <xf numFmtId="165" fontId="11" fillId="5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/>
    </xf>
    <xf numFmtId="164" fontId="5" fillId="0" borderId="8" xfId="1" applyFont="1" applyBorder="1" applyAlignment="1" applyProtection="1">
      <alignment horizontal="center" vertical="center" wrapText="1"/>
    </xf>
    <xf numFmtId="165" fontId="11" fillId="0" borderId="2" xfId="3" applyNumberFormat="1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/>
      <protection locked="0"/>
    </xf>
    <xf numFmtId="167" fontId="5" fillId="5" borderId="2" xfId="1" applyNumberFormat="1" applyFont="1" applyFill="1" applyBorder="1" applyAlignment="1" applyProtection="1">
      <alignment horizontal="center" vertical="center"/>
      <protection locked="0"/>
    </xf>
    <xf numFmtId="165" fontId="11" fillId="2" borderId="2" xfId="3" applyNumberFormat="1" applyFont="1" applyFill="1" applyBorder="1" applyAlignment="1" applyProtection="1">
      <alignment horizontal="center" vertical="center" wrapText="1"/>
      <protection locked="0"/>
    </xf>
    <xf numFmtId="165" fontId="5" fillId="4" borderId="6" xfId="3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3" applyNumberFormat="1" applyFont="1" applyFill="1" applyBorder="1" applyAlignment="1" applyProtection="1">
      <alignment horizontal="center" vertical="center"/>
      <protection locked="0"/>
    </xf>
    <xf numFmtId="165" fontId="5" fillId="4" borderId="2" xfId="3" applyNumberFormat="1" applyFont="1" applyFill="1" applyBorder="1" applyAlignment="1" applyProtection="1">
      <alignment horizontal="center" vertical="center" wrapText="1"/>
      <protection locked="0"/>
    </xf>
    <xf numFmtId="0" fontId="5" fillId="4" borderId="3" xfId="3" applyNumberFormat="1" applyFont="1" applyFill="1" applyBorder="1" applyAlignment="1" applyProtection="1">
      <alignment horizontal="center" vertical="center"/>
      <protection locked="0"/>
    </xf>
    <xf numFmtId="165" fontId="5" fillId="2" borderId="6" xfId="3" applyNumberFormat="1" applyFont="1" applyFill="1" applyBorder="1" applyAlignment="1" applyProtection="1">
      <alignment horizontal="center" vertical="center" wrapText="1"/>
    </xf>
    <xf numFmtId="0" fontId="5" fillId="2" borderId="9" xfId="3" applyNumberFormat="1" applyFont="1" applyFill="1" applyBorder="1" applyAlignment="1" applyProtection="1">
      <alignment horizontal="center" vertical="center"/>
    </xf>
    <xf numFmtId="164" fontId="5" fillId="4" borderId="2" xfId="1" applyFont="1" applyFill="1" applyBorder="1" applyAlignment="1" applyProtection="1">
      <alignment horizontal="center" vertical="center" wrapText="1"/>
    </xf>
    <xf numFmtId="164" fontId="5" fillId="4" borderId="2" xfId="1" applyFont="1" applyFill="1" applyBorder="1" applyAlignment="1" applyProtection="1">
      <alignment horizontal="center" wrapText="1"/>
    </xf>
    <xf numFmtId="0" fontId="9" fillId="0" borderId="2" xfId="0" applyFont="1" applyBorder="1" applyAlignment="1" applyProtection="1">
      <alignment horizontal="center"/>
      <protection locked="0"/>
    </xf>
    <xf numFmtId="168" fontId="5" fillId="5" borderId="6" xfId="1" applyNumberFormat="1" applyFont="1" applyFill="1" applyBorder="1" applyAlignment="1" applyProtection="1">
      <alignment horizontal="center" vertical="center"/>
    </xf>
    <xf numFmtId="165" fontId="5" fillId="2" borderId="2" xfId="3" applyNumberFormat="1" applyFont="1" applyFill="1" applyBorder="1" applyAlignment="1" applyProtection="1">
      <alignment horizontal="center" vertical="center" wrapText="1"/>
    </xf>
    <xf numFmtId="0" fontId="5" fillId="2" borderId="2" xfId="3" applyNumberFormat="1" applyFont="1" applyFill="1" applyBorder="1" applyAlignment="1" applyProtection="1">
      <alignment horizontal="center" vertical="center"/>
    </xf>
    <xf numFmtId="164" fontId="5" fillId="4" borderId="4" xfId="1" applyFont="1" applyFill="1" applyBorder="1" applyAlignment="1" applyProtection="1">
      <alignment horizontal="center" wrapText="1"/>
    </xf>
    <xf numFmtId="167" fontId="5" fillId="4" borderId="3" xfId="3" applyNumberFormat="1" applyFont="1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  <protection locked="0"/>
    </xf>
    <xf numFmtId="164" fontId="5" fillId="2" borderId="8" xfId="1" applyFont="1" applyFill="1" applyBorder="1" applyAlignment="1" applyProtection="1">
      <alignment horizontal="center" wrapText="1"/>
    </xf>
    <xf numFmtId="167" fontId="5" fillId="0" borderId="2" xfId="1" applyNumberFormat="1" applyFont="1" applyBorder="1" applyAlignment="1" applyProtection="1">
      <alignment horizontal="center" vertical="center"/>
      <protection locked="0"/>
    </xf>
    <xf numFmtId="164" fontId="5" fillId="6" borderId="2" xfId="1" applyFont="1" applyFill="1" applyBorder="1" applyAlignment="1" applyProtection="1">
      <alignment horizontal="center" vertical="center" wrapText="1"/>
    </xf>
    <xf numFmtId="165" fontId="5" fillId="0" borderId="2" xfId="3" applyNumberFormat="1" applyFont="1" applyBorder="1" applyAlignment="1" applyProtection="1">
      <alignment horizontal="center" vertical="center" wrapText="1"/>
    </xf>
    <xf numFmtId="0" fontId="5" fillId="0" borderId="2" xfId="3" applyNumberFormat="1" applyFont="1" applyBorder="1" applyAlignment="1" applyProtection="1">
      <alignment horizontal="center" vertical="center"/>
    </xf>
    <xf numFmtId="0" fontId="5" fillId="0" borderId="2" xfId="3" applyNumberFormat="1" applyFont="1" applyBorder="1" applyAlignment="1" applyProtection="1">
      <alignment horizontal="center" vertical="center"/>
      <protection locked="0"/>
    </xf>
    <xf numFmtId="164" fontId="11" fillId="0" borderId="2" xfId="1" applyFont="1" applyBorder="1" applyAlignment="1" applyProtection="1">
      <alignment horizontal="center" vertical="center" wrapText="1"/>
      <protection locked="0"/>
    </xf>
    <xf numFmtId="0" fontId="11" fillId="0" borderId="2" xfId="1" applyNumberFormat="1" applyFont="1" applyBorder="1" applyAlignment="1" applyProtection="1">
      <alignment horizontal="center" vertical="center"/>
      <protection locked="0"/>
    </xf>
    <xf numFmtId="167" fontId="5" fillId="0" borderId="2" xfId="1" applyNumberFormat="1" applyFont="1" applyBorder="1" applyAlignment="1" applyProtection="1">
      <alignment horizontal="center" vertical="center"/>
    </xf>
    <xf numFmtId="0" fontId="12" fillId="2" borderId="2" xfId="0" applyFont="1" applyFill="1" applyBorder="1" applyAlignment="1">
      <alignment horizontal="center"/>
    </xf>
    <xf numFmtId="168" fontId="5" fillId="2" borderId="6" xfId="1" applyNumberFormat="1" applyFont="1" applyFill="1" applyBorder="1" applyAlignment="1" applyProtection="1">
      <alignment horizontal="center"/>
    </xf>
    <xf numFmtId="164" fontId="5" fillId="0" borderId="8" xfId="1" applyFont="1" applyBorder="1" applyAlignment="1" applyProtection="1">
      <alignment horizontal="center" wrapText="1"/>
    </xf>
    <xf numFmtId="0" fontId="5" fillId="0" borderId="6" xfId="3" applyNumberFormat="1" applyFont="1" applyBorder="1" applyAlignment="1" applyProtection="1">
      <alignment horizontal="center" vertical="center"/>
      <protection locked="0"/>
    </xf>
    <xf numFmtId="164" fontId="11" fillId="0" borderId="2" xfId="1" applyFont="1" applyBorder="1" applyAlignment="1" applyProtection="1">
      <alignment horizontal="center" vertical="center"/>
      <protection locked="0"/>
    </xf>
    <xf numFmtId="169" fontId="5" fillId="0" borderId="2" xfId="3" applyNumberFormat="1" applyFont="1" applyBorder="1" applyAlignment="1" applyProtection="1">
      <alignment horizontal="center" vertical="center"/>
      <protection locked="0"/>
    </xf>
    <xf numFmtId="169" fontId="5" fillId="0" borderId="2" xfId="3" applyNumberFormat="1" applyFont="1" applyBorder="1" applyAlignment="1" applyProtection="1">
      <alignment horizontal="center" vertical="center"/>
    </xf>
    <xf numFmtId="165" fontId="5" fillId="0" borderId="10" xfId="3" applyNumberFormat="1" applyFont="1" applyBorder="1" applyAlignment="1" applyProtection="1">
      <alignment horizontal="center" vertical="center" wrapText="1"/>
    </xf>
    <xf numFmtId="169" fontId="5" fillId="0" borderId="10" xfId="3" applyNumberFormat="1" applyFont="1" applyBorder="1" applyAlignment="1" applyProtection="1">
      <alignment horizontal="center" vertical="center"/>
    </xf>
    <xf numFmtId="168" fontId="5" fillId="0" borderId="6" xfId="1" applyNumberFormat="1" applyFont="1" applyBorder="1" applyAlignment="1" applyProtection="1">
      <alignment horizontal="center"/>
    </xf>
    <xf numFmtId="165" fontId="5" fillId="0" borderId="1" xfId="3" applyNumberFormat="1" applyFont="1" applyBorder="1" applyAlignment="1" applyProtection="1">
      <alignment horizontal="center" vertical="center" wrapText="1"/>
    </xf>
    <xf numFmtId="168" fontId="5" fillId="2" borderId="2" xfId="1" applyNumberFormat="1" applyFont="1" applyFill="1" applyBorder="1" applyAlignment="1" applyProtection="1">
      <alignment horizontal="center"/>
    </xf>
    <xf numFmtId="169" fontId="11" fillId="0" borderId="2" xfId="3" applyNumberFormat="1" applyFont="1" applyBorder="1" applyAlignment="1" applyProtection="1">
      <alignment horizontal="center" vertical="center"/>
    </xf>
    <xf numFmtId="169" fontId="5" fillId="2" borderId="11" xfId="3" applyNumberFormat="1" applyFont="1" applyFill="1" applyBorder="1" applyAlignment="1" applyProtection="1">
      <alignment horizontal="center" vertical="center"/>
    </xf>
    <xf numFmtId="168" fontId="5" fillId="2" borderId="4" xfId="1" applyNumberFormat="1" applyFont="1" applyFill="1" applyBorder="1" applyAlignment="1" applyProtection="1">
      <alignment horizontal="center"/>
    </xf>
    <xf numFmtId="164" fontId="6" fillId="3" borderId="7" xfId="1" applyFont="1" applyFill="1" applyBorder="1" applyAlignment="1" applyProtection="1">
      <alignment horizontal="left" vertical="center"/>
    </xf>
    <xf numFmtId="164" fontId="6" fillId="3" borderId="12" xfId="1" applyFont="1" applyFill="1" applyBorder="1" applyAlignment="1" applyProtection="1">
      <alignment horizontal="left" vertical="center"/>
    </xf>
    <xf numFmtId="164" fontId="6" fillId="3" borderId="13" xfId="1" applyFont="1" applyFill="1" applyBorder="1" applyAlignment="1" applyProtection="1">
      <alignment horizontal="left" vertical="center"/>
    </xf>
    <xf numFmtId="165" fontId="7" fillId="3" borderId="11" xfId="1" applyNumberFormat="1" applyFont="1" applyFill="1" applyBorder="1" applyAlignment="1" applyProtection="1">
      <alignment horizontal="center" vertical="center"/>
    </xf>
    <xf numFmtId="164" fontId="7" fillId="3" borderId="2" xfId="1" applyFont="1" applyFill="1" applyBorder="1" applyAlignment="1" applyProtection="1">
      <alignment horizontal="center" vertical="center"/>
    </xf>
    <xf numFmtId="164" fontId="6" fillId="3" borderId="3" xfId="1" applyFont="1" applyFill="1" applyBorder="1" applyAlignment="1" applyProtection="1">
      <alignment horizontal="center" vertical="center"/>
    </xf>
    <xf numFmtId="165" fontId="3" fillId="3" borderId="2" xfId="1" applyNumberFormat="1" applyFont="1" applyFill="1" applyBorder="1" applyAlignment="1" applyProtection="1">
      <alignment horizontal="center" vertical="center"/>
    </xf>
    <xf numFmtId="165" fontId="7" fillId="3" borderId="4" xfId="1" applyNumberFormat="1" applyFont="1" applyFill="1" applyBorder="1" applyAlignment="1" applyProtection="1">
      <alignment horizontal="center" vertical="center"/>
    </xf>
    <xf numFmtId="164" fontId="6" fillId="3" borderId="3" xfId="1" applyFont="1" applyFill="1" applyBorder="1" applyAlignment="1" applyProtection="1">
      <alignment horizontal="left" vertical="center"/>
    </xf>
    <xf numFmtId="164" fontId="6" fillId="3" borderId="14" xfId="1" applyFont="1" applyFill="1" applyBorder="1" applyAlignment="1" applyProtection="1">
      <alignment horizontal="left" vertical="center"/>
    </xf>
    <xf numFmtId="164" fontId="6" fillId="3" borderId="4" xfId="1" applyFont="1" applyFill="1" applyBorder="1" applyAlignment="1" applyProtection="1">
      <alignment horizontal="left" vertical="center"/>
    </xf>
    <xf numFmtId="170" fontId="6" fillId="3" borderId="3" xfId="1" applyNumberFormat="1" applyFont="1" applyFill="1" applyBorder="1" applyAlignment="1" applyProtection="1">
      <alignment horizontal="center" vertical="center"/>
    </xf>
    <xf numFmtId="168" fontId="5" fillId="3" borderId="2" xfId="1" applyNumberFormat="1" applyFont="1" applyFill="1" applyBorder="1" applyAlignment="1" applyProtection="1">
      <alignment horizontal="center"/>
    </xf>
    <xf numFmtId="168" fontId="6" fillId="3" borderId="4" xfId="1" applyNumberFormat="1" applyFont="1" applyFill="1" applyBorder="1" applyAlignment="1" applyProtection="1">
      <alignment horizontal="center"/>
    </xf>
    <xf numFmtId="164" fontId="6" fillId="3" borderId="14" xfId="1" applyFont="1" applyFill="1" applyBorder="1" applyAlignment="1" applyProtection="1">
      <alignment horizontal="center" vertical="center"/>
    </xf>
    <xf numFmtId="164" fontId="6" fillId="3" borderId="4" xfId="1" applyFont="1" applyFill="1" applyBorder="1" applyAlignment="1" applyProtection="1">
      <alignment horizontal="center" vertical="center"/>
    </xf>
    <xf numFmtId="165" fontId="6" fillId="0" borderId="0" xfId="1" applyNumberFormat="1" applyFont="1" applyBorder="1" applyAlignment="1" applyProtection="1">
      <alignment horizontal="center" vertical="center"/>
    </xf>
    <xf numFmtId="0" fontId="0" fillId="0" borderId="2" xfId="0" applyBorder="1"/>
    <xf numFmtId="164" fontId="1" fillId="0" borderId="0" xfId="1" applyBorder="1" applyAlignment="1" applyProtection="1">
      <alignment vertical="center"/>
    </xf>
    <xf numFmtId="164" fontId="11" fillId="0" borderId="0" xfId="1" applyFont="1" applyBorder="1" applyAlignment="1" applyProtection="1">
      <alignment horizontal="center" vertical="center"/>
    </xf>
    <xf numFmtId="164" fontId="7" fillId="0" borderId="0" xfId="1" applyFont="1" applyBorder="1" applyAlignment="1" applyProtection="1">
      <alignment vertical="center"/>
    </xf>
    <xf numFmtId="164" fontId="1" fillId="0" borderId="0" xfId="1" applyBorder="1" applyAlignment="1" applyProtection="1">
      <alignment horizontal="center" vertical="center"/>
    </xf>
    <xf numFmtId="164" fontId="13" fillId="0" borderId="0" xfId="1" applyFont="1" applyBorder="1" applyAlignment="1" applyProtection="1">
      <alignment horizontal="center" vertical="top"/>
    </xf>
    <xf numFmtId="164" fontId="14" fillId="0" borderId="0" xfId="1" applyFont="1" applyBorder="1" applyAlignment="1" applyProtection="1">
      <alignment horizontal="center" vertical="center"/>
    </xf>
    <xf numFmtId="164" fontId="15" fillId="0" borderId="0" xfId="1" applyFont="1" applyBorder="1" applyAlignment="1" applyProtection="1">
      <alignment horizontal="center" vertical="center"/>
    </xf>
    <xf numFmtId="164" fontId="7" fillId="0" borderId="0" xfId="1" applyFont="1" applyBorder="1" applyAlignment="1" applyProtection="1">
      <alignment horizontal="left" vertical="center"/>
    </xf>
    <xf numFmtId="167" fontId="5" fillId="4" borderId="2" xfId="1" applyNumberFormat="1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165" fontId="5" fillId="4" borderId="6" xfId="3" applyNumberFormat="1" applyFont="1" applyFill="1" applyBorder="1" applyAlignment="1" applyProtection="1">
      <alignment horizontal="center" vertical="center" wrapText="1"/>
    </xf>
    <xf numFmtId="0" fontId="5" fillId="4" borderId="6" xfId="3" applyNumberFormat="1" applyFont="1" applyFill="1" applyBorder="1" applyAlignment="1" applyProtection="1">
      <alignment horizontal="center" vertical="center"/>
    </xf>
    <xf numFmtId="167" fontId="5" fillId="4" borderId="3" xfId="3" applyNumberFormat="1" applyFont="1" applyFill="1" applyBorder="1" applyAlignment="1" applyProtection="1">
      <alignment horizontal="center" vertical="center"/>
    </xf>
    <xf numFmtId="168" fontId="5" fillId="4" borderId="2" xfId="1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5" fillId="4" borderId="9" xfId="3" applyNumberFormat="1" applyFont="1" applyFill="1" applyBorder="1" applyAlignment="1" applyProtection="1">
      <alignment horizontal="center" vertical="center"/>
    </xf>
    <xf numFmtId="167" fontId="5" fillId="0" borderId="3" xfId="3" applyNumberFormat="1" applyFont="1" applyBorder="1" applyAlignment="1" applyProtection="1">
      <alignment horizontal="center" vertical="center"/>
    </xf>
    <xf numFmtId="168" fontId="5" fillId="0" borderId="2" xfId="1" applyNumberFormat="1" applyFont="1" applyBorder="1" applyAlignment="1" applyProtection="1">
      <alignment horizontal="center" vertical="center"/>
    </xf>
    <xf numFmtId="168" fontId="5" fillId="2" borderId="6" xfId="1" applyNumberFormat="1" applyFont="1" applyFill="1" applyBorder="1" applyAlignment="1" applyProtection="1">
      <alignment horizontal="center" vertical="center"/>
    </xf>
    <xf numFmtId="167" fontId="5" fillId="7" borderId="2" xfId="1" applyNumberFormat="1" applyFont="1" applyFill="1" applyBorder="1" applyAlignment="1" applyProtection="1">
      <alignment horizontal="center" vertical="center"/>
      <protection locked="0"/>
    </xf>
    <xf numFmtId="0" fontId="9" fillId="7" borderId="2" xfId="0" applyFont="1" applyFill="1" applyBorder="1" applyAlignment="1" applyProtection="1">
      <alignment horizontal="center"/>
      <protection locked="0"/>
    </xf>
    <xf numFmtId="165" fontId="5" fillId="7" borderId="6" xfId="3" applyNumberFormat="1" applyFont="1" applyFill="1" applyBorder="1" applyAlignment="1" applyProtection="1">
      <alignment horizontal="center" vertical="center" wrapText="1"/>
      <protection locked="0"/>
    </xf>
    <xf numFmtId="0" fontId="5" fillId="7" borderId="9" xfId="3" applyNumberFormat="1" applyFont="1" applyFill="1" applyBorder="1" applyAlignment="1" applyProtection="1">
      <alignment horizontal="center" vertical="center"/>
      <protection locked="0"/>
    </xf>
    <xf numFmtId="164" fontId="5" fillId="4" borderId="8" xfId="1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 applyProtection="1">
      <alignment horizontal="center"/>
      <protection locked="0"/>
    </xf>
    <xf numFmtId="165" fontId="11" fillId="5" borderId="2" xfId="3" applyNumberFormat="1" applyFont="1" applyFill="1" applyBorder="1" applyAlignment="1" applyProtection="1">
      <alignment horizontal="center" vertical="center" wrapText="1"/>
      <protection locked="0"/>
    </xf>
    <xf numFmtId="167" fontId="5" fillId="7" borderId="3" xfId="3" applyNumberFormat="1" applyFont="1" applyFill="1" applyBorder="1" applyAlignment="1" applyProtection="1">
      <alignment horizontal="center" vertical="center"/>
    </xf>
    <xf numFmtId="168" fontId="5" fillId="7" borderId="2" xfId="1" applyNumberFormat="1" applyFont="1" applyFill="1" applyBorder="1" applyAlignment="1" applyProtection="1">
      <alignment horizontal="center" vertical="center"/>
    </xf>
    <xf numFmtId="164" fontId="5" fillId="8" borderId="4" xfId="1" applyFont="1" applyFill="1" applyBorder="1" applyAlignment="1" applyProtection="1">
      <alignment horizontal="center" wrapText="1"/>
    </xf>
    <xf numFmtId="168" fontId="5" fillId="7" borderId="8" xfId="1" applyNumberFormat="1" applyFont="1" applyFill="1" applyBorder="1" applyAlignment="1" applyProtection="1">
      <alignment horizontal="center"/>
    </xf>
    <xf numFmtId="164" fontId="5" fillId="7" borderId="2" xfId="1" applyFont="1" applyFill="1" applyBorder="1" applyAlignment="1" applyProtection="1">
      <alignment horizontal="center" vertical="center" wrapText="1"/>
    </xf>
    <xf numFmtId="164" fontId="5" fillId="7" borderId="6" xfId="1" applyFont="1" applyFill="1" applyBorder="1" applyAlignment="1" applyProtection="1">
      <alignment horizontal="center" wrapText="1"/>
    </xf>
    <xf numFmtId="166" fontId="5" fillId="8" borderId="4" xfId="1" applyNumberFormat="1" applyFont="1" applyFill="1" applyBorder="1" applyAlignment="1" applyProtection="1">
      <alignment horizontal="center" vertical="center" wrapText="1"/>
    </xf>
    <xf numFmtId="164" fontId="5" fillId="7" borderId="4" xfId="1" applyFont="1" applyFill="1" applyBorder="1" applyAlignment="1" applyProtection="1">
      <alignment horizontal="center" wrapText="1"/>
    </xf>
    <xf numFmtId="164" fontId="5" fillId="7" borderId="6" xfId="1" applyFont="1" applyFill="1" applyBorder="1" applyAlignment="1" applyProtection="1">
      <alignment horizontal="center" vertical="center" wrapText="1"/>
    </xf>
    <xf numFmtId="0" fontId="12" fillId="7" borderId="2" xfId="0" applyFont="1" applyFill="1" applyBorder="1" applyAlignment="1">
      <alignment horizontal="center"/>
    </xf>
    <xf numFmtId="164" fontId="5" fillId="7" borderId="2" xfId="1" applyFont="1" applyFill="1" applyBorder="1" applyAlignment="1" applyProtection="1">
      <alignment horizontal="center" wrapText="1"/>
    </xf>
    <xf numFmtId="164" fontId="5" fillId="5" borderId="2" xfId="1" applyFont="1" applyFill="1" applyBorder="1" applyAlignment="1" applyProtection="1">
      <alignment horizontal="center" vertical="center" wrapText="1"/>
    </xf>
    <xf numFmtId="166" fontId="5" fillId="5" borderId="4" xfId="1" applyNumberFormat="1" applyFont="1" applyFill="1" applyBorder="1" applyAlignment="1" applyProtection="1">
      <alignment horizontal="center" vertical="center" wrapText="1"/>
    </xf>
    <xf numFmtId="168" fontId="5" fillId="0" borderId="8" xfId="1" applyNumberFormat="1" applyFont="1" applyBorder="1" applyAlignment="1" applyProtection="1">
      <alignment horizontal="center"/>
    </xf>
    <xf numFmtId="164" fontId="5" fillId="5" borderId="2" xfId="1" applyFont="1" applyFill="1" applyBorder="1" applyAlignment="1" applyProtection="1">
      <alignment horizontal="center" wrapText="1"/>
    </xf>
    <xf numFmtId="164" fontId="5" fillId="4" borderId="4" xfId="1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/>
      <protection locked="0"/>
    </xf>
    <xf numFmtId="167" fontId="6" fillId="5" borderId="4" xfId="1" applyNumberFormat="1" applyFont="1" applyFill="1" applyBorder="1" applyAlignment="1" applyProtection="1">
      <alignment horizontal="center" vertical="center"/>
    </xf>
    <xf numFmtId="165" fontId="5" fillId="4" borderId="2" xfId="3" applyNumberFormat="1" applyFont="1" applyFill="1" applyBorder="1" applyAlignment="1" applyProtection="1">
      <alignment horizontal="center" vertical="center" wrapText="1"/>
    </xf>
    <xf numFmtId="168" fontId="5" fillId="5" borderId="8" xfId="1" applyNumberFormat="1" applyFont="1" applyFill="1" applyBorder="1" applyAlignment="1" applyProtection="1">
      <alignment horizontal="center" vertical="center"/>
    </xf>
    <xf numFmtId="164" fontId="5" fillId="5" borderId="4" xfId="1" applyFont="1" applyFill="1" applyBorder="1" applyAlignment="1" applyProtection="1">
      <alignment horizontal="center" vertical="center" wrapText="1"/>
    </xf>
    <xf numFmtId="167" fontId="6" fillId="5" borderId="2" xfId="1" applyNumberFormat="1" applyFont="1" applyFill="1" applyBorder="1" applyAlignment="1" applyProtection="1">
      <alignment horizontal="center" vertical="center"/>
    </xf>
    <xf numFmtId="164" fontId="6" fillId="3" borderId="13" xfId="1" applyFont="1" applyFill="1" applyBorder="1" applyAlignment="1" applyProtection="1">
      <alignment vertical="center"/>
    </xf>
    <xf numFmtId="164" fontId="6" fillId="0" borderId="12" xfId="1" applyFont="1" applyBorder="1" applyAlignment="1" applyProtection="1">
      <alignment horizontal="left" vertical="center"/>
    </xf>
    <xf numFmtId="0" fontId="9" fillId="0" borderId="0" xfId="0" applyFont="1"/>
    <xf numFmtId="164" fontId="6" fillId="3" borderId="2" xfId="1" applyFont="1" applyFill="1" applyBorder="1" applyAlignment="1" applyProtection="1">
      <alignment horizontal="center" vertical="center" wrapText="1"/>
    </xf>
    <xf numFmtId="0" fontId="8" fillId="0" borderId="2" xfId="2" applyBorder="1"/>
    <xf numFmtId="164" fontId="6" fillId="0" borderId="0" xfId="1" applyFont="1" applyBorder="1" applyAlignment="1" applyProtection="1">
      <alignment horizontal="center" vertical="center"/>
    </xf>
    <xf numFmtId="0" fontId="9" fillId="0" borderId="12" xfId="0" applyFont="1" applyBorder="1"/>
    <xf numFmtId="164" fontId="7" fillId="0" borderId="0" xfId="1" applyFont="1" applyBorder="1" applyAlignment="1" applyProtection="1">
      <alignment horizontal="left" vertical="center"/>
    </xf>
    <xf numFmtId="164" fontId="6" fillId="0" borderId="2" xfId="1" applyFont="1" applyBorder="1" applyAlignment="1" applyProtection="1">
      <alignment horizontal="center" vertical="center"/>
    </xf>
    <xf numFmtId="164" fontId="6" fillId="3" borderId="3" xfId="1" applyFont="1" applyFill="1" applyBorder="1" applyAlignment="1" applyProtection="1">
      <alignment horizontal="center" vertical="center"/>
    </xf>
    <xf numFmtId="164" fontId="6" fillId="3" borderId="4" xfId="1" applyFont="1" applyFill="1" applyBorder="1" applyAlignment="1" applyProtection="1">
      <alignment horizontal="center" vertical="center" wrapText="1"/>
    </xf>
  </cellXfs>
  <cellStyles count="8">
    <cellStyle name="Excel Built-in Normal" xfId="1"/>
    <cellStyle name="Heading 3" xfId="4"/>
    <cellStyle name="Result 4" xfId="5"/>
    <cellStyle name="Обычный" xfId="0" builtinId="0"/>
    <cellStyle name="Обычный 2" xfId="2"/>
    <cellStyle name="Обычный 3" xfId="6"/>
    <cellStyle name="Обычный 3 2" xfId="3"/>
    <cellStyle name="Результат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21" workbookViewId="0">
      <selection activeCell="L52" sqref="L46:L52"/>
    </sheetView>
  </sheetViews>
  <sheetFormatPr defaultColWidth="8.58203125" defaultRowHeight="15.5"/>
  <cols>
    <col min="1" max="1" width="6.83203125" customWidth="1"/>
    <col min="2" max="2" width="11.58203125" customWidth="1"/>
    <col min="3" max="3" width="12.83203125" customWidth="1"/>
    <col min="4" max="4" width="10.83203125" customWidth="1"/>
    <col min="5" max="5" width="10.08203125" customWidth="1"/>
    <col min="6" max="6" width="12.08203125" customWidth="1"/>
    <col min="7" max="7" width="9" style="118" customWidth="1"/>
    <col min="9" max="9" width="22.08203125" customWidth="1"/>
    <col min="10" max="10" width="12.33203125" customWidth="1"/>
    <col min="11" max="11" width="25.08203125" customWidth="1"/>
    <col min="12" max="12" width="29.25" customWidth="1"/>
    <col min="13" max="13" width="18.25" customWidth="1"/>
  </cols>
  <sheetData>
    <row r="1" spans="1:13">
      <c r="A1" s="1" t="s">
        <v>60</v>
      </c>
      <c r="B1" s="2"/>
      <c r="C1" s="2"/>
      <c r="D1" s="2">
        <v>2</v>
      </c>
      <c r="E1" s="2"/>
      <c r="F1" s="2"/>
      <c r="G1" s="3"/>
      <c r="H1" s="2"/>
      <c r="I1" s="2"/>
      <c r="J1" s="2"/>
      <c r="K1" s="2"/>
      <c r="L1" s="2"/>
      <c r="M1" s="4"/>
    </row>
    <row r="2" spans="1:13">
      <c r="A2" s="5" t="s">
        <v>0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8"/>
    </row>
    <row r="3" spans="1:13">
      <c r="A3" s="5" t="s">
        <v>61</v>
      </c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>
      <c r="A4" s="1" t="s">
        <v>62</v>
      </c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4"/>
    </row>
    <row r="5" spans="1:13">
      <c r="A5" s="9" t="s">
        <v>1</v>
      </c>
      <c r="B5" s="6"/>
      <c r="C5" s="6"/>
      <c r="D5" s="6"/>
      <c r="E5" s="6"/>
      <c r="F5" s="6"/>
      <c r="G5" s="10"/>
      <c r="H5" s="6"/>
      <c r="I5" s="6"/>
      <c r="J5" s="6"/>
      <c r="K5" s="6"/>
      <c r="L5" s="6"/>
      <c r="M5" s="8"/>
    </row>
    <row r="6" spans="1:13">
      <c r="A6" s="1" t="s">
        <v>63</v>
      </c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4"/>
    </row>
    <row r="7" spans="1:13">
      <c r="A7" s="5" t="s">
        <v>2</v>
      </c>
      <c r="B7" s="6"/>
      <c r="C7" s="6"/>
      <c r="D7" s="6"/>
      <c r="E7" s="6"/>
      <c r="F7" s="6"/>
      <c r="G7" s="7"/>
      <c r="H7" s="6"/>
      <c r="I7" s="6"/>
      <c r="J7" s="6"/>
      <c r="K7" s="6"/>
      <c r="L7" s="6"/>
      <c r="M7" s="11"/>
    </row>
    <row r="8" spans="1:13">
      <c r="A8" s="12"/>
      <c r="B8" s="12"/>
      <c r="C8" s="12"/>
      <c r="D8" s="12"/>
      <c r="E8" s="12"/>
      <c r="F8" s="12"/>
      <c r="G8" s="13"/>
      <c r="H8" s="12"/>
      <c r="I8" s="12"/>
      <c r="J8" s="12"/>
      <c r="K8" s="12"/>
      <c r="L8" s="12"/>
      <c r="M8" s="14"/>
    </row>
    <row r="9" spans="1:13" ht="15.75" customHeight="1">
      <c r="A9" s="175" t="s">
        <v>3</v>
      </c>
      <c r="B9" s="175" t="s">
        <v>4</v>
      </c>
      <c r="C9" s="175" t="s">
        <v>5</v>
      </c>
      <c r="D9" s="175"/>
      <c r="E9" s="175"/>
      <c r="F9" s="176" t="s">
        <v>6</v>
      </c>
      <c r="G9" s="15"/>
      <c r="H9" s="177" t="s">
        <v>7</v>
      </c>
      <c r="I9" s="16"/>
      <c r="J9" s="16" t="s">
        <v>8</v>
      </c>
      <c r="K9" s="170" t="s">
        <v>9</v>
      </c>
      <c r="L9" s="16"/>
      <c r="M9" s="170" t="s">
        <v>10</v>
      </c>
    </row>
    <row r="10" spans="1:13">
      <c r="A10" s="175"/>
      <c r="B10" s="175"/>
      <c r="C10" s="17" t="s">
        <v>11</v>
      </c>
      <c r="D10" s="18" t="s">
        <v>12</v>
      </c>
      <c r="E10" s="17" t="s">
        <v>13</v>
      </c>
      <c r="F10" s="176"/>
      <c r="G10" s="15" t="s">
        <v>12</v>
      </c>
      <c r="H10" s="177"/>
      <c r="I10" s="19" t="s">
        <v>14</v>
      </c>
      <c r="J10" s="19" t="s">
        <v>15</v>
      </c>
      <c r="K10" s="170"/>
      <c r="L10" s="19" t="s">
        <v>16</v>
      </c>
      <c r="M10" s="170"/>
    </row>
    <row r="11" spans="1:13">
      <c r="A11" s="20"/>
      <c r="B11" s="18" t="s">
        <v>17</v>
      </c>
      <c r="C11" s="21"/>
      <c r="D11" s="22">
        <v>152.91999999999999</v>
      </c>
      <c r="E11" s="20"/>
      <c r="F11" s="171"/>
      <c r="G11" s="171"/>
      <c r="H11" s="171"/>
      <c r="I11" s="171"/>
      <c r="J11" s="171"/>
      <c r="K11" s="171"/>
      <c r="L11" s="171"/>
      <c r="M11" s="23"/>
    </row>
    <row r="12" spans="1:13" ht="15.75" customHeight="1">
      <c r="A12" s="24">
        <v>1</v>
      </c>
      <c r="B12" s="25">
        <v>45017</v>
      </c>
      <c r="C12" s="51" t="s">
        <v>38</v>
      </c>
      <c r="D12" s="27">
        <v>69</v>
      </c>
      <c r="E12" s="28">
        <v>93307395</v>
      </c>
      <c r="F12" s="29">
        <v>45017</v>
      </c>
      <c r="G12" s="30">
        <v>40.880000000000003</v>
      </c>
      <c r="H12" s="31">
        <v>1591</v>
      </c>
      <c r="I12" s="51" t="s">
        <v>38</v>
      </c>
      <c r="J12" s="32" t="s">
        <v>18</v>
      </c>
      <c r="K12" s="32"/>
      <c r="L12" s="33" t="s">
        <v>64</v>
      </c>
      <c r="M12" s="34">
        <f t="shared" ref="M12:M52" si="0">G12*270</f>
        <v>11037.6</v>
      </c>
    </row>
    <row r="13" spans="1:13">
      <c r="A13" s="24">
        <v>2</v>
      </c>
      <c r="B13" s="25">
        <v>45019</v>
      </c>
      <c r="C13" s="51" t="s">
        <v>38</v>
      </c>
      <c r="D13" s="35">
        <v>69.349999999999994</v>
      </c>
      <c r="E13" s="36">
        <v>53679007</v>
      </c>
      <c r="F13" s="29">
        <v>45018</v>
      </c>
      <c r="G13" s="37">
        <v>40.08</v>
      </c>
      <c r="H13" s="38">
        <v>1618</v>
      </c>
      <c r="I13" s="51" t="s">
        <v>38</v>
      </c>
      <c r="J13" s="39" t="s">
        <v>19</v>
      </c>
      <c r="K13" s="40"/>
      <c r="L13" s="41" t="s">
        <v>65</v>
      </c>
      <c r="M13" s="34">
        <f t="shared" si="0"/>
        <v>10821.6</v>
      </c>
    </row>
    <row r="14" spans="1:13">
      <c r="A14" s="24">
        <v>3</v>
      </c>
      <c r="B14" s="25">
        <v>45020</v>
      </c>
      <c r="C14" s="51" t="s">
        <v>38</v>
      </c>
      <c r="D14" s="42">
        <v>69.150000000000006</v>
      </c>
      <c r="E14" s="43">
        <v>97368690</v>
      </c>
      <c r="F14" s="29">
        <v>45019</v>
      </c>
      <c r="G14" s="30">
        <v>42.25</v>
      </c>
      <c r="H14" s="44">
        <v>1626</v>
      </c>
      <c r="I14" s="51" t="s">
        <v>38</v>
      </c>
      <c r="J14" s="32" t="s">
        <v>18</v>
      </c>
      <c r="K14" s="32"/>
      <c r="L14" s="33" t="s">
        <v>64</v>
      </c>
      <c r="M14" s="34">
        <f t="shared" si="0"/>
        <v>11407.5</v>
      </c>
    </row>
    <row r="15" spans="1:13">
      <c r="A15" s="24">
        <v>4</v>
      </c>
      <c r="B15" s="25">
        <v>45021</v>
      </c>
      <c r="C15" s="51" t="s">
        <v>38</v>
      </c>
      <c r="D15" s="45">
        <v>69.150000000000006</v>
      </c>
      <c r="E15" s="46">
        <v>97278287</v>
      </c>
      <c r="F15" s="29">
        <v>45019</v>
      </c>
      <c r="G15" s="37">
        <v>41.99</v>
      </c>
      <c r="H15" s="38">
        <v>1631</v>
      </c>
      <c r="I15" s="51" t="s">
        <v>38</v>
      </c>
      <c r="J15" s="47" t="s">
        <v>20</v>
      </c>
      <c r="K15" s="47"/>
      <c r="L15" s="41" t="s">
        <v>66</v>
      </c>
      <c r="M15" s="34">
        <f t="shared" si="0"/>
        <v>11337.300000000001</v>
      </c>
    </row>
    <row r="16" spans="1:13">
      <c r="A16" s="24">
        <v>5</v>
      </c>
      <c r="B16" s="25">
        <v>45022</v>
      </c>
      <c r="C16" s="51" t="s">
        <v>38</v>
      </c>
      <c r="D16" s="45">
        <v>69.3</v>
      </c>
      <c r="E16" s="46">
        <v>93381390</v>
      </c>
      <c r="F16" s="29">
        <v>45020</v>
      </c>
      <c r="G16" s="37">
        <v>37.53</v>
      </c>
      <c r="H16" s="38">
        <v>1654</v>
      </c>
      <c r="I16" s="51" t="s">
        <v>38</v>
      </c>
      <c r="J16" s="48" t="s">
        <v>21</v>
      </c>
      <c r="K16" s="49"/>
      <c r="L16" s="47" t="s">
        <v>67</v>
      </c>
      <c r="M16" s="34">
        <f t="shared" si="0"/>
        <v>10133.1</v>
      </c>
    </row>
    <row r="17" spans="1:13" ht="15.75" customHeight="1">
      <c r="A17" s="24">
        <v>6</v>
      </c>
      <c r="B17" s="25">
        <v>45023</v>
      </c>
      <c r="C17" s="51" t="s">
        <v>38</v>
      </c>
      <c r="D17" s="45">
        <v>69.5</v>
      </c>
      <c r="E17" s="46">
        <v>58950817</v>
      </c>
      <c r="F17" s="29">
        <v>45021</v>
      </c>
      <c r="G17" s="37">
        <v>40.200000000000003</v>
      </c>
      <c r="H17" s="38">
        <v>1669</v>
      </c>
      <c r="I17" s="51" t="s">
        <v>38</v>
      </c>
      <c r="J17" s="32" t="s">
        <v>18</v>
      </c>
      <c r="K17" s="32"/>
      <c r="L17" s="33" t="s">
        <v>64</v>
      </c>
      <c r="M17" s="34">
        <f t="shared" si="0"/>
        <v>10854</v>
      </c>
    </row>
    <row r="18" spans="1:13">
      <c r="A18" s="24">
        <v>7</v>
      </c>
      <c r="B18" s="25">
        <v>45024</v>
      </c>
      <c r="C18" s="51" t="s">
        <v>38</v>
      </c>
      <c r="D18" s="45">
        <v>69.7</v>
      </c>
      <c r="E18" s="46">
        <v>93365294</v>
      </c>
      <c r="F18" s="29">
        <v>45021</v>
      </c>
      <c r="G18" s="50">
        <v>35.72</v>
      </c>
      <c r="H18" s="38">
        <v>1692</v>
      </c>
      <c r="I18" s="51" t="s">
        <v>38</v>
      </c>
      <c r="J18" s="33" t="s">
        <v>22</v>
      </c>
      <c r="K18" s="33"/>
      <c r="L18" s="33" t="s">
        <v>68</v>
      </c>
      <c r="M18" s="34">
        <f t="shared" si="0"/>
        <v>9644.4</v>
      </c>
    </row>
    <row r="19" spans="1:13">
      <c r="A19" s="24">
        <v>8</v>
      </c>
      <c r="B19" s="25">
        <v>45024</v>
      </c>
      <c r="C19" s="51" t="s">
        <v>38</v>
      </c>
      <c r="D19" s="45">
        <v>68.25</v>
      </c>
      <c r="E19" s="46">
        <v>93411692</v>
      </c>
      <c r="F19" s="29">
        <v>45022</v>
      </c>
      <c r="G19" s="30">
        <v>41.14</v>
      </c>
      <c r="H19" s="44">
        <v>1706</v>
      </c>
      <c r="I19" s="51" t="s">
        <v>38</v>
      </c>
      <c r="J19" s="32" t="s">
        <v>18</v>
      </c>
      <c r="K19" s="32"/>
      <c r="L19" s="33" t="s">
        <v>64</v>
      </c>
      <c r="M19" s="34">
        <f t="shared" si="0"/>
        <v>11107.8</v>
      </c>
    </row>
    <row r="20" spans="1:13">
      <c r="A20" s="24">
        <v>9</v>
      </c>
      <c r="B20" s="25">
        <v>45025</v>
      </c>
      <c r="C20" s="51" t="s">
        <v>38</v>
      </c>
      <c r="D20" s="45">
        <v>69</v>
      </c>
      <c r="E20" s="46">
        <v>59481820</v>
      </c>
      <c r="F20" s="29">
        <v>45022</v>
      </c>
      <c r="G20" s="50">
        <v>41.79</v>
      </c>
      <c r="H20" s="38">
        <v>1721</v>
      </c>
      <c r="I20" s="51" t="s">
        <v>38</v>
      </c>
      <c r="J20" s="47" t="s">
        <v>20</v>
      </c>
      <c r="K20" s="47"/>
      <c r="L20" s="41" t="s">
        <v>66</v>
      </c>
      <c r="M20" s="34">
        <f t="shared" si="0"/>
        <v>11283.3</v>
      </c>
    </row>
    <row r="21" spans="1:13">
      <c r="A21" s="24">
        <v>10</v>
      </c>
      <c r="B21" s="25">
        <v>45025</v>
      </c>
      <c r="C21" s="51" t="s">
        <v>38</v>
      </c>
      <c r="D21" s="27">
        <v>68.75</v>
      </c>
      <c r="E21" s="36">
        <v>58970153</v>
      </c>
      <c r="F21" s="29">
        <v>45022</v>
      </c>
      <c r="G21" s="50">
        <v>40.72</v>
      </c>
      <c r="H21" s="38">
        <v>1722</v>
      </c>
      <c r="I21" s="51" t="s">
        <v>38</v>
      </c>
      <c r="J21" s="32" t="s">
        <v>18</v>
      </c>
      <c r="K21" s="32"/>
      <c r="L21" s="33" t="s">
        <v>64</v>
      </c>
      <c r="M21" s="34">
        <f t="shared" si="0"/>
        <v>10994.4</v>
      </c>
    </row>
    <row r="22" spans="1:13">
      <c r="A22" s="24">
        <v>11</v>
      </c>
      <c r="B22" s="29">
        <v>45027</v>
      </c>
      <c r="C22" s="51" t="s">
        <v>38</v>
      </c>
      <c r="D22" s="42">
        <v>65.650000000000006</v>
      </c>
      <c r="E22" s="43">
        <v>53685244</v>
      </c>
      <c r="F22" s="29">
        <v>45023</v>
      </c>
      <c r="G22" s="30">
        <v>40.86</v>
      </c>
      <c r="H22" s="44">
        <v>1742</v>
      </c>
      <c r="I22" s="51" t="s">
        <v>38</v>
      </c>
      <c r="J22" s="32" t="s">
        <v>18</v>
      </c>
      <c r="K22" s="32"/>
      <c r="L22" s="33" t="s">
        <v>64</v>
      </c>
      <c r="M22" s="34">
        <f t="shared" si="0"/>
        <v>11032.2</v>
      </c>
    </row>
    <row r="23" spans="1:13">
      <c r="A23" s="24">
        <v>12</v>
      </c>
      <c r="B23" s="29">
        <v>45027</v>
      </c>
      <c r="C23" s="51" t="s">
        <v>38</v>
      </c>
      <c r="D23" s="52">
        <v>70.55</v>
      </c>
      <c r="E23" s="53">
        <v>59697250</v>
      </c>
      <c r="F23" s="29">
        <v>45024</v>
      </c>
      <c r="G23" s="30">
        <v>41.59</v>
      </c>
      <c r="H23" s="44">
        <v>1766</v>
      </c>
      <c r="I23" s="51" t="s">
        <v>38</v>
      </c>
      <c r="J23" s="32" t="s">
        <v>18</v>
      </c>
      <c r="K23" s="32"/>
      <c r="L23" s="33" t="s">
        <v>64</v>
      </c>
      <c r="M23" s="34">
        <f t="shared" si="0"/>
        <v>11229.300000000001</v>
      </c>
    </row>
    <row r="24" spans="1:13">
      <c r="A24" s="24">
        <v>13</v>
      </c>
      <c r="B24" s="29">
        <v>45028</v>
      </c>
      <c r="C24" s="51" t="s">
        <v>38</v>
      </c>
      <c r="D24" s="54">
        <v>71.05</v>
      </c>
      <c r="E24" s="55">
        <v>53669941</v>
      </c>
      <c r="F24" s="29">
        <v>45024</v>
      </c>
      <c r="G24" s="56">
        <v>40.85</v>
      </c>
      <c r="H24" s="44">
        <v>1769</v>
      </c>
      <c r="I24" s="51" t="s">
        <v>38</v>
      </c>
      <c r="J24" s="47" t="s">
        <v>23</v>
      </c>
      <c r="K24" s="33"/>
      <c r="L24" s="57" t="s">
        <v>65</v>
      </c>
      <c r="M24" s="34">
        <f t="shared" si="0"/>
        <v>11029.5</v>
      </c>
    </row>
    <row r="25" spans="1:13">
      <c r="A25" s="24">
        <v>14</v>
      </c>
      <c r="B25" s="29">
        <v>45029</v>
      </c>
      <c r="C25" s="51" t="s">
        <v>38</v>
      </c>
      <c r="D25" s="58">
        <v>70.3</v>
      </c>
      <c r="E25" s="59">
        <v>59334235</v>
      </c>
      <c r="F25" s="29">
        <v>45025</v>
      </c>
      <c r="G25" s="30">
        <v>41.71</v>
      </c>
      <c r="H25" s="44">
        <v>1770</v>
      </c>
      <c r="I25" s="51" t="s">
        <v>38</v>
      </c>
      <c r="J25" s="39" t="s">
        <v>19</v>
      </c>
      <c r="K25" s="40"/>
      <c r="L25" s="41" t="s">
        <v>65</v>
      </c>
      <c r="M25" s="34">
        <f t="shared" si="0"/>
        <v>11261.7</v>
      </c>
    </row>
    <row r="26" spans="1:13">
      <c r="A26" s="24">
        <v>15</v>
      </c>
      <c r="B26" s="60">
        <v>45030</v>
      </c>
      <c r="C26" s="51" t="s">
        <v>38</v>
      </c>
      <c r="D26" s="61">
        <v>65</v>
      </c>
      <c r="E26" s="59">
        <v>53671608</v>
      </c>
      <c r="F26" s="29">
        <v>45025</v>
      </c>
      <c r="G26" s="30">
        <v>40.79</v>
      </c>
      <c r="H26" s="44">
        <v>1771</v>
      </c>
      <c r="I26" s="51" t="s">
        <v>38</v>
      </c>
      <c r="J26" s="47" t="s">
        <v>23</v>
      </c>
      <c r="K26" s="33"/>
      <c r="L26" s="57" t="s">
        <v>65</v>
      </c>
      <c r="M26" s="34">
        <f t="shared" si="0"/>
        <v>11013.3</v>
      </c>
    </row>
    <row r="27" spans="1:13">
      <c r="A27" s="24">
        <v>16</v>
      </c>
      <c r="B27" s="60">
        <v>45033</v>
      </c>
      <c r="C27" s="51" t="s">
        <v>38</v>
      </c>
      <c r="D27" s="42">
        <v>72.75</v>
      </c>
      <c r="E27" s="43">
        <v>93043479</v>
      </c>
      <c r="F27" s="29">
        <v>45025</v>
      </c>
      <c r="G27" s="56">
        <v>40.71</v>
      </c>
      <c r="H27" s="44">
        <v>1773</v>
      </c>
      <c r="I27" s="51" t="s">
        <v>38</v>
      </c>
      <c r="J27" s="39" t="s">
        <v>19</v>
      </c>
      <c r="K27" s="40"/>
      <c r="L27" s="41" t="s">
        <v>65</v>
      </c>
      <c r="M27" s="34">
        <f t="shared" si="0"/>
        <v>10991.7</v>
      </c>
    </row>
    <row r="28" spans="1:13">
      <c r="A28" s="24">
        <v>17</v>
      </c>
      <c r="B28" s="60">
        <v>45034</v>
      </c>
      <c r="C28" s="51" t="s">
        <v>38</v>
      </c>
      <c r="D28" s="62">
        <v>70.5</v>
      </c>
      <c r="E28" s="63">
        <v>59307827</v>
      </c>
      <c r="F28" s="29">
        <v>45025</v>
      </c>
      <c r="G28" s="30">
        <v>41.48</v>
      </c>
      <c r="H28" s="44">
        <v>1775</v>
      </c>
      <c r="I28" s="51" t="s">
        <v>38</v>
      </c>
      <c r="J28" s="47" t="s">
        <v>23</v>
      </c>
      <c r="K28" s="33"/>
      <c r="L28" s="57" t="s">
        <v>65</v>
      </c>
      <c r="M28" s="34">
        <f t="shared" si="0"/>
        <v>11199.599999999999</v>
      </c>
    </row>
    <row r="29" spans="1:13">
      <c r="A29" s="24">
        <v>18</v>
      </c>
      <c r="B29" s="60">
        <v>45035</v>
      </c>
      <c r="C29" s="51" t="s">
        <v>38</v>
      </c>
      <c r="D29" s="64">
        <v>72.95</v>
      </c>
      <c r="E29" s="65">
        <v>93043321</v>
      </c>
      <c r="F29" s="29">
        <v>45025</v>
      </c>
      <c r="G29" s="30">
        <v>38.28</v>
      </c>
      <c r="H29" s="44">
        <v>1776</v>
      </c>
      <c r="I29" s="51" t="s">
        <v>38</v>
      </c>
      <c r="J29" s="39" t="s">
        <v>19</v>
      </c>
      <c r="K29" s="40"/>
      <c r="L29" s="41" t="s">
        <v>65</v>
      </c>
      <c r="M29" s="34">
        <f t="shared" si="0"/>
        <v>10335.6</v>
      </c>
    </row>
    <row r="30" spans="1:13">
      <c r="A30" s="24">
        <v>19</v>
      </c>
      <c r="B30" s="60">
        <v>45035</v>
      </c>
      <c r="C30" s="51" t="s">
        <v>38</v>
      </c>
      <c r="D30" s="42">
        <v>70.349999999999994</v>
      </c>
      <c r="E30" s="43">
        <v>59326306</v>
      </c>
      <c r="F30" s="29">
        <v>45027</v>
      </c>
      <c r="G30" s="30">
        <v>41.56</v>
      </c>
      <c r="H30" s="31">
        <v>1811</v>
      </c>
      <c r="I30" s="51" t="s">
        <v>38</v>
      </c>
      <c r="J30" s="32" t="s">
        <v>18</v>
      </c>
      <c r="K30" s="32"/>
      <c r="L30" s="33" t="s">
        <v>64</v>
      </c>
      <c r="M30" s="34">
        <f t="shared" si="0"/>
        <v>11221.2</v>
      </c>
    </row>
    <row r="31" spans="1:13">
      <c r="A31" s="24">
        <v>20</v>
      </c>
      <c r="B31" s="60">
        <v>45036</v>
      </c>
      <c r="C31" s="51" t="s">
        <v>38</v>
      </c>
      <c r="D31" s="66">
        <v>70.5</v>
      </c>
      <c r="E31" s="67">
        <v>59360164</v>
      </c>
      <c r="F31" s="29">
        <v>45027</v>
      </c>
      <c r="G31" s="30">
        <v>40.92</v>
      </c>
      <c r="H31" s="31">
        <v>1822</v>
      </c>
      <c r="I31" s="51" t="s">
        <v>38</v>
      </c>
      <c r="J31" s="68" t="s">
        <v>24</v>
      </c>
      <c r="K31" s="69"/>
      <c r="L31" s="47" t="s">
        <v>69</v>
      </c>
      <c r="M31" s="34">
        <f t="shared" si="0"/>
        <v>11048.4</v>
      </c>
    </row>
    <row r="32" spans="1:13">
      <c r="A32" s="24">
        <v>21</v>
      </c>
      <c r="B32" s="25">
        <v>45040</v>
      </c>
      <c r="C32" s="51" t="s">
        <v>38</v>
      </c>
      <c r="D32" s="66">
        <v>71.05</v>
      </c>
      <c r="E32" s="67">
        <v>53674214</v>
      </c>
      <c r="F32" s="29">
        <v>45028</v>
      </c>
      <c r="G32" s="30">
        <v>43.05</v>
      </c>
      <c r="H32" s="31">
        <v>1847</v>
      </c>
      <c r="I32" s="51" t="s">
        <v>38</v>
      </c>
      <c r="J32" s="32" t="s">
        <v>18</v>
      </c>
      <c r="K32" s="32"/>
      <c r="L32" s="33" t="s">
        <v>64</v>
      </c>
      <c r="M32" s="34">
        <f t="shared" si="0"/>
        <v>11623.5</v>
      </c>
    </row>
    <row r="33" spans="1:13">
      <c r="A33" s="24">
        <v>22</v>
      </c>
      <c r="B33" s="25">
        <v>45040</v>
      </c>
      <c r="C33" s="51" t="s">
        <v>38</v>
      </c>
      <c r="D33" s="72">
        <v>70.849999999999994</v>
      </c>
      <c r="E33" s="73">
        <v>97360192</v>
      </c>
      <c r="F33" s="29">
        <v>45028</v>
      </c>
      <c r="G33" s="37">
        <v>39.21</v>
      </c>
      <c r="H33" s="74">
        <v>1855</v>
      </c>
      <c r="I33" s="51" t="s">
        <v>38</v>
      </c>
      <c r="J33" s="47" t="s">
        <v>20</v>
      </c>
      <c r="K33" s="47"/>
      <c r="L33" s="41" t="s">
        <v>66</v>
      </c>
      <c r="M33" s="34">
        <f t="shared" si="0"/>
        <v>10586.7</v>
      </c>
    </row>
    <row r="34" spans="1:13">
      <c r="A34" s="24">
        <v>23</v>
      </c>
      <c r="B34" s="25">
        <v>45042</v>
      </c>
      <c r="C34" s="51" t="s">
        <v>38</v>
      </c>
      <c r="D34" s="42">
        <v>70.95</v>
      </c>
      <c r="E34" s="43">
        <v>53689626</v>
      </c>
      <c r="F34" s="29">
        <v>45029</v>
      </c>
      <c r="G34" s="37">
        <v>39.07</v>
      </c>
      <c r="H34" s="74">
        <v>1886</v>
      </c>
      <c r="I34" s="51" t="s">
        <v>38</v>
      </c>
      <c r="J34" s="32" t="s">
        <v>18</v>
      </c>
      <c r="K34" s="32"/>
      <c r="L34" s="33" t="s">
        <v>64</v>
      </c>
      <c r="M34" s="34">
        <f t="shared" si="0"/>
        <v>10548.9</v>
      </c>
    </row>
    <row r="35" spans="1:13" ht="24.75" customHeight="1">
      <c r="A35" s="24">
        <v>24</v>
      </c>
      <c r="B35" s="25">
        <v>45043</v>
      </c>
      <c r="C35" s="51" t="s">
        <v>38</v>
      </c>
      <c r="D35" s="42">
        <v>71.349999999999994</v>
      </c>
      <c r="E35" s="43">
        <v>93342699</v>
      </c>
      <c r="F35" s="75">
        <v>45030</v>
      </c>
      <c r="G35" s="37">
        <v>35.71</v>
      </c>
      <c r="H35" s="74">
        <v>1895</v>
      </c>
      <c r="I35" s="51" t="s">
        <v>38</v>
      </c>
      <c r="J35" s="47" t="s">
        <v>25</v>
      </c>
      <c r="K35" s="49"/>
      <c r="L35" s="47" t="s">
        <v>70</v>
      </c>
      <c r="M35" s="34">
        <f t="shared" si="0"/>
        <v>9641.7000000000007</v>
      </c>
    </row>
    <row r="36" spans="1:13" ht="18" customHeight="1">
      <c r="A36" s="24">
        <v>25</v>
      </c>
      <c r="B36" s="25">
        <v>45043</v>
      </c>
      <c r="C36" s="51" t="s">
        <v>38</v>
      </c>
      <c r="D36" s="42">
        <v>70.5</v>
      </c>
      <c r="E36" s="43">
        <v>53641197</v>
      </c>
      <c r="F36" s="29">
        <v>45030</v>
      </c>
      <c r="G36" s="37">
        <v>40.229999999999997</v>
      </c>
      <c r="H36" s="74">
        <v>1902</v>
      </c>
      <c r="I36" s="51" t="s">
        <v>38</v>
      </c>
      <c r="J36" s="32" t="s">
        <v>18</v>
      </c>
      <c r="K36" s="32"/>
      <c r="L36" s="33" t="s">
        <v>64</v>
      </c>
      <c r="M36" s="34">
        <f t="shared" si="0"/>
        <v>10862.099999999999</v>
      </c>
    </row>
    <row r="37" spans="1:13" ht="26">
      <c r="A37" s="24">
        <v>26</v>
      </c>
      <c r="B37" s="25"/>
      <c r="C37" s="76"/>
      <c r="D37" s="42"/>
      <c r="E37" s="43"/>
      <c r="F37" s="75">
        <v>45031</v>
      </c>
      <c r="G37" s="30">
        <v>39.47</v>
      </c>
      <c r="H37" s="77">
        <v>1918</v>
      </c>
      <c r="I37" s="51" t="s">
        <v>38</v>
      </c>
      <c r="J37" s="68" t="s">
        <v>24</v>
      </c>
      <c r="K37" s="68"/>
      <c r="L37" s="47" t="s">
        <v>70</v>
      </c>
      <c r="M37" s="34">
        <f t="shared" si="0"/>
        <v>10656.9</v>
      </c>
    </row>
    <row r="38" spans="1:13" ht="15.75" customHeight="1">
      <c r="A38" s="24">
        <v>27</v>
      </c>
      <c r="B38" s="78"/>
      <c r="C38" s="70"/>
      <c r="D38" s="42"/>
      <c r="E38" s="43" t="s">
        <v>26</v>
      </c>
      <c r="F38" s="75">
        <v>45033</v>
      </c>
      <c r="G38" s="56">
        <v>41.37</v>
      </c>
      <c r="H38" s="56">
        <v>1958</v>
      </c>
      <c r="I38" s="51" t="s">
        <v>38</v>
      </c>
      <c r="J38" s="47" t="s">
        <v>20</v>
      </c>
      <c r="K38" s="47"/>
      <c r="L38" s="41" t="s">
        <v>66</v>
      </c>
      <c r="M38" s="34">
        <f t="shared" si="0"/>
        <v>11169.9</v>
      </c>
    </row>
    <row r="39" spans="1:13" ht="25.5" customHeight="1">
      <c r="A39" s="24">
        <v>28</v>
      </c>
      <c r="B39" s="78"/>
      <c r="C39" s="70"/>
      <c r="D39" s="42"/>
      <c r="E39" s="43"/>
      <c r="F39" s="75">
        <v>45034</v>
      </c>
      <c r="G39" s="30">
        <v>38.46</v>
      </c>
      <c r="H39" s="31">
        <v>1977</v>
      </c>
      <c r="I39" s="51" t="s">
        <v>38</v>
      </c>
      <c r="J39" s="47" t="s">
        <v>27</v>
      </c>
      <c r="K39" s="79"/>
      <c r="L39" s="47" t="s">
        <v>70</v>
      </c>
      <c r="M39" s="34">
        <f t="shared" si="0"/>
        <v>10384.200000000001</v>
      </c>
    </row>
    <row r="40" spans="1:13">
      <c r="A40" s="24">
        <v>29</v>
      </c>
      <c r="B40" s="78"/>
      <c r="C40" s="70"/>
      <c r="D40" s="80"/>
      <c r="E40" s="81"/>
      <c r="F40" s="75">
        <v>45034</v>
      </c>
      <c r="G40" s="30">
        <v>37.74</v>
      </c>
      <c r="H40" s="31">
        <v>1992</v>
      </c>
      <c r="I40" s="51" t="s">
        <v>38</v>
      </c>
      <c r="J40" s="32" t="s">
        <v>18</v>
      </c>
      <c r="K40" s="32"/>
      <c r="L40" s="33" t="s">
        <v>64</v>
      </c>
      <c r="M40" s="34">
        <f t="shared" si="0"/>
        <v>10189.800000000001</v>
      </c>
    </row>
    <row r="41" spans="1:13">
      <c r="A41" s="24">
        <v>30</v>
      </c>
      <c r="B41" s="78"/>
      <c r="C41" s="76"/>
      <c r="D41" s="61"/>
      <c r="E41" s="59"/>
      <c r="F41" s="75">
        <v>45034</v>
      </c>
      <c r="G41" s="30">
        <v>36.17</v>
      </c>
      <c r="H41" s="31">
        <v>1998</v>
      </c>
      <c r="I41" s="51" t="s">
        <v>38</v>
      </c>
      <c r="J41" s="39" t="s">
        <v>19</v>
      </c>
      <c r="K41" s="40"/>
      <c r="L41" s="41" t="s">
        <v>65</v>
      </c>
      <c r="M41" s="34">
        <f t="shared" si="0"/>
        <v>9765.9</v>
      </c>
    </row>
    <row r="42" spans="1:13">
      <c r="A42" s="24">
        <v>31</v>
      </c>
      <c r="B42" s="78"/>
      <c r="C42" s="76"/>
      <c r="D42" s="61"/>
      <c r="E42" s="59"/>
      <c r="F42" s="29">
        <v>45034</v>
      </c>
      <c r="G42" s="30">
        <v>40.22</v>
      </c>
      <c r="H42" s="44">
        <v>2000</v>
      </c>
      <c r="I42" s="51" t="s">
        <v>38</v>
      </c>
      <c r="J42" s="47" t="s">
        <v>20</v>
      </c>
      <c r="K42" s="47"/>
      <c r="L42" s="41" t="s">
        <v>66</v>
      </c>
      <c r="M42" s="34">
        <f t="shared" si="0"/>
        <v>10859.4</v>
      </c>
    </row>
    <row r="43" spans="1:13">
      <c r="A43" s="24">
        <v>32</v>
      </c>
      <c r="B43" s="78"/>
      <c r="C43" s="76"/>
      <c r="D43" s="35"/>
      <c r="E43" s="82"/>
      <c r="F43" s="29">
        <v>45034</v>
      </c>
      <c r="G43" s="30">
        <v>36.590000000000003</v>
      </c>
      <c r="H43" s="31">
        <v>2001</v>
      </c>
      <c r="I43" s="51" t="s">
        <v>38</v>
      </c>
      <c r="J43" s="39" t="s">
        <v>19</v>
      </c>
      <c r="K43" s="40"/>
      <c r="L43" s="41" t="s">
        <v>65</v>
      </c>
      <c r="M43" s="34">
        <f t="shared" si="0"/>
        <v>9879.3000000000011</v>
      </c>
    </row>
    <row r="44" spans="1:13">
      <c r="A44" s="24">
        <v>33</v>
      </c>
      <c r="B44" s="78"/>
      <c r="C44" s="76"/>
      <c r="D44" s="83"/>
      <c r="E44" s="84"/>
      <c r="F44" s="29">
        <v>45035</v>
      </c>
      <c r="G44" s="30">
        <v>38.51</v>
      </c>
      <c r="H44" s="44">
        <v>2014</v>
      </c>
      <c r="I44" s="51" t="s">
        <v>38</v>
      </c>
      <c r="J44" s="32" t="s">
        <v>18</v>
      </c>
      <c r="K44" s="32"/>
      <c r="L44" s="33" t="s">
        <v>64</v>
      </c>
      <c r="M44" s="34">
        <f t="shared" si="0"/>
        <v>10397.699999999999</v>
      </c>
    </row>
    <row r="45" spans="1:13">
      <c r="A45" s="24">
        <v>34</v>
      </c>
      <c r="B45" s="78"/>
      <c r="C45" s="76"/>
      <c r="D45" s="83"/>
      <c r="E45" s="84"/>
      <c r="F45" s="29">
        <v>45035</v>
      </c>
      <c r="G45" s="30">
        <v>37.67</v>
      </c>
      <c r="H45" s="31">
        <v>2040</v>
      </c>
      <c r="I45" s="51" t="s">
        <v>38</v>
      </c>
      <c r="J45" s="32" t="s">
        <v>18</v>
      </c>
      <c r="K45" s="32"/>
      <c r="L45" s="33" t="s">
        <v>64</v>
      </c>
      <c r="M45" s="34">
        <f t="shared" si="0"/>
        <v>10170.9</v>
      </c>
    </row>
    <row r="46" spans="1:13" ht="26">
      <c r="A46" s="24">
        <v>35</v>
      </c>
      <c r="B46" s="78"/>
      <c r="C46" s="76"/>
      <c r="D46" s="83"/>
      <c r="E46" s="84"/>
      <c r="F46" s="29">
        <v>45035</v>
      </c>
      <c r="G46" s="30">
        <v>32.9</v>
      </c>
      <c r="H46" s="44">
        <v>2059</v>
      </c>
      <c r="I46" s="51" t="s">
        <v>38</v>
      </c>
      <c r="J46" s="47" t="s">
        <v>28</v>
      </c>
      <c r="K46" s="47"/>
      <c r="L46" s="47" t="s">
        <v>70</v>
      </c>
      <c r="M46" s="34">
        <f t="shared" si="0"/>
        <v>8883</v>
      </c>
    </row>
    <row r="47" spans="1:13">
      <c r="A47" s="24">
        <v>36</v>
      </c>
      <c r="B47" s="85"/>
      <c r="C47" s="76"/>
      <c r="D47" s="80"/>
      <c r="E47" s="81"/>
      <c r="F47" s="29">
        <v>45036</v>
      </c>
      <c r="G47" s="86">
        <v>37.06</v>
      </c>
      <c r="H47" s="44">
        <v>2070</v>
      </c>
      <c r="I47" s="51" t="s">
        <v>38</v>
      </c>
      <c r="J47" s="39" t="s">
        <v>29</v>
      </c>
      <c r="K47" s="39"/>
      <c r="L47" s="31" t="s">
        <v>71</v>
      </c>
      <c r="M47" s="34">
        <f t="shared" si="0"/>
        <v>10006.200000000001</v>
      </c>
    </row>
    <row r="48" spans="1:13" ht="26">
      <c r="A48" s="24">
        <v>37</v>
      </c>
      <c r="B48" s="85"/>
      <c r="C48" s="76"/>
      <c r="D48" s="83"/>
      <c r="E48" s="84"/>
      <c r="F48" s="29">
        <v>45036</v>
      </c>
      <c r="G48" s="30">
        <v>22.4</v>
      </c>
      <c r="H48" s="44">
        <v>2095</v>
      </c>
      <c r="I48" s="51" t="s">
        <v>38</v>
      </c>
      <c r="J48" s="47" t="s">
        <v>28</v>
      </c>
      <c r="K48" s="47"/>
      <c r="L48" s="47" t="s">
        <v>70</v>
      </c>
      <c r="M48" s="34">
        <f t="shared" si="0"/>
        <v>6048</v>
      </c>
    </row>
    <row r="49" spans="1:13">
      <c r="A49" s="24">
        <v>38</v>
      </c>
      <c r="B49" s="85"/>
      <c r="C49" s="76"/>
      <c r="D49" s="83"/>
      <c r="E49" s="84"/>
      <c r="F49" s="29">
        <v>45036</v>
      </c>
      <c r="G49" s="30">
        <v>70.5</v>
      </c>
      <c r="H49" s="31"/>
      <c r="I49" s="51" t="s">
        <v>38</v>
      </c>
      <c r="J49" s="32"/>
      <c r="K49" s="32"/>
      <c r="L49" s="33" t="s">
        <v>72</v>
      </c>
      <c r="M49" s="34">
        <f t="shared" si="0"/>
        <v>19035</v>
      </c>
    </row>
    <row r="50" spans="1:13">
      <c r="A50" s="24">
        <v>39</v>
      </c>
      <c r="B50" s="85"/>
      <c r="C50" s="70"/>
      <c r="D50" s="83"/>
      <c r="E50" s="84"/>
      <c r="F50" s="29">
        <v>45042</v>
      </c>
      <c r="G50" s="30">
        <v>40.590000000000003</v>
      </c>
      <c r="H50" s="31">
        <v>2314</v>
      </c>
      <c r="I50" s="51" t="s">
        <v>38</v>
      </c>
      <c r="J50" s="32" t="s">
        <v>18</v>
      </c>
      <c r="K50" s="32"/>
      <c r="L50" s="33" t="s">
        <v>64</v>
      </c>
      <c r="M50" s="34">
        <f t="shared" si="0"/>
        <v>10959.300000000001</v>
      </c>
    </row>
    <row r="51" spans="1:13">
      <c r="A51" s="24">
        <v>40</v>
      </c>
      <c r="B51" s="85"/>
      <c r="C51" s="70"/>
      <c r="D51" s="35"/>
      <c r="E51" s="82"/>
      <c r="F51" s="29">
        <v>45043</v>
      </c>
      <c r="G51" s="30">
        <v>71.349999999999994</v>
      </c>
      <c r="H51" s="31"/>
      <c r="I51" s="51" t="s">
        <v>38</v>
      </c>
      <c r="J51" s="33"/>
      <c r="K51" s="33"/>
      <c r="L51" s="33" t="s">
        <v>72</v>
      </c>
      <c r="M51" s="34">
        <f t="shared" si="0"/>
        <v>19264.5</v>
      </c>
    </row>
    <row r="52" spans="1:13">
      <c r="A52" s="24">
        <v>41</v>
      </c>
      <c r="B52" s="85"/>
      <c r="C52" s="70"/>
      <c r="D52" s="80"/>
      <c r="E52" s="81"/>
      <c r="F52" s="25">
        <v>45043</v>
      </c>
      <c r="G52" s="30">
        <v>70.5</v>
      </c>
      <c r="H52" s="31"/>
      <c r="I52" s="51" t="s">
        <v>38</v>
      </c>
      <c r="J52" s="32"/>
      <c r="K52" s="32"/>
      <c r="L52" s="33" t="s">
        <v>72</v>
      </c>
      <c r="M52" s="34">
        <f t="shared" si="0"/>
        <v>19035</v>
      </c>
    </row>
    <row r="53" spans="1:13">
      <c r="A53" s="24">
        <v>42</v>
      </c>
      <c r="B53" s="85"/>
      <c r="C53" s="70"/>
      <c r="D53" s="35"/>
      <c r="E53" s="82"/>
      <c r="F53" s="29"/>
      <c r="G53" s="30"/>
      <c r="H53" s="31"/>
      <c r="I53" s="87"/>
      <c r="J53" s="33"/>
      <c r="K53" s="33"/>
      <c r="L53" s="88"/>
      <c r="M53" s="34"/>
    </row>
    <row r="54" spans="1:13">
      <c r="A54" s="24">
        <v>43</v>
      </c>
      <c r="B54" s="85"/>
      <c r="C54" s="70"/>
      <c r="D54" s="45"/>
      <c r="E54" s="89"/>
      <c r="F54" s="29"/>
      <c r="G54" s="30"/>
      <c r="H54" s="31"/>
      <c r="I54" s="87"/>
      <c r="J54" s="32"/>
      <c r="K54" s="32"/>
      <c r="L54" s="33"/>
      <c r="M54" s="34"/>
    </row>
    <row r="55" spans="1:13">
      <c r="A55" s="24">
        <v>44</v>
      </c>
      <c r="B55" s="85"/>
      <c r="C55" s="70"/>
      <c r="D55" s="90"/>
      <c r="E55" s="84"/>
      <c r="F55" s="29"/>
      <c r="G55" s="30"/>
      <c r="H55" s="31"/>
      <c r="I55" s="87"/>
      <c r="J55" s="33"/>
      <c r="K55" s="33"/>
      <c r="L55" s="33"/>
      <c r="M55" s="34"/>
    </row>
    <row r="56" spans="1:13">
      <c r="A56" s="24">
        <v>45</v>
      </c>
      <c r="B56" s="85"/>
      <c r="C56" s="70"/>
      <c r="D56" s="35"/>
      <c r="E56" s="91"/>
      <c r="F56" s="29"/>
      <c r="G56" s="30"/>
      <c r="H56" s="31"/>
      <c r="I56" s="87"/>
      <c r="J56" s="33"/>
      <c r="K56" s="33"/>
      <c r="L56" s="88"/>
      <c r="M56" s="34"/>
    </row>
    <row r="57" spans="1:13">
      <c r="A57" s="24">
        <v>46</v>
      </c>
      <c r="B57" s="85"/>
      <c r="C57" s="70"/>
      <c r="D57" s="80"/>
      <c r="E57" s="92"/>
      <c r="F57" s="29"/>
      <c r="G57" s="30"/>
      <c r="H57" s="31"/>
      <c r="I57" s="87"/>
      <c r="J57" s="33"/>
      <c r="K57" s="33"/>
      <c r="L57" s="33"/>
      <c r="M57" s="34"/>
    </row>
    <row r="58" spans="1:13">
      <c r="A58" s="24">
        <v>47</v>
      </c>
      <c r="B58" s="78"/>
      <c r="C58" s="70"/>
      <c r="D58" s="93"/>
      <c r="E58" s="94"/>
      <c r="F58" s="29"/>
      <c r="G58" s="30"/>
      <c r="H58" s="31"/>
      <c r="I58" s="87"/>
      <c r="J58" s="33"/>
      <c r="K58" s="33"/>
      <c r="L58" s="33"/>
      <c r="M58" s="34"/>
    </row>
    <row r="59" spans="1:13">
      <c r="A59" s="24">
        <v>48</v>
      </c>
      <c r="B59" s="78"/>
      <c r="C59" s="70"/>
      <c r="D59" s="80"/>
      <c r="E59" s="92"/>
      <c r="F59" s="29"/>
      <c r="G59" s="30"/>
      <c r="H59" s="31"/>
      <c r="I59" s="87"/>
      <c r="J59" s="33"/>
      <c r="K59" s="33"/>
      <c r="L59" s="88"/>
      <c r="M59" s="34"/>
    </row>
    <row r="60" spans="1:13">
      <c r="A60" s="24">
        <v>49</v>
      </c>
      <c r="B60" s="78"/>
      <c r="C60" s="70"/>
      <c r="D60" s="80"/>
      <c r="E60" s="92"/>
      <c r="F60" s="29"/>
      <c r="G60" s="30"/>
      <c r="H60" s="31"/>
      <c r="I60" s="87"/>
      <c r="J60" s="32"/>
      <c r="K60" s="32"/>
      <c r="L60" s="33"/>
      <c r="M60" s="34"/>
    </row>
    <row r="61" spans="1:13">
      <c r="A61" s="24">
        <v>50</v>
      </c>
      <c r="B61" s="78"/>
      <c r="C61" s="70"/>
      <c r="D61" s="80"/>
      <c r="E61" s="92"/>
      <c r="F61" s="29"/>
      <c r="G61" s="30"/>
      <c r="H61" s="31"/>
      <c r="I61" s="95"/>
      <c r="J61" s="32"/>
      <c r="K61" s="32"/>
      <c r="L61" s="88"/>
      <c r="M61" s="34"/>
    </row>
    <row r="62" spans="1:13">
      <c r="A62" s="24">
        <v>51</v>
      </c>
      <c r="B62" s="78"/>
      <c r="C62" s="70"/>
      <c r="D62" s="80"/>
      <c r="E62" s="92"/>
      <c r="F62" s="29"/>
      <c r="G62" s="30"/>
      <c r="H62" s="31"/>
      <c r="I62" s="95"/>
      <c r="J62" s="33"/>
      <c r="K62" s="33"/>
      <c r="L62" s="88"/>
      <c r="M62" s="34"/>
    </row>
    <row r="63" spans="1:13">
      <c r="A63" s="24">
        <v>52</v>
      </c>
      <c r="B63" s="78"/>
      <c r="C63" s="70"/>
      <c r="D63" s="96"/>
      <c r="E63" s="92"/>
      <c r="F63" s="29"/>
      <c r="G63" s="56"/>
      <c r="H63" s="31"/>
      <c r="I63" s="95"/>
      <c r="J63" s="32"/>
      <c r="K63" s="32"/>
      <c r="L63" s="88"/>
      <c r="M63" s="34"/>
    </row>
    <row r="64" spans="1:13">
      <c r="A64" s="24">
        <v>53</v>
      </c>
      <c r="B64" s="78"/>
      <c r="C64" s="70"/>
      <c r="D64" s="80"/>
      <c r="E64" s="92"/>
      <c r="F64" s="29"/>
      <c r="G64" s="30"/>
      <c r="H64" s="31"/>
      <c r="I64" s="95"/>
      <c r="J64" s="33"/>
      <c r="K64" s="32"/>
      <c r="L64" s="88"/>
      <c r="M64" s="34"/>
    </row>
    <row r="65" spans="1:13">
      <c r="A65" s="24">
        <v>54</v>
      </c>
      <c r="B65" s="78"/>
      <c r="C65" s="70"/>
      <c r="D65" s="80"/>
      <c r="E65" s="92"/>
      <c r="F65" s="29"/>
      <c r="G65" s="30"/>
      <c r="H65" s="31"/>
      <c r="I65" s="95"/>
      <c r="J65" s="33"/>
      <c r="K65" s="33"/>
      <c r="L65" s="88"/>
      <c r="M65" s="34"/>
    </row>
    <row r="66" spans="1:13">
      <c r="A66" s="24">
        <v>55</v>
      </c>
      <c r="B66" s="78"/>
      <c r="C66" s="70"/>
      <c r="D66" s="80"/>
      <c r="E66" s="92"/>
      <c r="F66" s="29"/>
      <c r="G66" s="56"/>
      <c r="H66" s="31"/>
      <c r="I66" s="95"/>
      <c r="J66" s="32"/>
      <c r="K66" s="32"/>
      <c r="L66" s="88"/>
      <c r="M66" s="34"/>
    </row>
    <row r="67" spans="1:13">
      <c r="A67" s="24">
        <v>56</v>
      </c>
      <c r="B67" s="85"/>
      <c r="C67" s="70"/>
      <c r="D67" s="80"/>
      <c r="E67" s="92"/>
      <c r="F67" s="29"/>
      <c r="G67" s="30"/>
      <c r="H67" s="31"/>
      <c r="I67" s="97"/>
      <c r="J67" s="32"/>
      <c r="K67" s="32"/>
      <c r="L67" s="33"/>
      <c r="M67" s="34"/>
    </row>
    <row r="68" spans="1:13">
      <c r="A68" s="24">
        <v>57</v>
      </c>
      <c r="B68" s="85"/>
      <c r="C68" s="70"/>
      <c r="D68" s="80"/>
      <c r="E68" s="92"/>
      <c r="F68" s="29"/>
      <c r="G68" s="30"/>
      <c r="H68" s="44"/>
      <c r="I68" s="87"/>
      <c r="J68" s="33"/>
      <c r="K68" s="33"/>
      <c r="L68" s="88"/>
      <c r="M68" s="34"/>
    </row>
    <row r="69" spans="1:13">
      <c r="A69" s="24">
        <v>58</v>
      </c>
      <c r="B69" s="78"/>
      <c r="C69" s="70"/>
      <c r="D69" s="80"/>
      <c r="E69" s="98"/>
      <c r="F69" s="29"/>
      <c r="G69" s="56"/>
      <c r="H69" s="31"/>
      <c r="I69" s="87"/>
      <c r="J69" s="33"/>
      <c r="K69" s="33"/>
      <c r="L69" s="31"/>
      <c r="M69" s="34"/>
    </row>
    <row r="70" spans="1:13">
      <c r="A70" s="24">
        <v>59</v>
      </c>
      <c r="B70" s="78"/>
      <c r="C70" s="70"/>
      <c r="D70" s="80"/>
      <c r="E70" s="98"/>
      <c r="F70" s="29"/>
      <c r="G70" s="30"/>
      <c r="H70" s="44"/>
      <c r="I70" s="87"/>
      <c r="J70" s="33"/>
      <c r="K70" s="33"/>
      <c r="L70" s="88"/>
      <c r="M70" s="34"/>
    </row>
    <row r="71" spans="1:13">
      <c r="A71" s="24">
        <v>60</v>
      </c>
      <c r="B71" s="85"/>
      <c r="C71" s="70"/>
      <c r="D71" s="80"/>
      <c r="E71" s="99"/>
      <c r="F71" s="29"/>
      <c r="G71" s="30"/>
      <c r="H71" s="31"/>
      <c r="I71" s="87"/>
      <c r="J71" s="32"/>
      <c r="K71" s="32"/>
      <c r="L71" s="33"/>
      <c r="M71" s="34"/>
    </row>
    <row r="72" spans="1:13">
      <c r="A72" s="24">
        <v>61</v>
      </c>
      <c r="B72" s="78"/>
      <c r="C72" s="70"/>
      <c r="D72" s="80"/>
      <c r="E72" s="92"/>
      <c r="F72" s="29"/>
      <c r="G72" s="30"/>
      <c r="H72" s="31"/>
      <c r="I72" s="87"/>
      <c r="J72" s="32"/>
      <c r="K72" s="32"/>
      <c r="L72" s="33"/>
      <c r="M72" s="34"/>
    </row>
    <row r="73" spans="1:13">
      <c r="A73" s="24">
        <v>62</v>
      </c>
      <c r="B73" s="78"/>
      <c r="C73" s="70"/>
      <c r="D73" s="80"/>
      <c r="E73" s="92"/>
      <c r="F73" s="29"/>
      <c r="G73" s="30"/>
      <c r="H73" s="31"/>
      <c r="I73" s="87"/>
      <c r="J73" s="33"/>
      <c r="K73" s="33"/>
      <c r="L73" s="88"/>
      <c r="M73" s="34"/>
    </row>
    <row r="74" spans="1:13">
      <c r="A74" s="24">
        <v>63</v>
      </c>
      <c r="B74" s="78"/>
      <c r="C74" s="70"/>
      <c r="D74" s="80"/>
      <c r="E74" s="92"/>
      <c r="F74" s="29"/>
      <c r="G74" s="30"/>
      <c r="H74" s="31"/>
      <c r="I74" s="100"/>
      <c r="J74" s="33"/>
      <c r="K74" s="33"/>
      <c r="L74" s="88"/>
      <c r="M74" s="34"/>
    </row>
    <row r="75" spans="1:13">
      <c r="A75" s="24">
        <v>64</v>
      </c>
      <c r="B75" s="78"/>
      <c r="C75" s="70"/>
      <c r="D75" s="80"/>
      <c r="E75" s="92"/>
      <c r="F75" s="29"/>
      <c r="G75" s="30"/>
      <c r="H75" s="31"/>
      <c r="I75" s="100"/>
      <c r="J75" s="33"/>
      <c r="K75" s="33"/>
      <c r="L75" s="88"/>
      <c r="M75" s="34"/>
    </row>
    <row r="76" spans="1:13">
      <c r="A76" s="101" t="s">
        <v>30</v>
      </c>
      <c r="B76" s="102"/>
      <c r="C76" s="103"/>
      <c r="D76" s="104">
        <f>SUM(D12:D73)</f>
        <v>1745.4499999999996</v>
      </c>
      <c r="E76" s="105"/>
      <c r="F76" s="106"/>
      <c r="G76" s="107">
        <f>SUM(G12:G75)</f>
        <v>1699.8200000000002</v>
      </c>
      <c r="H76" s="108"/>
      <c r="I76" s="108"/>
      <c r="J76" s="16"/>
      <c r="K76" s="16"/>
      <c r="L76" s="16"/>
      <c r="M76" s="23"/>
    </row>
    <row r="77" spans="1:13">
      <c r="A77" s="109" t="s">
        <v>31</v>
      </c>
      <c r="B77" s="110"/>
      <c r="C77" s="111"/>
      <c r="D77" s="112">
        <f>0.0075*D76</f>
        <v>13.090874999999997</v>
      </c>
      <c r="E77" s="16"/>
      <c r="F77" s="106"/>
      <c r="G77" s="113"/>
      <c r="H77" s="114"/>
      <c r="I77" s="108"/>
      <c r="J77" s="16"/>
      <c r="K77" s="16"/>
      <c r="L77" s="16"/>
      <c r="M77" s="23"/>
    </row>
    <row r="78" spans="1:13">
      <c r="A78" s="109" t="s">
        <v>32</v>
      </c>
      <c r="B78" s="115"/>
      <c r="C78" s="116"/>
      <c r="D78" s="22">
        <f>D11+D76-D77-G76</f>
        <v>185.4591249999994</v>
      </c>
      <c r="E78" s="16"/>
      <c r="F78" s="106"/>
      <c r="G78" s="15"/>
      <c r="H78" s="116"/>
      <c r="I78" s="108"/>
      <c r="J78" s="16"/>
      <c r="K78" s="16"/>
      <c r="L78" s="16"/>
      <c r="M78" s="23"/>
    </row>
    <row r="79" spans="1:13">
      <c r="A79" s="12"/>
      <c r="B79" s="12"/>
      <c r="C79" s="12"/>
      <c r="D79" s="117"/>
      <c r="E79" s="12"/>
    </row>
    <row r="80" spans="1:13">
      <c r="A80" s="12"/>
      <c r="B80" s="12"/>
      <c r="C80" s="12"/>
      <c r="D80" s="117"/>
      <c r="E80" s="12"/>
      <c r="F80" s="12"/>
      <c r="G80" s="13"/>
      <c r="H80" s="12"/>
      <c r="J80" s="12"/>
    </row>
    <row r="81" spans="1:13">
      <c r="A81" s="172" t="s">
        <v>33</v>
      </c>
      <c r="B81" s="172"/>
      <c r="C81" s="172"/>
      <c r="D81" s="117"/>
      <c r="E81" s="12"/>
      <c r="F81" s="12"/>
      <c r="G81" s="13"/>
      <c r="H81" s="12"/>
      <c r="J81" s="12"/>
      <c r="K81" s="12"/>
    </row>
    <row r="82" spans="1:13">
      <c r="A82" s="12"/>
      <c r="B82" s="12"/>
      <c r="C82" s="12"/>
      <c r="D82" s="117"/>
      <c r="E82" s="12"/>
      <c r="F82" s="119"/>
      <c r="G82" s="120"/>
      <c r="H82" s="119"/>
      <c r="J82" s="119"/>
      <c r="K82" s="119"/>
    </row>
    <row r="83" spans="1:13">
      <c r="A83" s="121"/>
      <c r="B83" s="14"/>
      <c r="C83" s="14"/>
      <c r="D83" s="12"/>
      <c r="E83" s="122"/>
      <c r="F83" s="119"/>
      <c r="G83" s="120"/>
      <c r="H83" s="119"/>
      <c r="J83" s="119"/>
      <c r="K83" s="119"/>
    </row>
    <row r="84" spans="1:13">
      <c r="A84" s="121"/>
      <c r="B84" s="14"/>
      <c r="C84" s="14"/>
      <c r="D84" s="12"/>
      <c r="E84" s="122"/>
      <c r="F84" s="12"/>
      <c r="G84" s="13"/>
      <c r="H84" s="12"/>
      <c r="J84" s="12"/>
      <c r="K84" s="119"/>
    </row>
    <row r="85" spans="1:13">
      <c r="A85" s="173"/>
      <c r="B85" s="173"/>
      <c r="C85" s="173"/>
      <c r="D85" s="173"/>
      <c r="E85" s="122"/>
      <c r="F85" s="12"/>
      <c r="G85" s="13"/>
      <c r="H85" s="12"/>
      <c r="J85" s="12"/>
      <c r="K85" s="119"/>
    </row>
    <row r="86" spans="1:13">
      <c r="A86" s="122"/>
      <c r="B86" s="122"/>
      <c r="C86" s="122"/>
      <c r="D86" s="122"/>
      <c r="E86" s="122"/>
      <c r="F86" s="169"/>
      <c r="G86" s="169"/>
      <c r="H86" s="169"/>
      <c r="I86" s="169"/>
      <c r="J86" s="169"/>
      <c r="K86" s="119"/>
      <c r="L86" s="119"/>
      <c r="M86" s="119"/>
    </row>
    <row r="87" spans="1:13">
      <c r="A87" s="122"/>
      <c r="B87" s="122"/>
      <c r="C87" s="122"/>
      <c r="D87" s="122"/>
      <c r="E87" s="122"/>
      <c r="F87" s="123" t="s">
        <v>34</v>
      </c>
      <c r="G87" s="124"/>
      <c r="H87" s="125"/>
      <c r="J87" s="125"/>
      <c r="K87" s="119"/>
    </row>
    <row r="88" spans="1:13">
      <c r="A88" s="12"/>
      <c r="B88" s="12"/>
      <c r="C88" s="12"/>
      <c r="D88" s="12"/>
      <c r="E88" s="122"/>
      <c r="F88" s="125"/>
      <c r="G88" s="124"/>
      <c r="H88" s="125"/>
      <c r="J88" s="125"/>
      <c r="K88" s="119"/>
    </row>
    <row r="89" spans="1:13">
      <c r="A89" s="174"/>
      <c r="B89" s="174"/>
      <c r="C89" s="174"/>
      <c r="D89" s="12"/>
      <c r="E89" s="122"/>
      <c r="F89" s="122"/>
      <c r="G89" s="13"/>
      <c r="H89" s="12"/>
      <c r="J89" s="12"/>
      <c r="K89" s="119"/>
    </row>
    <row r="90" spans="1:13">
      <c r="A90" s="126"/>
      <c r="B90" s="126"/>
      <c r="C90" s="126"/>
      <c r="D90" s="12"/>
      <c r="E90" s="122"/>
      <c r="F90" s="12"/>
      <c r="G90" s="13"/>
      <c r="H90" s="12"/>
      <c r="J90" s="12"/>
      <c r="K90" s="119"/>
    </row>
    <row r="91" spans="1:13">
      <c r="A91" s="168"/>
      <c r="B91" s="168"/>
      <c r="C91" s="168"/>
      <c r="D91" s="168"/>
      <c r="E91" s="122"/>
      <c r="F91" s="12"/>
      <c r="G91" s="13"/>
      <c r="H91" s="12"/>
      <c r="J91" s="12"/>
      <c r="K91" s="119"/>
    </row>
    <row r="92" spans="1:13">
      <c r="F92" s="169"/>
      <c r="G92" s="169"/>
      <c r="H92" s="169"/>
      <c r="I92" s="169"/>
      <c r="J92" s="169"/>
      <c r="K92" s="119"/>
      <c r="L92" s="119"/>
      <c r="M92" s="119"/>
    </row>
    <row r="93" spans="1:13">
      <c r="G93"/>
    </row>
    <row r="94" spans="1:13">
      <c r="G94"/>
    </row>
    <row r="95" spans="1:13">
      <c r="G95"/>
    </row>
    <row r="96" spans="1:13">
      <c r="G96"/>
    </row>
    <row r="97" spans="7:7">
      <c r="G97"/>
    </row>
    <row r="98" spans="7:7">
      <c r="G98"/>
    </row>
    <row r="99" spans="7:7">
      <c r="G99"/>
    </row>
    <row r="100" spans="7:7">
      <c r="G100"/>
    </row>
    <row r="101" spans="7:7">
      <c r="G101"/>
    </row>
    <row r="102" spans="7:7">
      <c r="G102"/>
    </row>
    <row r="103" spans="7:7">
      <c r="G103"/>
    </row>
    <row r="104" spans="7:7">
      <c r="G104"/>
    </row>
    <row r="105" spans="7:7">
      <c r="G105"/>
    </row>
    <row r="106" spans="7:7">
      <c r="G106"/>
    </row>
    <row r="107" spans="7:7">
      <c r="G107"/>
    </row>
    <row r="108" spans="7:7">
      <c r="G108"/>
    </row>
    <row r="109" spans="7:7">
      <c r="G109"/>
    </row>
    <row r="110" spans="7:7">
      <c r="G110"/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</sheetData>
  <mergeCells count="14">
    <mergeCell ref="A91:D91"/>
    <mergeCell ref="F92:J92"/>
    <mergeCell ref="M9:M10"/>
    <mergeCell ref="F11:L11"/>
    <mergeCell ref="A81:C81"/>
    <mergeCell ref="A85:D85"/>
    <mergeCell ref="F86:J86"/>
    <mergeCell ref="A89:C89"/>
    <mergeCell ref="A9:A10"/>
    <mergeCell ref="B9:B10"/>
    <mergeCell ref="C9:E9"/>
    <mergeCell ref="F9:F10"/>
    <mergeCell ref="H9:H10"/>
    <mergeCell ref="K9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7"/>
  <sheetViews>
    <sheetView tabSelected="1" topLeftCell="A51" workbookViewId="0">
      <selection activeCell="L33" sqref="L33"/>
    </sheetView>
  </sheetViews>
  <sheetFormatPr defaultColWidth="8.58203125" defaultRowHeight="15.5"/>
  <cols>
    <col min="2" max="2" width="12.5" customWidth="1"/>
    <col min="3" max="3" width="19" customWidth="1"/>
    <col min="4" max="4" width="10.83203125" customWidth="1"/>
    <col min="5" max="5" width="15" customWidth="1"/>
    <col min="6" max="6" width="10.75" customWidth="1"/>
    <col min="7" max="7" width="9" style="118" customWidth="1"/>
    <col min="9" max="9" width="20.58203125" customWidth="1"/>
    <col min="10" max="10" width="15.25" customWidth="1"/>
    <col min="11" max="11" width="29.75" customWidth="1"/>
    <col min="12" max="12" width="28.08203125" customWidth="1"/>
    <col min="13" max="13" width="15.75" customWidth="1"/>
  </cols>
  <sheetData>
    <row r="1" spans="1:13">
      <c r="A1" s="1" t="s">
        <v>60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4"/>
    </row>
    <row r="2" spans="1:13">
      <c r="A2" s="5" t="s">
        <v>0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8"/>
    </row>
    <row r="3" spans="1:13">
      <c r="A3" s="5" t="s">
        <v>61</v>
      </c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>
      <c r="A4" s="1" t="s">
        <v>62</v>
      </c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4"/>
    </row>
    <row r="5" spans="1:13">
      <c r="A5" s="9" t="s">
        <v>1</v>
      </c>
      <c r="B5" s="6"/>
      <c r="C5" s="6"/>
      <c r="D5" s="6"/>
      <c r="E5" s="6"/>
      <c r="F5" s="6"/>
      <c r="G5" s="10"/>
      <c r="H5" s="6"/>
      <c r="I5" s="6"/>
      <c r="J5" s="6"/>
      <c r="K5" s="6"/>
      <c r="L5" s="6"/>
      <c r="M5" s="8"/>
    </row>
    <row r="6" spans="1:13">
      <c r="A6" s="1" t="s">
        <v>63</v>
      </c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4"/>
    </row>
    <row r="7" spans="1:13">
      <c r="A7" s="5" t="s">
        <v>2</v>
      </c>
      <c r="B7" s="6"/>
      <c r="C7" s="6"/>
      <c r="D7" s="6"/>
      <c r="E7" s="6"/>
      <c r="F7" s="6"/>
      <c r="G7" s="7"/>
      <c r="H7" s="6"/>
      <c r="I7" s="6"/>
      <c r="J7" s="6"/>
      <c r="K7" s="6"/>
      <c r="L7" s="6"/>
      <c r="M7" s="11"/>
    </row>
    <row r="8" spans="1:13">
      <c r="A8" s="12"/>
      <c r="B8" s="12"/>
      <c r="C8" s="12"/>
      <c r="D8" s="12"/>
      <c r="E8" s="12"/>
      <c r="F8" s="12"/>
      <c r="G8" s="13"/>
      <c r="H8" s="12"/>
      <c r="I8" s="12"/>
      <c r="J8" s="12"/>
      <c r="K8" s="12"/>
      <c r="L8" s="12"/>
      <c r="M8" s="14"/>
    </row>
    <row r="9" spans="1:13" ht="15.75" customHeight="1">
      <c r="A9" s="175" t="s">
        <v>3</v>
      </c>
      <c r="B9" s="175" t="s">
        <v>4</v>
      </c>
      <c r="C9" s="175" t="s">
        <v>5</v>
      </c>
      <c r="D9" s="175"/>
      <c r="E9" s="175"/>
      <c r="F9" s="176" t="s">
        <v>6</v>
      </c>
      <c r="G9" s="15"/>
      <c r="H9" s="177" t="s">
        <v>7</v>
      </c>
      <c r="I9" s="16"/>
      <c r="J9" s="16" t="s">
        <v>8</v>
      </c>
      <c r="K9" s="170" t="s">
        <v>9</v>
      </c>
      <c r="L9" s="16"/>
      <c r="M9" s="170" t="s">
        <v>10</v>
      </c>
    </row>
    <row r="10" spans="1:13">
      <c r="A10" s="175"/>
      <c r="B10" s="175"/>
      <c r="C10" s="17" t="s">
        <v>11</v>
      </c>
      <c r="D10" s="18" t="s">
        <v>12</v>
      </c>
      <c r="E10" s="17" t="s">
        <v>13</v>
      </c>
      <c r="F10" s="176"/>
      <c r="G10" s="15" t="s">
        <v>12</v>
      </c>
      <c r="H10" s="177"/>
      <c r="I10" s="19" t="s">
        <v>14</v>
      </c>
      <c r="J10" s="19" t="s">
        <v>15</v>
      </c>
      <c r="K10" s="170"/>
      <c r="L10" s="19" t="s">
        <v>16</v>
      </c>
      <c r="M10" s="170"/>
    </row>
    <row r="11" spans="1:13">
      <c r="A11" s="20"/>
      <c r="B11" s="18" t="s">
        <v>17</v>
      </c>
      <c r="C11" s="21"/>
      <c r="D11" s="22">
        <v>71.03</v>
      </c>
      <c r="E11" s="20"/>
      <c r="F11" s="171"/>
      <c r="G11" s="171"/>
      <c r="H11" s="171"/>
      <c r="I11" s="171"/>
      <c r="J11" s="171"/>
      <c r="K11" s="171"/>
      <c r="L11" s="171"/>
      <c r="M11" s="23"/>
    </row>
    <row r="12" spans="1:13">
      <c r="A12" s="24">
        <v>1</v>
      </c>
      <c r="B12" s="127">
        <v>45017</v>
      </c>
      <c r="C12" s="128" t="s">
        <v>35</v>
      </c>
      <c r="D12" s="129">
        <v>71.5</v>
      </c>
      <c r="E12" s="130">
        <v>93641918</v>
      </c>
      <c r="F12" s="131">
        <v>45017</v>
      </c>
      <c r="G12" s="132">
        <v>34.299999999999997</v>
      </c>
      <c r="H12" s="74">
        <v>1592</v>
      </c>
      <c r="I12" s="71" t="s">
        <v>36</v>
      </c>
      <c r="J12" s="47" t="s">
        <v>27</v>
      </c>
      <c r="K12" s="33"/>
      <c r="L12" s="68" t="s">
        <v>67</v>
      </c>
      <c r="M12" s="23">
        <f t="shared" ref="M12:M61" si="0">G12*270</f>
        <v>9261</v>
      </c>
    </row>
    <row r="13" spans="1:13">
      <c r="A13" s="24">
        <v>2</v>
      </c>
      <c r="B13" s="127">
        <v>45018</v>
      </c>
      <c r="C13" s="128" t="s">
        <v>35</v>
      </c>
      <c r="D13" s="129">
        <v>71.5</v>
      </c>
      <c r="E13" s="133">
        <v>93520153</v>
      </c>
      <c r="F13" s="131">
        <v>45018</v>
      </c>
      <c r="G13" s="132">
        <v>35.590000000000003</v>
      </c>
      <c r="H13" s="74">
        <v>1598</v>
      </c>
      <c r="I13" s="71" t="s">
        <v>36</v>
      </c>
      <c r="J13" s="47" t="s">
        <v>27</v>
      </c>
      <c r="K13" s="33"/>
      <c r="L13" s="57" t="s">
        <v>69</v>
      </c>
      <c r="M13" s="23">
        <f t="shared" si="0"/>
        <v>9609.3000000000011</v>
      </c>
    </row>
    <row r="14" spans="1:13">
      <c r="A14" s="24">
        <v>3</v>
      </c>
      <c r="B14" s="127">
        <v>45018</v>
      </c>
      <c r="C14" s="128" t="s">
        <v>35</v>
      </c>
      <c r="D14" s="129">
        <v>71.5</v>
      </c>
      <c r="E14" s="134">
        <v>93066967</v>
      </c>
      <c r="F14" s="131">
        <v>45018</v>
      </c>
      <c r="G14" s="132">
        <v>34.520000000000003</v>
      </c>
      <c r="H14" s="74">
        <v>1599</v>
      </c>
      <c r="I14" s="71" t="s">
        <v>36</v>
      </c>
      <c r="J14" s="68" t="s">
        <v>37</v>
      </c>
      <c r="K14" s="33"/>
      <c r="L14" s="57" t="s">
        <v>69</v>
      </c>
      <c r="M14" s="23">
        <f t="shared" si="0"/>
        <v>9320.4000000000015</v>
      </c>
    </row>
    <row r="15" spans="1:13">
      <c r="A15" s="24">
        <v>4</v>
      </c>
      <c r="B15" s="127">
        <v>45018</v>
      </c>
      <c r="C15" s="128" t="s">
        <v>35</v>
      </c>
      <c r="D15" s="129">
        <v>72</v>
      </c>
      <c r="E15" s="130">
        <v>93556793</v>
      </c>
      <c r="F15" s="135">
        <v>45018</v>
      </c>
      <c r="G15" s="136">
        <v>40.04</v>
      </c>
      <c r="H15" s="31">
        <v>1604</v>
      </c>
      <c r="I15" s="137" t="s">
        <v>36</v>
      </c>
      <c r="J15" s="47" t="s">
        <v>23</v>
      </c>
      <c r="K15" s="33"/>
      <c r="L15" s="57" t="s">
        <v>65</v>
      </c>
      <c r="M15" s="23">
        <f t="shared" si="0"/>
        <v>10810.8</v>
      </c>
    </row>
    <row r="16" spans="1:13">
      <c r="A16" s="24">
        <v>5</v>
      </c>
      <c r="B16" s="127">
        <v>45020</v>
      </c>
      <c r="C16" s="51" t="s">
        <v>38</v>
      </c>
      <c r="D16" s="133">
        <v>70.099999999999994</v>
      </c>
      <c r="E16" s="133">
        <v>59316307</v>
      </c>
      <c r="F16" s="131">
        <v>45018</v>
      </c>
      <c r="G16" s="132">
        <v>36.5</v>
      </c>
      <c r="H16" s="74">
        <v>1608</v>
      </c>
      <c r="I16" s="137" t="s">
        <v>36</v>
      </c>
      <c r="J16" s="39" t="s">
        <v>19</v>
      </c>
      <c r="K16" s="40"/>
      <c r="L16" s="41" t="s">
        <v>65</v>
      </c>
      <c r="M16" s="23">
        <f t="shared" si="0"/>
        <v>9855</v>
      </c>
    </row>
    <row r="17" spans="1:13" ht="15" customHeight="1">
      <c r="A17" s="24">
        <v>6</v>
      </c>
      <c r="B17" s="127">
        <v>45022</v>
      </c>
      <c r="C17" s="128" t="s">
        <v>35</v>
      </c>
      <c r="D17" s="129">
        <v>72.5</v>
      </c>
      <c r="E17" s="134">
        <v>93548899</v>
      </c>
      <c r="F17" s="131">
        <v>45018</v>
      </c>
      <c r="G17" s="132">
        <v>36.68</v>
      </c>
      <c r="H17" s="74">
        <v>1615</v>
      </c>
      <c r="I17" s="137" t="s">
        <v>36</v>
      </c>
      <c r="J17" s="68" t="s">
        <v>29</v>
      </c>
      <c r="K17" s="49"/>
      <c r="L17" s="57" t="s">
        <v>69</v>
      </c>
      <c r="M17" s="23">
        <f t="shared" si="0"/>
        <v>9903.6</v>
      </c>
    </row>
    <row r="18" spans="1:13">
      <c r="A18" s="24">
        <v>7</v>
      </c>
      <c r="B18" s="127">
        <v>45022</v>
      </c>
      <c r="C18" s="128" t="s">
        <v>35</v>
      </c>
      <c r="D18" s="62">
        <v>71.5</v>
      </c>
      <c r="E18" s="63">
        <v>93523405</v>
      </c>
      <c r="F18" s="131">
        <v>45018</v>
      </c>
      <c r="G18" s="132">
        <v>39.4</v>
      </c>
      <c r="H18" s="38">
        <v>1616</v>
      </c>
      <c r="I18" s="137" t="s">
        <v>36</v>
      </c>
      <c r="J18" s="47" t="s">
        <v>23</v>
      </c>
      <c r="K18" s="33"/>
      <c r="L18" s="57" t="s">
        <v>65</v>
      </c>
      <c r="M18" s="23">
        <f t="shared" si="0"/>
        <v>10638</v>
      </c>
    </row>
    <row r="19" spans="1:13">
      <c r="A19" s="24">
        <v>8</v>
      </c>
      <c r="B19" s="138">
        <v>45025</v>
      </c>
      <c r="C19" s="139" t="s">
        <v>39</v>
      </c>
      <c r="D19" s="140">
        <v>69.599999999999994</v>
      </c>
      <c r="E19" s="141">
        <v>59444505</v>
      </c>
      <c r="F19" s="131">
        <v>45018</v>
      </c>
      <c r="G19" s="132">
        <v>35.57</v>
      </c>
      <c r="H19" s="38">
        <v>1617</v>
      </c>
      <c r="I19" s="137" t="s">
        <v>36</v>
      </c>
      <c r="J19" s="47" t="s">
        <v>25</v>
      </c>
      <c r="K19" s="49"/>
      <c r="L19" s="57" t="s">
        <v>69</v>
      </c>
      <c r="M19" s="23">
        <f t="shared" si="0"/>
        <v>9603.9</v>
      </c>
    </row>
    <row r="20" spans="1:13">
      <c r="A20" s="24">
        <v>9</v>
      </c>
      <c r="B20" s="138">
        <v>45025</v>
      </c>
      <c r="C20" s="139" t="s">
        <v>39</v>
      </c>
      <c r="D20" s="140">
        <v>69.099999999999994</v>
      </c>
      <c r="E20" s="141">
        <v>93320497</v>
      </c>
      <c r="F20" s="131">
        <v>45020</v>
      </c>
      <c r="G20" s="132">
        <v>35.090000000000003</v>
      </c>
      <c r="H20" s="38">
        <v>1640</v>
      </c>
      <c r="I20" s="137" t="s">
        <v>36</v>
      </c>
      <c r="J20" s="47" t="s">
        <v>40</v>
      </c>
      <c r="K20" s="33"/>
      <c r="L20" s="142" t="s">
        <v>69</v>
      </c>
      <c r="M20" s="23">
        <f t="shared" si="0"/>
        <v>9474.3000000000011</v>
      </c>
    </row>
    <row r="21" spans="1:13">
      <c r="A21" s="24">
        <v>10</v>
      </c>
      <c r="B21" s="127">
        <v>45026</v>
      </c>
      <c r="C21" s="128" t="s">
        <v>35</v>
      </c>
      <c r="D21" s="64">
        <v>71.5</v>
      </c>
      <c r="E21" s="63">
        <v>97119929</v>
      </c>
      <c r="F21" s="131">
        <v>45020</v>
      </c>
      <c r="G21" s="132">
        <v>41.49</v>
      </c>
      <c r="H21" s="38">
        <v>1641</v>
      </c>
      <c r="I21" s="70" t="s">
        <v>38</v>
      </c>
      <c r="J21" s="32" t="s">
        <v>18</v>
      </c>
      <c r="K21" s="32"/>
      <c r="L21" s="33" t="s">
        <v>64</v>
      </c>
      <c r="M21" s="23">
        <f t="shared" si="0"/>
        <v>11202.300000000001</v>
      </c>
    </row>
    <row r="22" spans="1:13" ht="26">
      <c r="A22" s="24">
        <v>11</v>
      </c>
      <c r="B22" s="127">
        <v>45027</v>
      </c>
      <c r="C22" s="128" t="s">
        <v>35</v>
      </c>
      <c r="D22" s="64">
        <v>72</v>
      </c>
      <c r="E22" s="134">
        <v>93572394</v>
      </c>
      <c r="F22" s="29">
        <v>45022</v>
      </c>
      <c r="G22" s="30">
        <v>36.68</v>
      </c>
      <c r="H22" s="44">
        <v>1700</v>
      </c>
      <c r="I22" s="70" t="s">
        <v>38</v>
      </c>
      <c r="J22" s="47" t="s">
        <v>27</v>
      </c>
      <c r="K22" s="33"/>
      <c r="L22" s="47" t="s">
        <v>70</v>
      </c>
      <c r="M22" s="23">
        <f t="shared" si="0"/>
        <v>9903.6</v>
      </c>
    </row>
    <row r="23" spans="1:13">
      <c r="A23" s="24">
        <v>12</v>
      </c>
      <c r="B23" s="127">
        <v>45027</v>
      </c>
      <c r="C23" s="128" t="s">
        <v>35</v>
      </c>
      <c r="D23" s="62">
        <v>71.5</v>
      </c>
      <c r="E23" s="53">
        <v>93083186</v>
      </c>
      <c r="F23" s="29">
        <v>45022</v>
      </c>
      <c r="G23" s="132">
        <v>33.24</v>
      </c>
      <c r="H23" s="38">
        <v>1717</v>
      </c>
      <c r="I23" s="137" t="s">
        <v>36</v>
      </c>
      <c r="J23" s="68" t="s">
        <v>41</v>
      </c>
      <c r="K23" s="69"/>
      <c r="L23" s="47" t="s">
        <v>68</v>
      </c>
      <c r="M23" s="23">
        <f t="shared" si="0"/>
        <v>8974.8000000000011</v>
      </c>
    </row>
    <row r="24" spans="1:13">
      <c r="A24" s="24">
        <v>13</v>
      </c>
      <c r="B24" s="127">
        <v>45027</v>
      </c>
      <c r="C24" s="128" t="s">
        <v>35</v>
      </c>
      <c r="D24" s="62">
        <v>71.5</v>
      </c>
      <c r="E24" s="143">
        <v>93522571</v>
      </c>
      <c r="F24" s="131">
        <v>45023</v>
      </c>
      <c r="G24" s="132">
        <v>35.450000000000003</v>
      </c>
      <c r="H24" s="38">
        <v>1746</v>
      </c>
      <c r="I24" s="137" t="s">
        <v>36</v>
      </c>
      <c r="J24" s="68" t="s">
        <v>42</v>
      </c>
      <c r="K24" s="69"/>
      <c r="L24" s="142" t="s">
        <v>69</v>
      </c>
      <c r="M24" s="23">
        <f t="shared" si="0"/>
        <v>9571.5</v>
      </c>
    </row>
    <row r="25" spans="1:13">
      <c r="A25" s="24">
        <v>14</v>
      </c>
      <c r="B25" s="127">
        <v>45027</v>
      </c>
      <c r="C25" s="128" t="s">
        <v>43</v>
      </c>
      <c r="D25" s="62">
        <v>72</v>
      </c>
      <c r="E25" s="143">
        <v>93572691</v>
      </c>
      <c r="F25" s="131">
        <v>45024</v>
      </c>
      <c r="G25" s="132">
        <v>36.42</v>
      </c>
      <c r="H25" s="38">
        <v>1752</v>
      </c>
      <c r="I25" s="137" t="s">
        <v>36</v>
      </c>
      <c r="J25" s="47" t="s">
        <v>25</v>
      </c>
      <c r="K25" s="49"/>
      <c r="L25" s="57" t="s">
        <v>69</v>
      </c>
      <c r="M25" s="23">
        <f t="shared" si="0"/>
        <v>9833.4</v>
      </c>
    </row>
    <row r="26" spans="1:13">
      <c r="A26" s="24">
        <v>15</v>
      </c>
      <c r="B26" s="127">
        <v>45030</v>
      </c>
      <c r="C26" s="128" t="s">
        <v>35</v>
      </c>
      <c r="D26" s="144">
        <v>72.5</v>
      </c>
      <c r="E26" s="143">
        <v>93543494</v>
      </c>
      <c r="F26" s="131">
        <v>45025</v>
      </c>
      <c r="G26" s="132">
        <v>36.86</v>
      </c>
      <c r="H26" s="38">
        <v>1774</v>
      </c>
      <c r="I26" s="137" t="s">
        <v>36</v>
      </c>
      <c r="J26" s="68" t="s">
        <v>44</v>
      </c>
      <c r="K26" s="69"/>
      <c r="L26" s="57" t="s">
        <v>69</v>
      </c>
      <c r="M26" s="23">
        <f t="shared" si="0"/>
        <v>9952.2000000000007</v>
      </c>
    </row>
    <row r="27" spans="1:13">
      <c r="A27" s="24">
        <v>16</v>
      </c>
      <c r="B27" s="127">
        <v>45031</v>
      </c>
      <c r="C27" s="128" t="s">
        <v>35</v>
      </c>
      <c r="D27" s="144">
        <v>71.5</v>
      </c>
      <c r="E27" s="143">
        <v>97246771</v>
      </c>
      <c r="F27" s="145">
        <v>45026</v>
      </c>
      <c r="G27" s="146">
        <v>39.56</v>
      </c>
      <c r="H27" s="147">
        <v>1795</v>
      </c>
      <c r="I27" s="148" t="s">
        <v>45</v>
      </c>
      <c r="J27" s="149" t="s">
        <v>46</v>
      </c>
      <c r="K27" s="150"/>
      <c r="L27" s="149" t="s">
        <v>66</v>
      </c>
      <c r="M27" s="151">
        <f t="shared" si="0"/>
        <v>10681.2</v>
      </c>
    </row>
    <row r="28" spans="1:13">
      <c r="A28" s="24">
        <v>17</v>
      </c>
      <c r="B28" s="127">
        <v>45031</v>
      </c>
      <c r="C28" s="128" t="s">
        <v>35</v>
      </c>
      <c r="D28" s="129">
        <v>71.5</v>
      </c>
      <c r="E28" s="143">
        <v>97226740</v>
      </c>
      <c r="F28" s="145">
        <v>45026</v>
      </c>
      <c r="G28" s="146">
        <v>31.6</v>
      </c>
      <c r="H28" s="147">
        <v>1797</v>
      </c>
      <c r="I28" s="148" t="s">
        <v>45</v>
      </c>
      <c r="J28" s="149" t="s">
        <v>47</v>
      </c>
      <c r="K28" s="150"/>
      <c r="L28" s="149" t="s">
        <v>66</v>
      </c>
      <c r="M28" s="151">
        <f t="shared" si="0"/>
        <v>8532</v>
      </c>
    </row>
    <row r="29" spans="1:13">
      <c r="A29" s="24">
        <v>18</v>
      </c>
      <c r="B29" s="127">
        <v>45031</v>
      </c>
      <c r="C29" s="128" t="s">
        <v>35</v>
      </c>
      <c r="D29" s="129">
        <v>72.5</v>
      </c>
      <c r="E29" s="143">
        <v>93546398</v>
      </c>
      <c r="F29" s="145">
        <v>45026</v>
      </c>
      <c r="G29" s="146">
        <v>35.83</v>
      </c>
      <c r="H29" s="152">
        <v>1798</v>
      </c>
      <c r="I29" s="148" t="s">
        <v>45</v>
      </c>
      <c r="J29" s="153" t="s">
        <v>48</v>
      </c>
      <c r="K29" s="150"/>
      <c r="L29" s="149" t="s">
        <v>66</v>
      </c>
      <c r="M29" s="151">
        <f t="shared" si="0"/>
        <v>9674.1</v>
      </c>
    </row>
    <row r="30" spans="1:13">
      <c r="A30" s="24">
        <v>19</v>
      </c>
      <c r="B30" s="127">
        <v>45031</v>
      </c>
      <c r="C30" s="128" t="s">
        <v>35</v>
      </c>
      <c r="D30" s="129">
        <v>72</v>
      </c>
      <c r="E30" s="134">
        <v>93554293</v>
      </c>
      <c r="F30" s="145">
        <v>45026</v>
      </c>
      <c r="G30" s="146">
        <v>31.16</v>
      </c>
      <c r="H30" s="147">
        <v>1800</v>
      </c>
      <c r="I30" s="148" t="s">
        <v>45</v>
      </c>
      <c r="J30" s="154" t="s">
        <v>49</v>
      </c>
      <c r="K30" s="155"/>
      <c r="L30" s="149" t="s">
        <v>66</v>
      </c>
      <c r="M30" s="151">
        <f t="shared" si="0"/>
        <v>8413.2000000000007</v>
      </c>
    </row>
    <row r="31" spans="1:13">
      <c r="A31" s="24">
        <v>20</v>
      </c>
      <c r="B31" s="127">
        <v>45039</v>
      </c>
      <c r="C31" s="26" t="s">
        <v>50</v>
      </c>
      <c r="D31" s="129">
        <v>69.8</v>
      </c>
      <c r="E31" s="134">
        <v>53691598</v>
      </c>
      <c r="F31" s="135">
        <v>45027</v>
      </c>
      <c r="G31" s="132">
        <v>30.5</v>
      </c>
      <c r="H31" s="74">
        <v>1824</v>
      </c>
      <c r="I31" s="137" t="s">
        <v>36</v>
      </c>
      <c r="J31" s="133" t="s">
        <v>51</v>
      </c>
      <c r="K31" s="133"/>
      <c r="L31" s="142" t="s">
        <v>69</v>
      </c>
      <c r="M31" s="23">
        <f t="shared" si="0"/>
        <v>8235</v>
      </c>
    </row>
    <row r="32" spans="1:13">
      <c r="A32" s="24">
        <v>21</v>
      </c>
      <c r="B32" s="127">
        <v>45039</v>
      </c>
      <c r="C32" s="26" t="s">
        <v>50</v>
      </c>
      <c r="D32" s="129">
        <v>69.55</v>
      </c>
      <c r="E32" s="134">
        <v>53674354</v>
      </c>
      <c r="F32" s="135">
        <v>45027</v>
      </c>
      <c r="G32" s="132">
        <v>42.3</v>
      </c>
      <c r="H32" s="74">
        <v>1825</v>
      </c>
      <c r="I32" s="137" t="s">
        <v>36</v>
      </c>
      <c r="J32" s="32" t="s">
        <v>18</v>
      </c>
      <c r="K32" s="32"/>
      <c r="L32" s="33" t="s">
        <v>64</v>
      </c>
      <c r="M32" s="23">
        <f t="shared" si="0"/>
        <v>11421</v>
      </c>
    </row>
    <row r="33" spans="1:13">
      <c r="A33" s="24">
        <v>22</v>
      </c>
      <c r="B33" s="127">
        <v>45040</v>
      </c>
      <c r="C33" s="26" t="s">
        <v>50</v>
      </c>
      <c r="D33" s="129">
        <v>69.7</v>
      </c>
      <c r="E33" s="134">
        <v>97139497</v>
      </c>
      <c r="F33" s="135">
        <v>45027</v>
      </c>
      <c r="G33" s="132">
        <v>38.229999999999997</v>
      </c>
      <c r="H33" s="74">
        <v>1830</v>
      </c>
      <c r="I33" s="137" t="s">
        <v>36</v>
      </c>
      <c r="J33" s="133" t="s">
        <v>44</v>
      </c>
      <c r="K33" s="133"/>
      <c r="L33" s="142" t="s">
        <v>69</v>
      </c>
      <c r="M33" s="23">
        <f t="shared" si="0"/>
        <v>10322.099999999999</v>
      </c>
    </row>
    <row r="34" spans="1:13">
      <c r="A34" s="24">
        <v>23</v>
      </c>
      <c r="B34" s="127">
        <v>45041</v>
      </c>
      <c r="C34" s="26" t="s">
        <v>50</v>
      </c>
      <c r="D34" s="129">
        <v>69.5</v>
      </c>
      <c r="E34" s="134">
        <v>93311892</v>
      </c>
      <c r="F34" s="135">
        <v>45027</v>
      </c>
      <c r="G34" s="132">
        <v>41.61</v>
      </c>
      <c r="H34" s="74">
        <v>1831</v>
      </c>
      <c r="I34" s="137" t="s">
        <v>36</v>
      </c>
      <c r="J34" s="48" t="s">
        <v>22</v>
      </c>
      <c r="K34" s="49"/>
      <c r="L34" s="68" t="s">
        <v>68</v>
      </c>
      <c r="M34" s="23">
        <f t="shared" si="0"/>
        <v>11234.7</v>
      </c>
    </row>
    <row r="35" spans="1:13">
      <c r="A35" s="24">
        <v>24</v>
      </c>
      <c r="B35" s="127">
        <v>45041</v>
      </c>
      <c r="C35" s="26" t="s">
        <v>50</v>
      </c>
      <c r="D35" s="129">
        <v>69.3</v>
      </c>
      <c r="E35" s="134">
        <v>58087669</v>
      </c>
      <c r="F35" s="135">
        <v>45027</v>
      </c>
      <c r="G35" s="132">
        <v>72</v>
      </c>
      <c r="H35" s="74"/>
      <c r="I35" s="137" t="s">
        <v>36</v>
      </c>
      <c r="J35" s="48"/>
      <c r="K35" s="49"/>
      <c r="L35" s="68" t="s">
        <v>72</v>
      </c>
      <c r="M35" s="23">
        <f t="shared" si="0"/>
        <v>19440</v>
      </c>
    </row>
    <row r="36" spans="1:13">
      <c r="A36" s="24">
        <v>25</v>
      </c>
      <c r="B36" s="127">
        <v>45042</v>
      </c>
      <c r="C36" s="128" t="s">
        <v>35</v>
      </c>
      <c r="D36" s="129">
        <v>72.5</v>
      </c>
      <c r="E36" s="134">
        <v>93542991</v>
      </c>
      <c r="F36" s="135">
        <v>45028</v>
      </c>
      <c r="G36" s="132">
        <v>40.5</v>
      </c>
      <c r="H36" s="74">
        <v>1844</v>
      </c>
      <c r="I36" s="137" t="s">
        <v>36</v>
      </c>
      <c r="J36" s="133" t="s">
        <v>52</v>
      </c>
      <c r="K36" s="133"/>
      <c r="L36" s="41" t="s">
        <v>71</v>
      </c>
      <c r="M36" s="23">
        <f t="shared" si="0"/>
        <v>10935</v>
      </c>
    </row>
    <row r="37" spans="1:13">
      <c r="A37" s="24">
        <v>26</v>
      </c>
      <c r="B37" s="127">
        <v>45042</v>
      </c>
      <c r="C37" s="128" t="s">
        <v>35</v>
      </c>
      <c r="D37" s="129">
        <v>71.5</v>
      </c>
      <c r="E37" s="134">
        <v>93083228</v>
      </c>
      <c r="F37" s="135">
        <v>45028</v>
      </c>
      <c r="G37" s="132">
        <v>39.79</v>
      </c>
      <c r="H37" s="74">
        <v>1848</v>
      </c>
      <c r="I37" s="137" t="s">
        <v>36</v>
      </c>
      <c r="J37" s="156" t="s">
        <v>53</v>
      </c>
      <c r="K37" s="156"/>
      <c r="L37" s="41" t="s">
        <v>71</v>
      </c>
      <c r="M37" s="23">
        <f t="shared" si="0"/>
        <v>10743.3</v>
      </c>
    </row>
    <row r="38" spans="1:13">
      <c r="A38" s="24">
        <v>27</v>
      </c>
      <c r="B38" s="127">
        <v>45042</v>
      </c>
      <c r="C38" s="128" t="s">
        <v>43</v>
      </c>
      <c r="D38" s="129">
        <v>72.5</v>
      </c>
      <c r="E38" s="134">
        <v>93462091</v>
      </c>
      <c r="F38" s="135">
        <v>45028</v>
      </c>
      <c r="G38" s="132">
        <v>41.07</v>
      </c>
      <c r="H38" s="74">
        <v>1851</v>
      </c>
      <c r="I38" s="137" t="s">
        <v>36</v>
      </c>
      <c r="J38" s="156" t="s">
        <v>54</v>
      </c>
      <c r="K38" s="156"/>
      <c r="L38" s="41" t="s">
        <v>71</v>
      </c>
      <c r="M38" s="23">
        <f t="shared" si="0"/>
        <v>11088.9</v>
      </c>
    </row>
    <row r="39" spans="1:13">
      <c r="A39" s="24">
        <v>28</v>
      </c>
      <c r="B39" s="127">
        <v>45043</v>
      </c>
      <c r="C39" s="128" t="s">
        <v>35</v>
      </c>
      <c r="D39" s="129">
        <v>72</v>
      </c>
      <c r="E39" s="134">
        <v>93332898</v>
      </c>
      <c r="F39" s="131">
        <v>45030</v>
      </c>
      <c r="G39" s="132">
        <v>42.16</v>
      </c>
      <c r="H39" s="38">
        <v>1910</v>
      </c>
      <c r="I39" s="137" t="s">
        <v>36</v>
      </c>
      <c r="J39" s="47" t="s">
        <v>23</v>
      </c>
      <c r="K39" s="33"/>
      <c r="L39" s="57" t="s">
        <v>65</v>
      </c>
      <c r="M39" s="23">
        <f t="shared" si="0"/>
        <v>11383.199999999999</v>
      </c>
    </row>
    <row r="40" spans="1:13">
      <c r="A40" s="24">
        <v>29</v>
      </c>
      <c r="B40" s="127">
        <v>45043</v>
      </c>
      <c r="C40" s="128" t="s">
        <v>35</v>
      </c>
      <c r="D40" s="129">
        <v>71.5</v>
      </c>
      <c r="E40" s="134">
        <v>97246888</v>
      </c>
      <c r="F40" s="131">
        <v>45030</v>
      </c>
      <c r="G40" s="132">
        <v>40.380000000000003</v>
      </c>
      <c r="H40" s="74">
        <v>1912</v>
      </c>
      <c r="I40" s="137" t="s">
        <v>36</v>
      </c>
      <c r="J40" s="39" t="s">
        <v>19</v>
      </c>
      <c r="K40" s="40"/>
      <c r="L40" s="41" t="s">
        <v>65</v>
      </c>
      <c r="M40" s="23">
        <f t="shared" si="0"/>
        <v>10902.6</v>
      </c>
    </row>
    <row r="41" spans="1:13" ht="15.75" customHeight="1">
      <c r="A41" s="24">
        <v>30</v>
      </c>
      <c r="B41" s="127"/>
      <c r="C41" s="26"/>
      <c r="D41" s="129"/>
      <c r="E41" s="134"/>
      <c r="F41" s="131">
        <v>45030</v>
      </c>
      <c r="G41" s="132">
        <v>41.6</v>
      </c>
      <c r="H41" s="38">
        <v>1913</v>
      </c>
      <c r="I41" s="137" t="s">
        <v>36</v>
      </c>
      <c r="J41" s="47" t="s">
        <v>23</v>
      </c>
      <c r="K41" s="33"/>
      <c r="L41" s="57" t="s">
        <v>65</v>
      </c>
      <c r="M41" s="23">
        <f t="shared" si="0"/>
        <v>11232</v>
      </c>
    </row>
    <row r="42" spans="1:13">
      <c r="A42" s="24">
        <v>31</v>
      </c>
      <c r="B42" s="127"/>
      <c r="C42" s="26"/>
      <c r="D42" s="129"/>
      <c r="E42" s="134"/>
      <c r="F42" s="131">
        <v>45031</v>
      </c>
      <c r="G42" s="132">
        <v>42.69</v>
      </c>
      <c r="H42" s="74">
        <v>1919</v>
      </c>
      <c r="I42" s="137" t="s">
        <v>36</v>
      </c>
      <c r="J42" s="39" t="s">
        <v>19</v>
      </c>
      <c r="K42" s="40"/>
      <c r="L42" s="41" t="s">
        <v>65</v>
      </c>
      <c r="M42" s="23">
        <f t="shared" si="0"/>
        <v>11526.3</v>
      </c>
    </row>
    <row r="43" spans="1:13">
      <c r="A43" s="24">
        <v>32</v>
      </c>
      <c r="B43" s="127"/>
      <c r="C43" s="26"/>
      <c r="D43" s="129"/>
      <c r="E43" s="134"/>
      <c r="F43" s="131">
        <v>45031</v>
      </c>
      <c r="G43" s="132">
        <v>42.39</v>
      </c>
      <c r="H43" s="74">
        <v>1932</v>
      </c>
      <c r="I43" s="137" t="s">
        <v>36</v>
      </c>
      <c r="J43" s="39" t="s">
        <v>19</v>
      </c>
      <c r="K43" s="40"/>
      <c r="L43" s="41" t="s">
        <v>65</v>
      </c>
      <c r="M43" s="23">
        <f t="shared" si="0"/>
        <v>11445.3</v>
      </c>
    </row>
    <row r="44" spans="1:13">
      <c r="A44" s="24">
        <v>33</v>
      </c>
      <c r="B44" s="127"/>
      <c r="C44" s="26"/>
      <c r="D44" s="129"/>
      <c r="E44" s="134"/>
      <c r="F44" s="131">
        <v>45031</v>
      </c>
      <c r="G44" s="132">
        <v>39.01</v>
      </c>
      <c r="H44" s="74">
        <v>1939</v>
      </c>
      <c r="I44" s="137" t="s">
        <v>36</v>
      </c>
      <c r="J44" s="47" t="s">
        <v>55</v>
      </c>
      <c r="K44" s="32"/>
      <c r="L44" s="41" t="s">
        <v>71</v>
      </c>
      <c r="M44" s="157">
        <f t="shared" si="0"/>
        <v>10532.699999999999</v>
      </c>
    </row>
    <row r="45" spans="1:13">
      <c r="A45" s="24">
        <v>34</v>
      </c>
      <c r="B45" s="127"/>
      <c r="C45" s="128"/>
      <c r="D45" s="129"/>
      <c r="E45" s="134"/>
      <c r="F45" s="131">
        <v>45031</v>
      </c>
      <c r="G45" s="132">
        <v>34.44</v>
      </c>
      <c r="H45" s="74">
        <v>1941</v>
      </c>
      <c r="I45" s="137" t="s">
        <v>36</v>
      </c>
      <c r="J45" s="133" t="s">
        <v>49</v>
      </c>
      <c r="K45" s="69"/>
      <c r="L45" s="68" t="s">
        <v>67</v>
      </c>
      <c r="M45" s="157">
        <f t="shared" si="0"/>
        <v>9298.7999999999993</v>
      </c>
    </row>
    <row r="46" spans="1:13">
      <c r="A46" s="24">
        <v>35</v>
      </c>
      <c r="B46" s="127"/>
      <c r="C46" s="128"/>
      <c r="D46" s="129"/>
      <c r="E46" s="134"/>
      <c r="F46" s="131">
        <v>45031</v>
      </c>
      <c r="G46" s="132">
        <v>38.770000000000003</v>
      </c>
      <c r="H46" s="74">
        <v>1945</v>
      </c>
      <c r="I46" s="137" t="s">
        <v>36</v>
      </c>
      <c r="J46" s="133" t="s">
        <v>49</v>
      </c>
      <c r="K46" s="69"/>
      <c r="L46" s="68" t="s">
        <v>67</v>
      </c>
      <c r="M46" s="23">
        <f t="shared" si="0"/>
        <v>10467.900000000001</v>
      </c>
    </row>
    <row r="47" spans="1:13">
      <c r="A47" s="24">
        <v>36</v>
      </c>
      <c r="B47" s="127"/>
      <c r="C47" s="128"/>
      <c r="D47" s="129"/>
      <c r="E47" s="134"/>
      <c r="F47" s="131">
        <v>45033</v>
      </c>
      <c r="G47" s="132">
        <v>38.29</v>
      </c>
      <c r="H47" s="74">
        <v>1948</v>
      </c>
      <c r="I47" s="137" t="s">
        <v>36</v>
      </c>
      <c r="J47" s="133" t="s">
        <v>49</v>
      </c>
      <c r="K47" s="69"/>
      <c r="L47" s="68" t="s">
        <v>67</v>
      </c>
      <c r="M47" s="23">
        <f t="shared" si="0"/>
        <v>10338.299999999999</v>
      </c>
    </row>
    <row r="48" spans="1:13">
      <c r="A48" s="24">
        <v>37</v>
      </c>
      <c r="B48" s="127"/>
      <c r="C48" s="128"/>
      <c r="D48" s="129"/>
      <c r="E48" s="134"/>
      <c r="F48" s="131">
        <v>45040</v>
      </c>
      <c r="G48" s="132">
        <v>37.26</v>
      </c>
      <c r="H48" s="74">
        <v>2209</v>
      </c>
      <c r="I48" s="158" t="s">
        <v>45</v>
      </c>
      <c r="J48" s="32" t="s">
        <v>18</v>
      </c>
      <c r="K48" s="32"/>
      <c r="L48" s="33" t="s">
        <v>64</v>
      </c>
      <c r="M48" s="23">
        <f t="shared" si="0"/>
        <v>10060.199999999999</v>
      </c>
    </row>
    <row r="49" spans="1:13">
      <c r="A49" s="24">
        <v>38</v>
      </c>
      <c r="B49" s="127"/>
      <c r="C49" s="128"/>
      <c r="D49" s="129"/>
      <c r="E49" s="134"/>
      <c r="F49" s="131">
        <v>45040</v>
      </c>
      <c r="G49" s="132">
        <v>38.020000000000003</v>
      </c>
      <c r="H49" s="74">
        <v>2232</v>
      </c>
      <c r="I49" s="158" t="s">
        <v>45</v>
      </c>
      <c r="J49" s="32" t="s">
        <v>18</v>
      </c>
      <c r="K49" s="32"/>
      <c r="L49" s="33" t="s">
        <v>64</v>
      </c>
      <c r="M49" s="23">
        <f t="shared" si="0"/>
        <v>10265.400000000001</v>
      </c>
    </row>
    <row r="50" spans="1:13">
      <c r="A50" s="24">
        <v>39</v>
      </c>
      <c r="B50" s="127"/>
      <c r="C50" s="26"/>
      <c r="D50" s="129"/>
      <c r="E50" s="134"/>
      <c r="F50" s="131">
        <v>45040</v>
      </c>
      <c r="G50" s="132">
        <v>37.72</v>
      </c>
      <c r="H50" s="74">
        <v>2236</v>
      </c>
      <c r="I50" s="158" t="s">
        <v>45</v>
      </c>
      <c r="J50" s="133" t="s">
        <v>56</v>
      </c>
      <c r="K50" s="133"/>
      <c r="L50" s="68" t="s">
        <v>67</v>
      </c>
      <c r="M50" s="23">
        <f t="shared" si="0"/>
        <v>10184.4</v>
      </c>
    </row>
    <row r="51" spans="1:13">
      <c r="A51" s="24">
        <v>40</v>
      </c>
      <c r="B51" s="127"/>
      <c r="C51" s="26"/>
      <c r="D51" s="129"/>
      <c r="E51" s="134"/>
      <c r="F51" s="131">
        <v>45040</v>
      </c>
      <c r="G51" s="132">
        <v>35.5</v>
      </c>
      <c r="H51" s="74">
        <v>2243</v>
      </c>
      <c r="I51" s="158" t="s">
        <v>45</v>
      </c>
      <c r="J51" s="156" t="s">
        <v>57</v>
      </c>
      <c r="K51" s="159"/>
      <c r="L51" s="160" t="s">
        <v>73</v>
      </c>
      <c r="M51" s="23">
        <f t="shared" si="0"/>
        <v>9585</v>
      </c>
    </row>
    <row r="52" spans="1:13">
      <c r="A52" s="24">
        <v>41</v>
      </c>
      <c r="B52" s="127"/>
      <c r="C52" s="26"/>
      <c r="D52" s="64"/>
      <c r="E52" s="65"/>
      <c r="F52" s="131">
        <v>45041</v>
      </c>
      <c r="G52" s="132">
        <v>37.49</v>
      </c>
      <c r="H52" s="74">
        <v>2267</v>
      </c>
      <c r="I52" s="158" t="s">
        <v>45</v>
      </c>
      <c r="J52" s="32" t="s">
        <v>18</v>
      </c>
      <c r="K52" s="32"/>
      <c r="L52" s="33" t="s">
        <v>64</v>
      </c>
      <c r="M52" s="23">
        <f t="shared" si="0"/>
        <v>10122.300000000001</v>
      </c>
    </row>
    <row r="53" spans="1:13">
      <c r="A53" s="24">
        <v>42</v>
      </c>
      <c r="B53" s="127"/>
      <c r="C53" s="161"/>
      <c r="D53" s="129"/>
      <c r="E53" s="134"/>
      <c r="F53" s="131">
        <v>45041</v>
      </c>
      <c r="G53" s="132">
        <v>36.14</v>
      </c>
      <c r="H53" s="74">
        <v>2298</v>
      </c>
      <c r="I53" s="158" t="s">
        <v>45</v>
      </c>
      <c r="J53" s="156" t="s">
        <v>57</v>
      </c>
      <c r="K53" s="159"/>
      <c r="L53" s="68" t="s">
        <v>67</v>
      </c>
      <c r="M53" s="23">
        <f t="shared" si="0"/>
        <v>9757.7999999999993</v>
      </c>
    </row>
    <row r="54" spans="1:13">
      <c r="A54" s="24">
        <v>43</v>
      </c>
      <c r="B54" s="127"/>
      <c r="C54" s="161"/>
      <c r="D54" s="129"/>
      <c r="E54" s="134"/>
      <c r="F54" s="131">
        <v>45042</v>
      </c>
      <c r="G54" s="132">
        <v>39.57</v>
      </c>
      <c r="H54" s="74">
        <v>2304</v>
      </c>
      <c r="I54" s="158" t="s">
        <v>45</v>
      </c>
      <c r="J54" s="156" t="s">
        <v>57</v>
      </c>
      <c r="K54" s="159"/>
      <c r="L54" s="68" t="s">
        <v>67</v>
      </c>
      <c r="M54" s="23">
        <f t="shared" si="0"/>
        <v>10683.9</v>
      </c>
    </row>
    <row r="55" spans="1:13">
      <c r="A55" s="24">
        <v>44</v>
      </c>
      <c r="B55" s="127"/>
      <c r="C55" s="162"/>
      <c r="D55" s="129"/>
      <c r="E55" s="134"/>
      <c r="F55" s="131">
        <v>45042</v>
      </c>
      <c r="G55" s="132">
        <v>36.22</v>
      </c>
      <c r="H55" s="74">
        <v>2313</v>
      </c>
      <c r="I55" s="158" t="s">
        <v>45</v>
      </c>
      <c r="J55" s="156" t="s">
        <v>57</v>
      </c>
      <c r="K55" s="159"/>
      <c r="L55" s="68" t="s">
        <v>67</v>
      </c>
      <c r="M55" s="23">
        <f t="shared" si="0"/>
        <v>9779.4</v>
      </c>
    </row>
    <row r="56" spans="1:13">
      <c r="A56" s="24">
        <v>45</v>
      </c>
      <c r="B56" s="127"/>
      <c r="C56" s="162"/>
      <c r="D56" s="163"/>
      <c r="E56" s="53"/>
      <c r="F56" s="131">
        <v>45042</v>
      </c>
      <c r="G56" s="132">
        <v>39.090000000000003</v>
      </c>
      <c r="H56" s="74">
        <v>2335</v>
      </c>
      <c r="I56" s="137" t="s">
        <v>36</v>
      </c>
      <c r="J56" s="156" t="s">
        <v>57</v>
      </c>
      <c r="K56" s="159"/>
      <c r="L56" s="160" t="s">
        <v>73</v>
      </c>
      <c r="M56" s="23">
        <f t="shared" si="0"/>
        <v>10554.300000000001</v>
      </c>
    </row>
    <row r="57" spans="1:13">
      <c r="A57" s="24">
        <v>46</v>
      </c>
      <c r="B57" s="127"/>
      <c r="C57" s="162"/>
      <c r="D57" s="163"/>
      <c r="E57" s="53"/>
      <c r="F57" s="127">
        <v>45042</v>
      </c>
      <c r="G57" s="132">
        <v>72.5</v>
      </c>
      <c r="H57" s="74"/>
      <c r="I57" s="137" t="s">
        <v>36</v>
      </c>
      <c r="J57" s="48"/>
      <c r="K57" s="49"/>
      <c r="L57" s="68" t="s">
        <v>72</v>
      </c>
      <c r="M57" s="23">
        <f t="shared" si="0"/>
        <v>19575</v>
      </c>
    </row>
    <row r="58" spans="1:13">
      <c r="A58" s="24">
        <v>47</v>
      </c>
      <c r="B58" s="127"/>
      <c r="C58" s="162"/>
      <c r="D58" s="163"/>
      <c r="E58" s="53"/>
      <c r="F58" s="127">
        <v>45043</v>
      </c>
      <c r="G58" s="132">
        <v>35.75</v>
      </c>
      <c r="H58" s="74">
        <v>2357</v>
      </c>
      <c r="I58" s="137" t="s">
        <v>36</v>
      </c>
      <c r="J58" s="47" t="s">
        <v>58</v>
      </c>
      <c r="K58" s="33"/>
      <c r="L58" s="68" t="s">
        <v>67</v>
      </c>
      <c r="M58" s="23">
        <f t="shared" si="0"/>
        <v>9652.5</v>
      </c>
    </row>
    <row r="59" spans="1:13">
      <c r="A59" s="24">
        <v>48</v>
      </c>
      <c r="B59" s="127"/>
      <c r="C59" s="162"/>
      <c r="D59" s="163"/>
      <c r="E59" s="53"/>
      <c r="F59" s="127">
        <v>45043</v>
      </c>
      <c r="G59" s="132">
        <v>40.14</v>
      </c>
      <c r="H59" s="74">
        <v>2383</v>
      </c>
      <c r="I59" s="137" t="s">
        <v>36</v>
      </c>
      <c r="J59" s="47" t="s">
        <v>58</v>
      </c>
      <c r="K59" s="33"/>
      <c r="L59" s="68" t="s">
        <v>67</v>
      </c>
      <c r="M59" s="23">
        <f t="shared" si="0"/>
        <v>10837.8</v>
      </c>
    </row>
    <row r="60" spans="1:13">
      <c r="A60" s="24">
        <v>49</v>
      </c>
      <c r="B60" s="127"/>
      <c r="C60" s="162"/>
      <c r="D60" s="163"/>
      <c r="E60" s="53"/>
      <c r="F60" s="127">
        <v>45043</v>
      </c>
      <c r="G60" s="132">
        <v>41.12</v>
      </c>
      <c r="H60" s="74">
        <v>2405</v>
      </c>
      <c r="I60" s="137" t="s">
        <v>36</v>
      </c>
      <c r="J60" s="47" t="s">
        <v>59</v>
      </c>
      <c r="K60" s="33"/>
      <c r="L60" s="68" t="s">
        <v>67</v>
      </c>
      <c r="M60" s="23">
        <f t="shared" si="0"/>
        <v>11102.4</v>
      </c>
    </row>
    <row r="61" spans="1:13">
      <c r="A61" s="24">
        <v>50</v>
      </c>
      <c r="B61" s="127"/>
      <c r="C61" s="162"/>
      <c r="D61" s="163"/>
      <c r="E61" s="53"/>
      <c r="F61" s="131">
        <v>45043</v>
      </c>
      <c r="G61" s="132">
        <v>38.06</v>
      </c>
      <c r="H61" s="74">
        <v>2428</v>
      </c>
      <c r="I61" s="137" t="s">
        <v>36</v>
      </c>
      <c r="J61" s="47" t="s">
        <v>59</v>
      </c>
      <c r="K61" s="33"/>
      <c r="L61" s="142" t="s">
        <v>69</v>
      </c>
      <c r="M61" s="23">
        <f t="shared" si="0"/>
        <v>10276.200000000001</v>
      </c>
    </row>
    <row r="62" spans="1:13">
      <c r="A62" s="24">
        <v>51</v>
      </c>
      <c r="B62" s="127"/>
      <c r="C62" s="162"/>
      <c r="D62" s="163"/>
      <c r="E62" s="53"/>
      <c r="F62" s="131"/>
      <c r="G62" s="132"/>
      <c r="H62" s="74"/>
      <c r="I62" s="71"/>
      <c r="J62" s="68"/>
      <c r="K62" s="69"/>
      <c r="L62" s="160"/>
      <c r="M62" s="23"/>
    </row>
    <row r="63" spans="1:13">
      <c r="A63" s="24">
        <v>52</v>
      </c>
      <c r="B63" s="127"/>
      <c r="C63" s="162"/>
      <c r="D63" s="163"/>
      <c r="E63" s="53"/>
      <c r="F63" s="131"/>
      <c r="G63" s="132"/>
      <c r="H63" s="74"/>
      <c r="I63" s="71"/>
      <c r="J63" s="68"/>
      <c r="K63" s="69"/>
      <c r="L63" s="68"/>
      <c r="M63" s="23"/>
    </row>
    <row r="64" spans="1:13">
      <c r="A64" s="24">
        <v>53</v>
      </c>
      <c r="B64" s="127"/>
      <c r="C64" s="162"/>
      <c r="D64" s="163"/>
      <c r="E64" s="53"/>
      <c r="F64" s="131"/>
      <c r="G64" s="132"/>
      <c r="H64" s="74"/>
      <c r="I64" s="71"/>
      <c r="J64" s="48"/>
      <c r="K64" s="49"/>
      <c r="L64" s="142"/>
      <c r="M64" s="23"/>
    </row>
    <row r="65" spans="1:13">
      <c r="A65" s="24">
        <v>54</v>
      </c>
      <c r="B65" s="127"/>
      <c r="C65" s="162"/>
      <c r="D65" s="163"/>
      <c r="E65" s="53"/>
      <c r="F65" s="131"/>
      <c r="G65" s="132"/>
      <c r="H65" s="74"/>
      <c r="I65" s="164"/>
      <c r="J65" s="68"/>
      <c r="K65" s="49"/>
      <c r="L65" s="142"/>
      <c r="M65" s="23"/>
    </row>
    <row r="66" spans="1:13">
      <c r="A66" s="24">
        <v>55</v>
      </c>
      <c r="B66" s="127"/>
      <c r="C66" s="162"/>
      <c r="D66" s="163"/>
      <c r="E66" s="53"/>
      <c r="F66" s="131"/>
      <c r="G66" s="132"/>
      <c r="H66" s="165"/>
      <c r="I66" s="26"/>
      <c r="J66" s="68"/>
      <c r="K66" s="79"/>
      <c r="L66" s="68"/>
      <c r="M66" s="23"/>
    </row>
    <row r="67" spans="1:13">
      <c r="A67" s="24">
        <v>56</v>
      </c>
      <c r="B67" s="127"/>
      <c r="C67" s="162"/>
      <c r="D67" s="163"/>
      <c r="E67" s="53"/>
      <c r="F67" s="131"/>
      <c r="G67" s="132"/>
      <c r="H67" s="160"/>
      <c r="I67" s="26"/>
      <c r="J67" s="68"/>
      <c r="K67" s="68"/>
      <c r="L67" s="68"/>
      <c r="M67" s="23"/>
    </row>
    <row r="68" spans="1:13">
      <c r="A68" s="24">
        <v>57</v>
      </c>
      <c r="B68" s="127"/>
      <c r="C68" s="162"/>
      <c r="D68" s="163"/>
      <c r="E68" s="53"/>
      <c r="F68" s="131"/>
      <c r="G68" s="132"/>
      <c r="H68" s="160"/>
      <c r="I68" s="26"/>
      <c r="J68" s="68"/>
      <c r="K68" s="69"/>
      <c r="L68" s="160"/>
      <c r="M68" s="23"/>
    </row>
    <row r="69" spans="1:13">
      <c r="A69" s="24">
        <v>58</v>
      </c>
      <c r="B69" s="127"/>
      <c r="C69" s="166"/>
      <c r="D69" s="163"/>
      <c r="E69" s="53"/>
      <c r="F69" s="131"/>
      <c r="G69" s="132"/>
      <c r="H69" s="74"/>
      <c r="I69" s="26"/>
      <c r="J69" s="68"/>
      <c r="K69" s="69"/>
      <c r="L69" s="68"/>
      <c r="M69" s="23"/>
    </row>
    <row r="70" spans="1:13">
      <c r="A70" s="24">
        <v>59</v>
      </c>
      <c r="B70" s="127"/>
      <c r="C70" s="166"/>
      <c r="D70" s="163"/>
      <c r="E70" s="53"/>
      <c r="F70" s="131"/>
      <c r="G70" s="132"/>
      <c r="H70" s="160"/>
      <c r="I70" s="26"/>
      <c r="J70" s="68"/>
      <c r="K70" s="69"/>
      <c r="L70" s="160"/>
      <c r="M70" s="23"/>
    </row>
    <row r="71" spans="1:13">
      <c r="A71" s="24">
        <v>60</v>
      </c>
      <c r="B71" s="127"/>
      <c r="C71" s="166"/>
      <c r="D71" s="163"/>
      <c r="E71" s="53"/>
      <c r="F71" s="131"/>
      <c r="G71" s="132"/>
      <c r="H71" s="74"/>
      <c r="I71" s="26"/>
      <c r="J71" s="68"/>
      <c r="K71" s="68"/>
      <c r="L71" s="68"/>
      <c r="M71" s="23"/>
    </row>
    <row r="72" spans="1:13">
      <c r="A72" s="24">
        <v>61</v>
      </c>
      <c r="B72" s="127"/>
      <c r="C72" s="166"/>
      <c r="D72" s="163"/>
      <c r="E72" s="53"/>
      <c r="F72" s="131"/>
      <c r="G72" s="132"/>
      <c r="H72" s="74"/>
      <c r="I72" s="26"/>
      <c r="J72" s="68"/>
      <c r="K72" s="69"/>
      <c r="L72" s="160"/>
      <c r="M72" s="23"/>
    </row>
    <row r="73" spans="1:13">
      <c r="A73" s="24">
        <v>62</v>
      </c>
      <c r="B73" s="127"/>
      <c r="C73" s="166"/>
      <c r="D73" s="163"/>
      <c r="E73" s="53"/>
      <c r="F73" s="131"/>
      <c r="G73" s="132"/>
      <c r="H73" s="74"/>
      <c r="I73" s="164"/>
      <c r="J73" s="68"/>
      <c r="K73" s="49"/>
      <c r="L73" s="142"/>
      <c r="M73" s="23"/>
    </row>
    <row r="74" spans="1:13">
      <c r="A74" s="24">
        <v>63</v>
      </c>
      <c r="B74" s="127"/>
      <c r="C74" s="166"/>
      <c r="D74" s="163"/>
      <c r="E74" s="53"/>
      <c r="F74" s="131"/>
      <c r="G74" s="132"/>
      <c r="H74" s="74"/>
      <c r="I74" s="164"/>
      <c r="J74" s="68"/>
      <c r="K74" s="69"/>
      <c r="L74" s="142"/>
      <c r="M74" s="23"/>
    </row>
    <row r="75" spans="1:13">
      <c r="A75" s="24">
        <v>64</v>
      </c>
      <c r="B75" s="127"/>
      <c r="C75" s="166"/>
      <c r="D75" s="163"/>
      <c r="E75" s="53"/>
      <c r="F75" s="131"/>
      <c r="G75" s="132"/>
      <c r="H75" s="74"/>
      <c r="I75" s="164"/>
      <c r="J75" s="68"/>
      <c r="K75" s="69"/>
      <c r="L75" s="68"/>
      <c r="M75" s="23"/>
    </row>
    <row r="76" spans="1:13">
      <c r="A76" s="24">
        <v>65</v>
      </c>
      <c r="B76" s="127"/>
      <c r="C76" s="166"/>
      <c r="D76" s="163"/>
      <c r="E76" s="53"/>
      <c r="F76" s="131"/>
      <c r="G76" s="132"/>
      <c r="H76" s="74"/>
      <c r="I76" s="164"/>
      <c r="J76" s="68"/>
      <c r="K76" s="69"/>
      <c r="L76" s="142"/>
      <c r="M76" s="23"/>
    </row>
    <row r="77" spans="1:13">
      <c r="A77" s="24">
        <v>66</v>
      </c>
      <c r="B77" s="127"/>
      <c r="C77" s="166"/>
      <c r="D77" s="163"/>
      <c r="E77" s="53"/>
      <c r="F77" s="131"/>
      <c r="G77" s="132"/>
      <c r="H77" s="74"/>
      <c r="I77" s="164"/>
      <c r="J77" s="68"/>
      <c r="K77" s="69"/>
      <c r="L77" s="68"/>
      <c r="M77" s="23"/>
    </row>
    <row r="78" spans="1:13">
      <c r="A78" s="24">
        <v>67</v>
      </c>
      <c r="B78" s="127"/>
      <c r="C78" s="166"/>
      <c r="D78" s="163"/>
      <c r="E78" s="53"/>
      <c r="F78" s="131"/>
      <c r="G78" s="132"/>
      <c r="H78" s="74"/>
      <c r="I78" s="164"/>
      <c r="J78" s="68"/>
      <c r="K78" s="69"/>
      <c r="L78" s="142"/>
      <c r="M78" s="23"/>
    </row>
    <row r="79" spans="1:13">
      <c r="A79" s="24">
        <v>68</v>
      </c>
      <c r="B79" s="127"/>
      <c r="C79" s="166"/>
      <c r="D79" s="163"/>
      <c r="E79" s="53"/>
      <c r="F79" s="131"/>
      <c r="G79" s="132"/>
      <c r="H79" s="74"/>
      <c r="I79" s="164"/>
      <c r="J79" s="68"/>
      <c r="K79" s="69"/>
      <c r="L79" s="142"/>
      <c r="M79" s="23"/>
    </row>
    <row r="80" spans="1:13">
      <c r="A80" s="24">
        <v>69</v>
      </c>
      <c r="B80" s="127"/>
      <c r="C80" s="166"/>
      <c r="D80" s="163"/>
      <c r="E80" s="53"/>
      <c r="F80" s="131"/>
      <c r="G80" s="132"/>
      <c r="H80" s="74"/>
      <c r="I80" s="164"/>
      <c r="J80" s="68"/>
      <c r="K80" s="69"/>
      <c r="L80" s="68"/>
      <c r="M80" s="23"/>
    </row>
    <row r="81" spans="1:13">
      <c r="A81" s="24">
        <v>70</v>
      </c>
      <c r="B81" s="127"/>
      <c r="C81" s="166"/>
      <c r="D81" s="163"/>
      <c r="E81" s="53"/>
      <c r="F81" s="131"/>
      <c r="G81" s="132"/>
      <c r="H81" s="74"/>
      <c r="I81" s="164"/>
      <c r="J81" s="156"/>
      <c r="K81" s="156"/>
      <c r="L81" s="142"/>
      <c r="M81" s="23"/>
    </row>
    <row r="82" spans="1:13">
      <c r="A82" s="24">
        <v>71</v>
      </c>
      <c r="B82" s="127"/>
      <c r="C82" s="166"/>
      <c r="D82" s="163"/>
      <c r="E82" s="53"/>
      <c r="F82" s="131"/>
      <c r="G82" s="132"/>
      <c r="H82" s="74"/>
      <c r="I82" s="26"/>
      <c r="J82" s="68"/>
      <c r="K82" s="79"/>
      <c r="L82" s="68"/>
      <c r="M82" s="23"/>
    </row>
    <row r="83" spans="1:13">
      <c r="A83" s="24">
        <v>72</v>
      </c>
      <c r="B83" s="127"/>
      <c r="C83" s="166"/>
      <c r="D83" s="163"/>
      <c r="E83" s="53"/>
      <c r="F83" s="131"/>
      <c r="G83" s="132"/>
      <c r="H83" s="74"/>
      <c r="I83" s="26"/>
      <c r="J83" s="68"/>
      <c r="K83" s="69"/>
      <c r="L83" s="160"/>
      <c r="M83" s="23"/>
    </row>
    <row r="84" spans="1:13">
      <c r="A84" s="24">
        <v>73</v>
      </c>
      <c r="B84" s="127"/>
      <c r="C84" s="166"/>
      <c r="D84" s="163"/>
      <c r="E84" s="53"/>
      <c r="F84" s="131"/>
      <c r="G84" s="132"/>
      <c r="H84" s="74"/>
      <c r="I84" s="26"/>
      <c r="J84" s="68"/>
      <c r="K84" s="79"/>
      <c r="L84" s="68"/>
      <c r="M84" s="23"/>
    </row>
    <row r="85" spans="1:13">
      <c r="A85" s="24">
        <v>74</v>
      </c>
      <c r="B85" s="127"/>
      <c r="C85" s="166"/>
      <c r="D85" s="163"/>
      <c r="E85" s="53"/>
      <c r="F85" s="131"/>
      <c r="G85" s="132"/>
      <c r="H85" s="74"/>
      <c r="I85" s="26"/>
      <c r="J85" s="68"/>
      <c r="K85" s="68"/>
      <c r="L85" s="68"/>
      <c r="M85" s="23"/>
    </row>
    <row r="86" spans="1:13">
      <c r="A86" s="24">
        <v>75</v>
      </c>
      <c r="B86" s="127"/>
      <c r="C86" s="166"/>
      <c r="D86" s="163"/>
      <c r="E86" s="53"/>
      <c r="F86" s="131"/>
      <c r="G86" s="132"/>
      <c r="H86" s="74"/>
      <c r="I86" s="26"/>
      <c r="J86" s="68"/>
      <c r="K86" s="69"/>
      <c r="L86" s="160"/>
      <c r="M86" s="23"/>
    </row>
    <row r="87" spans="1:13">
      <c r="A87" s="24">
        <v>76</v>
      </c>
      <c r="B87" s="127"/>
      <c r="C87" s="166"/>
      <c r="D87" s="163"/>
      <c r="E87" s="53"/>
      <c r="F87" s="131"/>
      <c r="G87" s="132"/>
      <c r="H87" s="74"/>
      <c r="I87" s="164"/>
      <c r="J87" s="68"/>
      <c r="K87" s="49"/>
      <c r="L87" s="68"/>
      <c r="M87" s="23"/>
    </row>
    <row r="88" spans="1:13">
      <c r="A88" s="24">
        <v>77</v>
      </c>
      <c r="B88" s="127"/>
      <c r="C88" s="166"/>
      <c r="D88" s="163"/>
      <c r="E88" s="53"/>
      <c r="F88" s="131"/>
      <c r="G88" s="132"/>
      <c r="H88" s="74"/>
      <c r="I88" s="164"/>
      <c r="J88" s="68"/>
      <c r="K88" s="69"/>
      <c r="L88" s="68"/>
      <c r="M88" s="23"/>
    </row>
    <row r="89" spans="1:13">
      <c r="A89" s="101" t="s">
        <v>30</v>
      </c>
      <c r="B89" s="102"/>
      <c r="C89" s="103"/>
      <c r="D89" s="104">
        <f>SUM(D12:D56)</f>
        <v>2065.65</v>
      </c>
      <c r="E89" s="105"/>
      <c r="F89" s="106"/>
      <c r="G89" s="107">
        <f>SUM(G12:G88)</f>
        <v>1956.29</v>
      </c>
      <c r="H89" s="108"/>
      <c r="I89" s="108"/>
      <c r="J89" s="16"/>
      <c r="K89" s="16"/>
      <c r="L89" s="16"/>
      <c r="M89" s="23"/>
    </row>
    <row r="90" spans="1:13">
      <c r="A90" s="109" t="s">
        <v>31</v>
      </c>
      <c r="B90" s="110"/>
      <c r="C90" s="111"/>
      <c r="D90" s="112">
        <f>0.0075*D89</f>
        <v>15.492375000000001</v>
      </c>
      <c r="E90" s="16"/>
      <c r="F90" s="106"/>
      <c r="G90" s="113"/>
      <c r="H90" s="114"/>
      <c r="I90" s="108"/>
      <c r="J90" s="16"/>
      <c r="K90" s="16"/>
      <c r="L90" s="16"/>
      <c r="M90" s="167"/>
    </row>
    <row r="91" spans="1:13">
      <c r="A91" s="109" t="s">
        <v>32</v>
      </c>
      <c r="B91" s="115"/>
      <c r="C91" s="116"/>
      <c r="D91" s="22">
        <f>D11+D89-D90-G89</f>
        <v>164.89762500000052</v>
      </c>
      <c r="E91" s="16"/>
      <c r="F91" s="106"/>
      <c r="G91" s="15"/>
      <c r="H91" s="116"/>
      <c r="I91" s="108"/>
      <c r="J91" s="16"/>
      <c r="K91" s="16"/>
      <c r="L91" s="16"/>
      <c r="M91" s="167"/>
    </row>
    <row r="92" spans="1:13">
      <c r="A92" s="12"/>
      <c r="B92" s="12"/>
      <c r="C92" s="12"/>
      <c r="D92" s="117"/>
      <c r="E92" s="12"/>
    </row>
    <row r="93" spans="1:13">
      <c r="A93" s="12"/>
      <c r="B93" s="12"/>
      <c r="C93" s="12"/>
      <c r="D93" s="117"/>
      <c r="E93" s="12"/>
      <c r="F93" s="12"/>
      <c r="G93" s="13"/>
      <c r="H93" s="12"/>
      <c r="J93" s="12"/>
      <c r="K93" s="12"/>
    </row>
    <row r="94" spans="1:13">
      <c r="A94" s="172" t="s">
        <v>33</v>
      </c>
      <c r="B94" s="172"/>
      <c r="C94" s="172"/>
      <c r="D94" s="117"/>
      <c r="E94" s="12"/>
      <c r="F94" s="12"/>
      <c r="G94" s="13"/>
      <c r="H94" s="12"/>
      <c r="J94" s="12"/>
      <c r="K94" s="12"/>
    </row>
    <row r="95" spans="1:13">
      <c r="A95" s="12"/>
      <c r="B95" s="12"/>
      <c r="C95" s="12"/>
      <c r="D95" s="117"/>
      <c r="E95" s="12"/>
      <c r="F95" s="119"/>
      <c r="G95" s="120"/>
      <c r="H95" s="119"/>
      <c r="J95" s="119"/>
      <c r="K95" s="119"/>
    </row>
    <row r="96" spans="1:13">
      <c r="A96" s="121"/>
      <c r="B96" s="14"/>
      <c r="C96" s="14"/>
      <c r="D96" s="12"/>
      <c r="E96" s="122"/>
      <c r="F96" s="119"/>
      <c r="G96" s="120"/>
      <c r="H96" s="119"/>
      <c r="J96" s="119"/>
      <c r="K96" s="119"/>
    </row>
    <row r="97" spans="1:13">
      <c r="A97" s="121"/>
      <c r="B97" s="14"/>
      <c r="C97" s="14"/>
      <c r="D97" s="12"/>
      <c r="E97" s="122"/>
      <c r="F97" s="12"/>
      <c r="G97" s="13"/>
      <c r="H97" s="12"/>
      <c r="J97" s="12"/>
      <c r="K97" s="119"/>
    </row>
    <row r="98" spans="1:13">
      <c r="A98" s="173"/>
      <c r="B98" s="173"/>
      <c r="C98" s="173"/>
      <c r="D98" s="173"/>
      <c r="E98" s="122"/>
      <c r="F98" s="12"/>
      <c r="G98" s="13"/>
      <c r="H98" s="12"/>
      <c r="J98" s="12"/>
      <c r="K98" s="119"/>
    </row>
    <row r="99" spans="1:13">
      <c r="A99" s="122"/>
      <c r="B99" s="122"/>
      <c r="C99" s="122"/>
      <c r="D99" s="122"/>
      <c r="E99" s="122"/>
      <c r="F99" s="169"/>
      <c r="G99" s="169"/>
      <c r="H99" s="169"/>
      <c r="I99" s="169"/>
      <c r="J99" s="169"/>
      <c r="K99" s="119"/>
      <c r="L99" s="119"/>
      <c r="M99" s="119"/>
    </row>
    <row r="100" spans="1:13">
      <c r="A100" s="122"/>
      <c r="B100" s="122"/>
      <c r="C100" s="122"/>
      <c r="D100" s="122"/>
      <c r="E100" s="122"/>
      <c r="F100" s="123" t="s">
        <v>34</v>
      </c>
      <c r="G100" s="124"/>
      <c r="H100" s="125"/>
      <c r="J100" s="125"/>
      <c r="K100" s="119"/>
    </row>
    <row r="101" spans="1:13">
      <c r="A101" s="12"/>
      <c r="B101" s="12"/>
      <c r="C101" s="12"/>
      <c r="D101" s="12"/>
      <c r="E101" s="122"/>
      <c r="F101" s="125"/>
      <c r="G101" s="124"/>
      <c r="H101" s="125"/>
      <c r="J101" s="125"/>
      <c r="K101" s="119"/>
    </row>
    <row r="102" spans="1:13">
      <c r="A102" s="174"/>
      <c r="B102" s="174"/>
      <c r="C102" s="174"/>
      <c r="D102" s="12"/>
      <c r="E102" s="122"/>
      <c r="F102" s="122"/>
      <c r="G102" s="13"/>
      <c r="H102" s="12"/>
      <c r="J102" s="12"/>
      <c r="K102" s="119"/>
    </row>
    <row r="103" spans="1:13">
      <c r="A103" s="126"/>
      <c r="B103" s="126"/>
      <c r="C103" s="126"/>
      <c r="D103" s="12"/>
      <c r="E103" s="122"/>
      <c r="F103" s="12"/>
      <c r="G103" s="13"/>
      <c r="H103" s="12"/>
      <c r="J103" s="12"/>
      <c r="K103" s="119"/>
    </row>
    <row r="104" spans="1:13">
      <c r="A104" s="168"/>
      <c r="B104" s="168"/>
      <c r="C104" s="168"/>
      <c r="D104" s="168"/>
      <c r="E104" s="122"/>
      <c r="F104" s="12"/>
      <c r="G104" s="13"/>
      <c r="H104" s="12"/>
      <c r="J104" s="12"/>
      <c r="K104" s="119"/>
    </row>
    <row r="105" spans="1:13">
      <c r="F105" s="169"/>
      <c r="G105" s="169"/>
      <c r="H105" s="169"/>
      <c r="I105" s="169"/>
      <c r="J105" s="169"/>
      <c r="K105" s="119"/>
      <c r="L105" s="119"/>
      <c r="M105" s="119"/>
    </row>
    <row r="106" spans="1:13">
      <c r="G106"/>
    </row>
    <row r="107" spans="1:13">
      <c r="G107"/>
    </row>
    <row r="108" spans="1:13">
      <c r="G108"/>
    </row>
    <row r="109" spans="1:13">
      <c r="G109"/>
    </row>
    <row r="110" spans="1:13">
      <c r="G110"/>
    </row>
    <row r="111" spans="1:13">
      <c r="G111"/>
    </row>
    <row r="112" spans="1:13">
      <c r="G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</sheetData>
  <mergeCells count="14">
    <mergeCell ref="A104:D104"/>
    <mergeCell ref="F105:J105"/>
    <mergeCell ref="M9:M10"/>
    <mergeCell ref="F11:L11"/>
    <mergeCell ref="A94:C94"/>
    <mergeCell ref="A98:D98"/>
    <mergeCell ref="F99:J99"/>
    <mergeCell ref="A102:C102"/>
    <mergeCell ref="A9:A10"/>
    <mergeCell ref="B9:B10"/>
    <mergeCell ref="C9:E9"/>
    <mergeCell ref="F9:F10"/>
    <mergeCell ref="H9:H10"/>
    <mergeCell ref="K9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2023  1-я банка</vt:lpstr>
      <vt:lpstr>Апрель 2023 4-я банка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2023-09-08T12:02:46Z</dcterms:created>
  <dcterms:modified xsi:type="dcterms:W3CDTF">2023-09-15T11:50:09Z</dcterms:modified>
</cp:coreProperties>
</file>