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710" windowWidth="14810" windowHeight="7410"/>
  </bookViews>
  <sheets>
    <sheet name="мордва" sheetId="1" r:id="rId1"/>
    <sheet name="питер" sheetId="2" r:id="rId2"/>
    <sheet name="Лист3" sheetId="3" r:id="rId3"/>
  </sheets>
  <calcPr calcId="144525" refMode="R1C1"/>
</workbook>
</file>

<file path=xl/calcChain.xml><?xml version="1.0" encoding="utf-8"?>
<calcChain xmlns="http://schemas.openxmlformats.org/spreadsheetml/2006/main">
  <c r="F24" i="2" l="1"/>
  <c r="D24" i="2"/>
  <c r="M23" i="2"/>
  <c r="K23" i="2"/>
  <c r="M22" i="2"/>
  <c r="K22" i="2"/>
  <c r="M21" i="2"/>
  <c r="K21" i="2"/>
  <c r="M20" i="2"/>
  <c r="K20" i="2"/>
  <c r="M19" i="2"/>
  <c r="K19" i="2"/>
  <c r="M18" i="2"/>
  <c r="K18" i="2"/>
  <c r="M17" i="2"/>
  <c r="K17" i="2"/>
  <c r="M16" i="2"/>
  <c r="K16" i="2"/>
  <c r="M15" i="2"/>
  <c r="M24" i="2" s="1"/>
  <c r="K15" i="2"/>
  <c r="M14" i="2"/>
  <c r="K14" i="2"/>
  <c r="K24" i="2" s="1"/>
  <c r="D25" i="2" l="1"/>
  <c r="D26" i="2" s="1"/>
  <c r="F29" i="1"/>
  <c r="D29" i="1"/>
  <c r="M28" i="1"/>
  <c r="K28" i="1"/>
  <c r="M27" i="1"/>
  <c r="K27" i="1"/>
  <c r="M26" i="1"/>
  <c r="K26" i="1"/>
  <c r="M25" i="1"/>
  <c r="K25" i="1"/>
  <c r="M24" i="1"/>
  <c r="K24" i="1"/>
  <c r="M23" i="1"/>
  <c r="K23" i="1"/>
  <c r="M22" i="1"/>
  <c r="K22" i="1"/>
  <c r="M21" i="1"/>
  <c r="K21" i="1"/>
  <c r="M20" i="1"/>
  <c r="K20" i="1"/>
  <c r="M19" i="1"/>
  <c r="K19" i="1"/>
  <c r="M18" i="1"/>
  <c r="K18" i="1"/>
  <c r="M17" i="1"/>
  <c r="K17" i="1"/>
  <c r="M16" i="1"/>
  <c r="K16" i="1"/>
  <c r="K29" i="1" s="1"/>
  <c r="M15" i="1"/>
  <c r="M29" i="1" s="1"/>
  <c r="K15" i="1"/>
  <c r="D30" i="1" l="1"/>
  <c r="D31" i="1" s="1"/>
</calcChain>
</file>

<file path=xl/sharedStrings.xml><?xml version="1.0" encoding="utf-8"?>
<sst xmlns="http://schemas.openxmlformats.org/spreadsheetml/2006/main" count="89" uniqueCount="39">
  <si>
    <t>№ п/п</t>
  </si>
  <si>
    <t>Приход</t>
  </si>
  <si>
    <t>Расход</t>
  </si>
  <si>
    <t>Расчетная часть</t>
  </si>
  <si>
    <t>Кол-во (т)</t>
  </si>
  <si>
    <t>№ вагона</t>
  </si>
  <si>
    <t>№авто</t>
  </si>
  <si>
    <t xml:space="preserve">Грузополучатель </t>
  </si>
  <si>
    <t>Стоимость перевалки</t>
  </si>
  <si>
    <t xml:space="preserve">Сумма перевалки </t>
  </si>
  <si>
    <t>Стоимость доставки</t>
  </si>
  <si>
    <t>Сумма доставки (1 м)</t>
  </si>
  <si>
    <t>Остаток на начало периода</t>
  </si>
  <si>
    <t>Итого:</t>
  </si>
  <si>
    <t>Дата отгрузки</t>
  </si>
  <si>
    <t xml:space="preserve">Станция </t>
  </si>
  <si>
    <t>Потери:</t>
  </si>
  <si>
    <t>Остаток: (т) на конец периода</t>
  </si>
  <si>
    <t>Марка цемента</t>
  </si>
  <si>
    <t>Товар, марка : Цемент ЦЕМ I 42,5Б</t>
  </si>
  <si>
    <t>№ накл.</t>
  </si>
  <si>
    <t>42,5-Б</t>
  </si>
  <si>
    <t>42,5-Н</t>
  </si>
  <si>
    <t>Нуя 69</t>
  </si>
  <si>
    <t>Нуя 69,5</t>
  </si>
  <si>
    <t>Нуя 69,7</t>
  </si>
  <si>
    <t xml:space="preserve">Сланцы </t>
  </si>
  <si>
    <t>Пикалево 69,1</t>
  </si>
  <si>
    <t>Пикалево 69,2</t>
  </si>
  <si>
    <t>Пикалево 69,15</t>
  </si>
  <si>
    <t>АКТ № от        г.</t>
  </si>
  <si>
    <t xml:space="preserve">Приема-передачи ТМЦ, принятых на хранение в период с              по </t>
  </si>
  <si>
    <t>к договору на оказание услуг по перевалке №    от                   г.</t>
  </si>
  <si>
    <t>Исполнитель : ООО "Склад № 4"</t>
  </si>
  <si>
    <t>Адрес :</t>
  </si>
  <si>
    <t xml:space="preserve">Заказчик: ООО "Наша Компания" </t>
  </si>
  <si>
    <t>ООО "Контрагент № 21"</t>
  </si>
  <si>
    <t>ООО "Контрагент № 22"</t>
  </si>
  <si>
    <t>ООО "Контрагент № 23"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</si>
</sst>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\ _₽_-;\-* #,##0.00\ _₽_-;_-* &quot;-&quot;??\ _₽_-;_-@_-"/>
    <numFmt numFmtId="164" formatCode="#,##0.00_р_."/>
    <numFmt numFmtId="165" formatCode="_(* #,##0.00_);_(* \(#,##0.00\);_(* &quot;-&quot;??_);_(@_)"/>
    <numFmt numFmtId="166" formatCode="dd/mm/yy;@"/>
  </numFmts>
  <fonts count="3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2"/>
      <color indexed="8"/>
      <name val="Times New Roman"/>
      <family val="1"/>
      <charset val="204"/>
    </font>
    <font>
      <b/>
      <sz val="11"/>
      <color indexed="8"/>
      <name val="Calibri"/>
      <family val="2"/>
      <charset val="204"/>
    </font>
    <font>
      <sz val="12"/>
      <color indexed="8"/>
      <name val="Times New Roman"/>
      <family val="1"/>
      <charset val="204"/>
    </font>
    <font>
      <sz val="11"/>
      <color indexed="8"/>
      <name val="Times New Roman"/>
      <family val="1"/>
      <charset val="204"/>
    </font>
    <font>
      <sz val="11"/>
      <color indexed="8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1"/>
      <name val="Times New Roman"/>
      <family val="1"/>
      <charset val="204"/>
    </font>
    <font>
      <b/>
      <sz val="11"/>
      <color indexed="8"/>
      <name val="Times New Roman"/>
      <family val="1"/>
      <charset val="204"/>
    </font>
    <font>
      <sz val="11"/>
      <name val="Times New Roman"/>
      <family val="1"/>
      <charset val="204"/>
    </font>
    <font>
      <sz val="10"/>
      <name val="Arial"/>
      <family val="2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color theme="1"/>
      <name val="Arial"/>
      <family val="2"/>
      <charset val="204"/>
    </font>
    <font>
      <b/>
      <sz val="11"/>
      <color theme="1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1"/>
      <color indexed="8"/>
      <name val="Calibri"/>
      <family val="2"/>
      <charset val="204"/>
      <scheme val="minor"/>
    </font>
    <font>
      <sz val="11"/>
      <color rgb="FFFF0000"/>
      <name val="Times New Roman"/>
      <family val="1"/>
      <charset val="204"/>
    </font>
  </fonts>
  <fills count="2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3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17">
    <xf numFmtId="0" fontId="0" fillId="0" borderId="0"/>
    <xf numFmtId="0" fontId="4" fillId="0" borderId="0"/>
    <xf numFmtId="0" fontId="10" fillId="0" borderId="0"/>
    <xf numFmtId="0" fontId="14" fillId="0" borderId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7" fillId="10" borderId="16" applyNumberFormat="0" applyAlignment="0" applyProtection="0"/>
    <xf numFmtId="0" fontId="17" fillId="10" borderId="16" applyNumberFormat="0" applyAlignment="0" applyProtection="0"/>
    <xf numFmtId="0" fontId="17" fillId="10" borderId="16" applyNumberFormat="0" applyAlignment="0" applyProtection="0"/>
    <xf numFmtId="0" fontId="17" fillId="10" borderId="16" applyNumberFormat="0" applyAlignment="0" applyProtection="0"/>
    <xf numFmtId="0" fontId="17" fillId="10" borderId="16" applyNumberFormat="0" applyAlignment="0" applyProtection="0"/>
    <xf numFmtId="0" fontId="18" fillId="23" borderId="17" applyNumberFormat="0" applyAlignment="0" applyProtection="0"/>
    <xf numFmtId="0" fontId="18" fillId="23" borderId="17" applyNumberFormat="0" applyAlignment="0" applyProtection="0"/>
    <xf numFmtId="0" fontId="18" fillId="23" borderId="17" applyNumberFormat="0" applyAlignment="0" applyProtection="0"/>
    <xf numFmtId="0" fontId="18" fillId="23" borderId="17" applyNumberFormat="0" applyAlignment="0" applyProtection="0"/>
    <xf numFmtId="0" fontId="18" fillId="23" borderId="17" applyNumberFormat="0" applyAlignment="0" applyProtection="0"/>
    <xf numFmtId="0" fontId="19" fillId="23" borderId="16" applyNumberFormat="0" applyAlignment="0" applyProtection="0"/>
    <xf numFmtId="0" fontId="19" fillId="23" borderId="16" applyNumberFormat="0" applyAlignment="0" applyProtection="0"/>
    <xf numFmtId="0" fontId="19" fillId="23" borderId="16" applyNumberFormat="0" applyAlignment="0" applyProtection="0"/>
    <xf numFmtId="0" fontId="19" fillId="23" borderId="16" applyNumberFormat="0" applyAlignment="0" applyProtection="0"/>
    <xf numFmtId="0" fontId="19" fillId="23" borderId="16" applyNumberFormat="0" applyAlignment="0" applyProtection="0"/>
    <xf numFmtId="0" fontId="20" fillId="0" borderId="18" applyNumberFormat="0" applyFill="0" applyAlignment="0" applyProtection="0"/>
    <xf numFmtId="0" fontId="20" fillId="0" borderId="18" applyNumberFormat="0" applyFill="0" applyAlignment="0" applyProtection="0"/>
    <xf numFmtId="0" fontId="20" fillId="0" borderId="18" applyNumberFormat="0" applyFill="0" applyAlignment="0" applyProtection="0"/>
    <xf numFmtId="0" fontId="20" fillId="0" borderId="18" applyNumberFormat="0" applyFill="0" applyAlignment="0" applyProtection="0"/>
    <xf numFmtId="0" fontId="20" fillId="0" borderId="18" applyNumberFormat="0" applyFill="0" applyAlignment="0" applyProtection="0"/>
    <xf numFmtId="0" fontId="21" fillId="0" borderId="19" applyNumberFormat="0" applyFill="0" applyAlignment="0" applyProtection="0"/>
    <xf numFmtId="0" fontId="21" fillId="0" borderId="19" applyNumberFormat="0" applyFill="0" applyAlignment="0" applyProtection="0"/>
    <xf numFmtId="0" fontId="21" fillId="0" borderId="19" applyNumberFormat="0" applyFill="0" applyAlignment="0" applyProtection="0"/>
    <xf numFmtId="0" fontId="21" fillId="0" borderId="19" applyNumberFormat="0" applyFill="0" applyAlignment="0" applyProtection="0"/>
    <xf numFmtId="0" fontId="21" fillId="0" borderId="19" applyNumberFormat="0" applyFill="0" applyAlignment="0" applyProtection="0"/>
    <xf numFmtId="0" fontId="22" fillId="0" borderId="20" applyNumberFormat="0" applyFill="0" applyAlignment="0" applyProtection="0"/>
    <xf numFmtId="0" fontId="22" fillId="0" borderId="20" applyNumberFormat="0" applyFill="0" applyAlignment="0" applyProtection="0"/>
    <xf numFmtId="0" fontId="22" fillId="0" borderId="20" applyNumberFormat="0" applyFill="0" applyAlignment="0" applyProtection="0"/>
    <xf numFmtId="0" fontId="22" fillId="0" borderId="20" applyNumberFormat="0" applyFill="0" applyAlignment="0" applyProtection="0"/>
    <xf numFmtId="0" fontId="22" fillId="0" borderId="20" applyNumberFormat="0" applyFill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6" fillId="0" borderId="21" applyNumberFormat="0" applyFill="0" applyAlignment="0" applyProtection="0"/>
    <xf numFmtId="0" fontId="6" fillId="0" borderId="21" applyNumberFormat="0" applyFill="0" applyAlignment="0" applyProtection="0"/>
    <xf numFmtId="0" fontId="6" fillId="0" borderId="21" applyNumberFormat="0" applyFill="0" applyAlignment="0" applyProtection="0"/>
    <xf numFmtId="0" fontId="6" fillId="0" borderId="21" applyNumberFormat="0" applyFill="0" applyAlignment="0" applyProtection="0"/>
    <xf numFmtId="0" fontId="6" fillId="0" borderId="21" applyNumberFormat="0" applyFill="0" applyAlignment="0" applyProtection="0"/>
    <xf numFmtId="0" fontId="23" fillId="24" borderId="22" applyNumberFormat="0" applyAlignment="0" applyProtection="0"/>
    <xf numFmtId="0" fontId="23" fillId="24" borderId="22" applyNumberFormat="0" applyAlignment="0" applyProtection="0"/>
    <xf numFmtId="0" fontId="23" fillId="24" borderId="22" applyNumberFormat="0" applyAlignment="0" applyProtection="0"/>
    <xf numFmtId="0" fontId="23" fillId="24" borderId="22" applyNumberFormat="0" applyAlignment="0" applyProtection="0"/>
    <xf numFmtId="0" fontId="23" fillId="24" borderId="22" applyNumberFormat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3" fillId="0" borderId="0"/>
    <xf numFmtId="0" fontId="10" fillId="0" borderId="0"/>
    <xf numFmtId="0" fontId="10" fillId="0" borderId="0"/>
    <xf numFmtId="0" fontId="10" fillId="0" borderId="0"/>
    <xf numFmtId="0" fontId="15" fillId="0" borderId="0">
      <alignment vertical="center"/>
    </xf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31" fillId="26" borderId="23" applyNumberFormat="0" applyFont="0" applyAlignment="0" applyProtection="0"/>
    <xf numFmtId="0" fontId="31" fillId="26" borderId="23" applyNumberFormat="0" applyFont="0" applyAlignment="0" applyProtection="0"/>
    <xf numFmtId="0" fontId="31" fillId="26" borderId="23" applyNumberFormat="0" applyFont="0" applyAlignment="0" applyProtection="0"/>
    <xf numFmtId="0" fontId="31" fillId="26" borderId="23" applyNumberFormat="0" applyFont="0" applyAlignment="0" applyProtection="0"/>
    <xf numFmtId="0" fontId="31" fillId="26" borderId="23" applyNumberFormat="0" applyFont="0" applyAlignment="0" applyProtection="0"/>
    <xf numFmtId="0" fontId="28" fillId="0" borderId="24" applyNumberFormat="0" applyFill="0" applyAlignment="0" applyProtection="0"/>
    <xf numFmtId="0" fontId="28" fillId="0" borderId="24" applyNumberFormat="0" applyFill="0" applyAlignment="0" applyProtection="0"/>
    <xf numFmtId="0" fontId="28" fillId="0" borderId="24" applyNumberFormat="0" applyFill="0" applyAlignment="0" applyProtection="0"/>
    <xf numFmtId="0" fontId="28" fillId="0" borderId="24" applyNumberFormat="0" applyFill="0" applyAlignment="0" applyProtection="0"/>
    <xf numFmtId="0" fontId="28" fillId="0" borderId="24" applyNumberFormat="0" applyFill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65" fontId="14" fillId="0" borderId="0" applyFont="0" applyFill="0" applyBorder="0" applyAlignment="0" applyProtection="0"/>
    <xf numFmtId="0" fontId="30" fillId="7" borderId="0" applyNumberFormat="0" applyBorder="0" applyAlignment="0" applyProtection="0"/>
    <xf numFmtId="0" fontId="30" fillId="7" borderId="0" applyNumberFormat="0" applyBorder="0" applyAlignment="0" applyProtection="0"/>
    <xf numFmtId="0" fontId="30" fillId="7" borderId="0" applyNumberFormat="0" applyBorder="0" applyAlignment="0" applyProtection="0"/>
    <xf numFmtId="0" fontId="30" fillId="7" borderId="0" applyNumberFormat="0" applyBorder="0" applyAlignment="0" applyProtection="0"/>
    <xf numFmtId="0" fontId="30" fillId="7" borderId="0" applyNumberFormat="0" applyBorder="0" applyAlignment="0" applyProtection="0"/>
    <xf numFmtId="0" fontId="2" fillId="0" borderId="0"/>
    <xf numFmtId="0" fontId="1" fillId="0" borderId="0"/>
  </cellStyleXfs>
  <cellXfs count="94">
    <xf numFmtId="0" fontId="0" fillId="0" borderId="0" xfId="0"/>
    <xf numFmtId="0" fontId="0" fillId="0" borderId="0" xfId="0" applyAlignment="1">
      <alignment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43" fontId="5" fillId="0" borderId="0" xfId="0" applyNumberFormat="1" applyFont="1" applyAlignment="1">
      <alignment vertical="center"/>
    </xf>
    <xf numFmtId="43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vertical="center"/>
    </xf>
    <xf numFmtId="43" fontId="6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43" fontId="7" fillId="0" borderId="0" xfId="0" applyNumberFormat="1" applyFont="1" applyAlignment="1">
      <alignment vertical="center"/>
    </xf>
    <xf numFmtId="43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vertical="center"/>
    </xf>
    <xf numFmtId="43" fontId="0" fillId="0" borderId="0" xfId="0" applyNumberFormat="1" applyAlignment="1">
      <alignment vertical="center"/>
    </xf>
    <xf numFmtId="0" fontId="7" fillId="0" borderId="0" xfId="0" applyFont="1" applyAlignment="1">
      <alignment horizontal="left"/>
    </xf>
    <xf numFmtId="0" fontId="7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43" fontId="8" fillId="0" borderId="0" xfId="0" applyNumberFormat="1" applyFont="1" applyAlignment="1">
      <alignment vertical="center"/>
    </xf>
    <xf numFmtId="43" fontId="8" fillId="0" borderId="0" xfId="0" applyNumberFormat="1" applyFont="1" applyAlignment="1">
      <alignment horizontal="center" vertical="center"/>
    </xf>
    <xf numFmtId="0" fontId="8" fillId="0" borderId="0" xfId="0" applyFont="1" applyAlignment="1">
      <alignment vertical="center"/>
    </xf>
    <xf numFmtId="0" fontId="0" fillId="0" borderId="1" xfId="0" applyBorder="1" applyAlignment="1">
      <alignment vertical="center"/>
    </xf>
    <xf numFmtId="0" fontId="0" fillId="0" borderId="7" xfId="0" applyBorder="1" applyAlignment="1">
      <alignment vertical="center"/>
    </xf>
    <xf numFmtId="0" fontId="8" fillId="0" borderId="10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43" fontId="8" fillId="0" borderId="6" xfId="0" applyNumberFormat="1" applyFont="1" applyBorder="1" applyAlignment="1">
      <alignment horizontal="center" vertical="center"/>
    </xf>
    <xf numFmtId="0" fontId="0" fillId="0" borderId="11" xfId="0" applyBorder="1" applyAlignment="1">
      <alignment vertical="center"/>
    </xf>
    <xf numFmtId="0" fontId="8" fillId="0" borderId="11" xfId="0" applyFont="1" applyBorder="1" applyAlignment="1">
      <alignment horizontal="center" vertical="center"/>
    </xf>
    <xf numFmtId="43" fontId="13" fillId="0" borderId="14" xfId="0" applyNumberFormat="1" applyFont="1" applyFill="1" applyBorder="1" applyAlignment="1">
      <alignment vertical="center" wrapText="1"/>
    </xf>
    <xf numFmtId="43" fontId="9" fillId="0" borderId="11" xfId="0" applyNumberFormat="1" applyFont="1" applyBorder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43" fontId="9" fillId="0" borderId="6" xfId="0" applyNumberFormat="1" applyFont="1" applyBorder="1" applyAlignment="1">
      <alignment vertical="center" wrapText="1"/>
    </xf>
    <xf numFmtId="43" fontId="8" fillId="0" borderId="11" xfId="0" applyNumberFormat="1" applyFont="1" applyBorder="1" applyAlignment="1">
      <alignment vertical="center"/>
    </xf>
    <xf numFmtId="0" fontId="8" fillId="0" borderId="4" xfId="0" applyFont="1" applyBorder="1" applyAlignment="1">
      <alignment vertical="center"/>
    </xf>
    <xf numFmtId="0" fontId="10" fillId="4" borderId="25" xfId="0" applyFont="1" applyFill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9" xfId="0" applyFont="1" applyBorder="1" applyAlignment="1">
      <alignment vertical="center"/>
    </xf>
    <xf numFmtId="14" fontId="13" fillId="4" borderId="12" xfId="0" applyNumberFormat="1" applyFont="1" applyFill="1" applyBorder="1" applyAlignment="1">
      <alignment horizontal="center" vertical="center"/>
    </xf>
    <xf numFmtId="164" fontId="13" fillId="4" borderId="26" xfId="0" applyNumberFormat="1" applyFont="1" applyFill="1" applyBorder="1" applyAlignment="1">
      <alignment horizontal="center" vertical="center"/>
    </xf>
    <xf numFmtId="2" fontId="13" fillId="4" borderId="27" xfId="2" applyNumberFormat="1" applyFont="1" applyFill="1" applyBorder="1" applyAlignment="1">
      <alignment horizontal="center" vertical="center" wrapText="1"/>
    </xf>
    <xf numFmtId="0" fontId="8" fillId="4" borderId="11" xfId="0" applyFont="1" applyFill="1" applyBorder="1" applyAlignment="1">
      <alignment horizontal="center" vertical="center"/>
    </xf>
    <xf numFmtId="14" fontId="8" fillId="4" borderId="11" xfId="0" applyNumberFormat="1" applyFont="1" applyFill="1" applyBorder="1" applyAlignment="1">
      <alignment horizontal="center" vertical="center"/>
    </xf>
    <xf numFmtId="2" fontId="11" fillId="4" borderId="11" xfId="2" applyNumberFormat="1" applyFont="1" applyFill="1" applyBorder="1" applyAlignment="1">
      <alignment horizontal="center" vertical="center" wrapText="1"/>
    </xf>
    <xf numFmtId="0" fontId="33" fillId="4" borderId="6" xfId="0" applyFont="1" applyFill="1" applyBorder="1" applyAlignment="1">
      <alignment horizontal="left"/>
    </xf>
    <xf numFmtId="164" fontId="13" fillId="4" borderId="11" xfId="0" applyNumberFormat="1" applyFont="1" applyFill="1" applyBorder="1" applyAlignment="1">
      <alignment horizontal="center" vertical="center"/>
    </xf>
    <xf numFmtId="43" fontId="13" fillId="0" borderId="28" xfId="0" applyNumberFormat="1" applyFont="1" applyFill="1" applyBorder="1" applyAlignment="1">
      <alignment vertical="center" wrapText="1"/>
    </xf>
    <xf numFmtId="43" fontId="9" fillId="0" borderId="29" xfId="0" applyNumberFormat="1" applyFont="1" applyFill="1" applyBorder="1" applyAlignment="1">
      <alignment vertical="center"/>
    </xf>
    <xf numFmtId="0" fontId="10" fillId="4" borderId="6" xfId="0" applyFont="1" applyFill="1" applyBorder="1" applyAlignment="1">
      <alignment horizontal="center" vertical="center"/>
    </xf>
    <xf numFmtId="43" fontId="35" fillId="0" borderId="11" xfId="0" applyNumberFormat="1" applyFont="1" applyBorder="1" applyAlignment="1">
      <alignment vertical="center" wrapText="1"/>
    </xf>
    <xf numFmtId="0" fontId="35" fillId="0" borderId="11" xfId="0" applyFont="1" applyBorder="1" applyAlignment="1">
      <alignment horizontal="center" vertical="center" wrapText="1"/>
    </xf>
    <xf numFmtId="0" fontId="13" fillId="4" borderId="30" xfId="0" applyFont="1" applyFill="1" applyBorder="1" applyAlignment="1">
      <alignment horizontal="center" wrapText="1"/>
    </xf>
    <xf numFmtId="43" fontId="13" fillId="4" borderId="14" xfId="0" applyNumberFormat="1" applyFont="1" applyFill="1" applyBorder="1" applyAlignment="1">
      <alignment vertical="center" wrapText="1"/>
    </xf>
    <xf numFmtId="43" fontId="9" fillId="4" borderId="13" xfId="0" applyNumberFormat="1" applyFont="1" applyFill="1" applyBorder="1" applyAlignment="1">
      <alignment vertical="center"/>
    </xf>
    <xf numFmtId="0" fontId="13" fillId="4" borderId="5" xfId="0" applyFont="1" applyFill="1" applyBorder="1" applyAlignment="1">
      <alignment horizontal="center" wrapText="1"/>
    </xf>
    <xf numFmtId="43" fontId="36" fillId="27" borderId="29" xfId="0" applyNumberFormat="1" applyFont="1" applyFill="1" applyBorder="1" applyAlignment="1">
      <alignment vertical="center"/>
    </xf>
    <xf numFmtId="43" fontId="13" fillId="0" borderId="11" xfId="0" applyNumberFormat="1" applyFont="1" applyFill="1" applyBorder="1" applyAlignment="1">
      <alignment vertical="center" wrapText="1"/>
    </xf>
    <xf numFmtId="0" fontId="13" fillId="4" borderId="11" xfId="0" applyFont="1" applyFill="1" applyBorder="1" applyAlignment="1">
      <alignment horizontal="center" vertical="center" wrapText="1"/>
    </xf>
    <xf numFmtId="43" fontId="9" fillId="0" borderId="6" xfId="0" applyNumberFormat="1" applyFont="1" applyFill="1" applyBorder="1" applyAlignment="1">
      <alignment vertical="center"/>
    </xf>
    <xf numFmtId="2" fontId="34" fillId="28" borderId="11" xfId="2" applyNumberFormat="1" applyFont="1" applyFill="1" applyBorder="1" applyAlignment="1">
      <alignment horizontal="center" vertical="center" wrapText="1"/>
    </xf>
    <xf numFmtId="0" fontId="13" fillId="4" borderId="31" xfId="0" applyFont="1" applyFill="1" applyBorder="1" applyAlignment="1">
      <alignment horizontal="center" vertical="center" wrapText="1"/>
    </xf>
    <xf numFmtId="166" fontId="32" fillId="4" borderId="15" xfId="0" applyNumberFormat="1" applyFont="1" applyFill="1" applyBorder="1" applyAlignment="1">
      <alignment horizontal="center" vertical="center"/>
    </xf>
    <xf numFmtId="0" fontId="11" fillId="3" borderId="11" xfId="0" applyFont="1" applyFill="1" applyBorder="1" applyAlignment="1">
      <alignment horizontal="center" vertical="center"/>
    </xf>
    <xf numFmtId="0" fontId="32" fillId="4" borderId="32" xfId="2" applyNumberFormat="1" applyFont="1" applyFill="1" applyBorder="1" applyAlignment="1">
      <alignment horizontal="center" vertical="center"/>
    </xf>
    <xf numFmtId="164" fontId="13" fillId="4" borderId="27" xfId="0" applyNumberFormat="1" applyFont="1" applyFill="1" applyBorder="1" applyAlignment="1">
      <alignment horizontal="center" vertical="center"/>
    </xf>
    <xf numFmtId="0" fontId="8" fillId="0" borderId="33" xfId="0" applyFont="1" applyBorder="1" applyAlignment="1">
      <alignment horizontal="center" vertical="center"/>
    </xf>
    <xf numFmtId="0" fontId="13" fillId="4" borderId="25" xfId="0" applyFont="1" applyFill="1" applyBorder="1" applyAlignment="1">
      <alignment horizontal="center" vertical="center" wrapText="1"/>
    </xf>
    <xf numFmtId="0" fontId="0" fillId="0" borderId="6" xfId="0" applyBorder="1"/>
    <xf numFmtId="164" fontId="11" fillId="4" borderId="11" xfId="0" applyNumberFormat="1" applyFont="1" applyFill="1" applyBorder="1" applyAlignment="1">
      <alignment horizontal="center" vertical="center"/>
    </xf>
    <xf numFmtId="164" fontId="13" fillId="4" borderId="6" xfId="0" applyNumberFormat="1" applyFont="1" applyFill="1" applyBorder="1" applyAlignment="1">
      <alignment horizontal="center" vertical="center"/>
    </xf>
    <xf numFmtId="0" fontId="13" fillId="4" borderId="34" xfId="0" applyFont="1" applyFill="1" applyBorder="1" applyAlignment="1">
      <alignment horizontal="center" vertical="center" wrapText="1"/>
    </xf>
    <xf numFmtId="164" fontId="13" fillId="4" borderId="31" xfId="0" applyNumberFormat="1" applyFont="1" applyFill="1" applyBorder="1" applyAlignment="1">
      <alignment horizontal="center" vertical="center"/>
    </xf>
    <xf numFmtId="0" fontId="8" fillId="4" borderId="3" xfId="0" applyNumberFormat="1" applyFont="1" applyFill="1" applyBorder="1" applyAlignment="1">
      <alignment horizontal="center" vertical="center"/>
    </xf>
    <xf numFmtId="2" fontId="13" fillId="4" borderId="35" xfId="2" applyNumberFormat="1" applyFont="1" applyFill="1" applyBorder="1" applyAlignment="1">
      <alignment horizontal="center" vertical="center" wrapText="1"/>
    </xf>
    <xf numFmtId="0" fontId="32" fillId="4" borderId="35" xfId="2" applyNumberFormat="1" applyFont="1" applyFill="1" applyBorder="1" applyAlignment="1">
      <alignment horizontal="center" vertical="center"/>
    </xf>
    <xf numFmtId="164" fontId="13" fillId="4" borderId="35" xfId="0" applyNumberFormat="1" applyFont="1" applyFill="1" applyBorder="1" applyAlignment="1">
      <alignment horizontal="center" vertical="center"/>
    </xf>
    <xf numFmtId="0" fontId="13" fillId="4" borderId="13" xfId="0" applyFont="1" applyFill="1" applyBorder="1" applyAlignment="1">
      <alignment horizontal="center" vertical="center" wrapText="1"/>
    </xf>
    <xf numFmtId="0" fontId="10" fillId="4" borderId="15" xfId="0" applyFont="1" applyFill="1" applyBorder="1" applyAlignment="1">
      <alignment horizontal="center" vertical="center"/>
    </xf>
    <xf numFmtId="14" fontId="13" fillId="4" borderId="14" xfId="0" applyNumberFormat="1" applyFont="1" applyFill="1" applyBorder="1" applyAlignment="1">
      <alignment horizontal="center" vertical="center"/>
    </xf>
    <xf numFmtId="2" fontId="13" fillId="4" borderId="32" xfId="2" applyNumberFormat="1" applyFont="1" applyFill="1" applyBorder="1" applyAlignment="1">
      <alignment horizontal="center" vertical="center" wrapText="1"/>
    </xf>
    <xf numFmtId="0" fontId="8" fillId="4" borderId="15" xfId="0" applyNumberFormat="1" applyFont="1" applyFill="1" applyBorder="1" applyAlignment="1">
      <alignment horizontal="center" vertical="center"/>
    </xf>
    <xf numFmtId="0" fontId="32" fillId="2" borderId="32" xfId="2" applyNumberFormat="1" applyFont="1" applyFill="1" applyBorder="1" applyAlignment="1">
      <alignment horizontal="center" vertical="center"/>
    </xf>
    <xf numFmtId="14" fontId="37" fillId="4" borderId="12" xfId="0" applyNumberFormat="1" applyFont="1" applyFill="1" applyBorder="1" applyAlignment="1">
      <alignment horizontal="center" vertical="center"/>
    </xf>
    <xf numFmtId="2" fontId="37" fillId="4" borderId="27" xfId="2" applyNumberFormat="1" applyFont="1" applyFill="1" applyBorder="1" applyAlignment="1">
      <alignment horizontal="center" vertical="center" wrapText="1"/>
    </xf>
    <xf numFmtId="0" fontId="8" fillId="0" borderId="35" xfId="0" applyFont="1" applyBorder="1" applyAlignment="1">
      <alignment horizontal="center" vertical="center"/>
    </xf>
    <xf numFmtId="0" fontId="8" fillId="4" borderId="36" xfId="0" applyNumberFormat="1" applyFont="1" applyFill="1" applyBorder="1" applyAlignment="1">
      <alignment horizontal="center" vertical="center"/>
    </xf>
    <xf numFmtId="0" fontId="37" fillId="0" borderId="35" xfId="0" applyFont="1" applyBorder="1" applyAlignment="1">
      <alignment horizontal="center" vertical="center"/>
    </xf>
    <xf numFmtId="0" fontId="13" fillId="4" borderId="37" xfId="0" applyFont="1" applyFill="1" applyBorder="1" applyAlignment="1">
      <alignment horizontal="center" vertical="center" wrapText="1"/>
    </xf>
  </cellXfs>
  <cellStyles count="217">
    <cellStyle name="20% - Акцент1 2" xfId="4"/>
    <cellStyle name="20% - Акцент1 3" xfId="5"/>
    <cellStyle name="20% - Акцент1 4" xfId="6"/>
    <cellStyle name="20% - Акцент1 5" xfId="7"/>
    <cellStyle name="20% - Акцент1 6" xfId="8"/>
    <cellStyle name="20% - Акцент2 2" xfId="9"/>
    <cellStyle name="20% - Акцент2 3" xfId="10"/>
    <cellStyle name="20% - Акцент2 4" xfId="11"/>
    <cellStyle name="20% - Акцент2 5" xfId="12"/>
    <cellStyle name="20% - Акцент2 6" xfId="13"/>
    <cellStyle name="20% - Акцент3 2" xfId="14"/>
    <cellStyle name="20% - Акцент3 3" xfId="15"/>
    <cellStyle name="20% - Акцент3 4" xfId="16"/>
    <cellStyle name="20% - Акцент3 5" xfId="17"/>
    <cellStyle name="20% - Акцент3 6" xfId="18"/>
    <cellStyle name="20% - Акцент4 2" xfId="19"/>
    <cellStyle name="20% - Акцент4 3" xfId="20"/>
    <cellStyle name="20% - Акцент4 4" xfId="21"/>
    <cellStyle name="20% - Акцент4 5" xfId="22"/>
    <cellStyle name="20% - Акцент4 6" xfId="23"/>
    <cellStyle name="20% - Акцент5 2" xfId="24"/>
    <cellStyle name="20% - Акцент5 3" xfId="25"/>
    <cellStyle name="20% - Акцент5 4" xfId="26"/>
    <cellStyle name="20% - Акцент5 5" xfId="27"/>
    <cellStyle name="20% - Акцент5 6" xfId="28"/>
    <cellStyle name="20% - Акцент6 2" xfId="29"/>
    <cellStyle name="20% - Акцент6 3" xfId="30"/>
    <cellStyle name="20% - Акцент6 4" xfId="31"/>
    <cellStyle name="20% - Акцент6 5" xfId="32"/>
    <cellStyle name="20% - Акцент6 6" xfId="33"/>
    <cellStyle name="40% - Акцент1 2" xfId="34"/>
    <cellStyle name="40% - Акцент1 3" xfId="35"/>
    <cellStyle name="40% - Акцент1 4" xfId="36"/>
    <cellStyle name="40% - Акцент1 5" xfId="37"/>
    <cellStyle name="40% - Акцент1 6" xfId="38"/>
    <cellStyle name="40% - Акцент2 2" xfId="39"/>
    <cellStyle name="40% - Акцент2 3" xfId="40"/>
    <cellStyle name="40% - Акцент2 4" xfId="41"/>
    <cellStyle name="40% - Акцент2 5" xfId="42"/>
    <cellStyle name="40% - Акцент2 6" xfId="43"/>
    <cellStyle name="40% - Акцент3 2" xfId="44"/>
    <cellStyle name="40% - Акцент3 3" xfId="45"/>
    <cellStyle name="40% - Акцент3 4" xfId="46"/>
    <cellStyle name="40% - Акцент3 5" xfId="47"/>
    <cellStyle name="40% - Акцент3 6" xfId="48"/>
    <cellStyle name="40% - Акцент4 2" xfId="49"/>
    <cellStyle name="40% - Акцент4 3" xfId="50"/>
    <cellStyle name="40% - Акцент4 4" xfId="51"/>
    <cellStyle name="40% - Акцент4 5" xfId="52"/>
    <cellStyle name="40% - Акцент4 6" xfId="53"/>
    <cellStyle name="40% - Акцент5 2" xfId="54"/>
    <cellStyle name="40% - Акцент5 3" xfId="55"/>
    <cellStyle name="40% - Акцент5 4" xfId="56"/>
    <cellStyle name="40% - Акцент5 5" xfId="57"/>
    <cellStyle name="40% - Акцент5 6" xfId="58"/>
    <cellStyle name="40% - Акцент6 2" xfId="59"/>
    <cellStyle name="40% - Акцент6 3" xfId="60"/>
    <cellStyle name="40% - Акцент6 4" xfId="61"/>
    <cellStyle name="40% - Акцент6 5" xfId="62"/>
    <cellStyle name="40% - Акцент6 6" xfId="63"/>
    <cellStyle name="60% - Акцент1 2" xfId="64"/>
    <cellStyle name="60% - Акцент1 3" xfId="65"/>
    <cellStyle name="60% - Акцент1 4" xfId="66"/>
    <cellStyle name="60% - Акцент1 5" xfId="67"/>
    <cellStyle name="60% - Акцент1 6" xfId="68"/>
    <cellStyle name="60% - Акцент2 2" xfId="69"/>
    <cellStyle name="60% - Акцент2 3" xfId="70"/>
    <cellStyle name="60% - Акцент2 4" xfId="71"/>
    <cellStyle name="60% - Акцент2 5" xfId="72"/>
    <cellStyle name="60% - Акцент2 6" xfId="73"/>
    <cellStyle name="60% - Акцент3 2" xfId="74"/>
    <cellStyle name="60% - Акцент3 3" xfId="75"/>
    <cellStyle name="60% - Акцент3 4" xfId="76"/>
    <cellStyle name="60% - Акцент3 5" xfId="77"/>
    <cellStyle name="60% - Акцент3 6" xfId="78"/>
    <cellStyle name="60% - Акцент4 2" xfId="79"/>
    <cellStyle name="60% - Акцент4 3" xfId="80"/>
    <cellStyle name="60% - Акцент4 4" xfId="81"/>
    <cellStyle name="60% - Акцент4 5" xfId="82"/>
    <cellStyle name="60% - Акцент4 6" xfId="83"/>
    <cellStyle name="60% - Акцент5 2" xfId="84"/>
    <cellStyle name="60% - Акцент5 3" xfId="85"/>
    <cellStyle name="60% - Акцент5 4" xfId="86"/>
    <cellStyle name="60% - Акцент5 5" xfId="87"/>
    <cellStyle name="60% - Акцент5 6" xfId="88"/>
    <cellStyle name="60% - Акцент6 2" xfId="89"/>
    <cellStyle name="60% - Акцент6 3" xfId="90"/>
    <cellStyle name="60% - Акцент6 4" xfId="91"/>
    <cellStyle name="60% - Акцент6 5" xfId="92"/>
    <cellStyle name="60% - Акцент6 6" xfId="93"/>
    <cellStyle name="Акцент1 2" xfId="94"/>
    <cellStyle name="Акцент1 3" xfId="95"/>
    <cellStyle name="Акцент1 4" xfId="96"/>
    <cellStyle name="Акцент1 5" xfId="97"/>
    <cellStyle name="Акцент1 6" xfId="98"/>
    <cellStyle name="Акцент2 2" xfId="99"/>
    <cellStyle name="Акцент2 3" xfId="100"/>
    <cellStyle name="Акцент2 4" xfId="101"/>
    <cellStyle name="Акцент2 5" xfId="102"/>
    <cellStyle name="Акцент2 6" xfId="103"/>
    <cellStyle name="Акцент3 2" xfId="104"/>
    <cellStyle name="Акцент3 3" xfId="105"/>
    <cellStyle name="Акцент3 4" xfId="106"/>
    <cellStyle name="Акцент3 5" xfId="107"/>
    <cellStyle name="Акцент3 6" xfId="108"/>
    <cellStyle name="Акцент4 2" xfId="109"/>
    <cellStyle name="Акцент4 3" xfId="110"/>
    <cellStyle name="Акцент4 4" xfId="111"/>
    <cellStyle name="Акцент4 5" xfId="112"/>
    <cellStyle name="Акцент4 6" xfId="113"/>
    <cellStyle name="Акцент5 2" xfId="114"/>
    <cellStyle name="Акцент5 3" xfId="115"/>
    <cellStyle name="Акцент5 4" xfId="116"/>
    <cellStyle name="Акцент5 5" xfId="117"/>
    <cellStyle name="Акцент5 6" xfId="118"/>
    <cellStyle name="Акцент6 2" xfId="119"/>
    <cellStyle name="Акцент6 3" xfId="120"/>
    <cellStyle name="Акцент6 4" xfId="121"/>
    <cellStyle name="Акцент6 5" xfId="122"/>
    <cellStyle name="Акцент6 6" xfId="123"/>
    <cellStyle name="Ввод  2" xfId="124"/>
    <cellStyle name="Ввод  3" xfId="125"/>
    <cellStyle name="Ввод  4" xfId="126"/>
    <cellStyle name="Ввод  5" xfId="127"/>
    <cellStyle name="Ввод  6" xfId="128"/>
    <cellStyle name="Вывод 2" xfId="129"/>
    <cellStyle name="Вывод 3" xfId="130"/>
    <cellStyle name="Вывод 4" xfId="131"/>
    <cellStyle name="Вывод 5" xfId="132"/>
    <cellStyle name="Вывод 6" xfId="133"/>
    <cellStyle name="Вычисление 2" xfId="134"/>
    <cellStyle name="Вычисление 3" xfId="135"/>
    <cellStyle name="Вычисление 4" xfId="136"/>
    <cellStyle name="Вычисление 5" xfId="137"/>
    <cellStyle name="Вычисление 6" xfId="138"/>
    <cellStyle name="Заголовок 1 2" xfId="139"/>
    <cellStyle name="Заголовок 1 3" xfId="140"/>
    <cellStyle name="Заголовок 1 4" xfId="141"/>
    <cellStyle name="Заголовок 1 5" xfId="142"/>
    <cellStyle name="Заголовок 1 6" xfId="143"/>
    <cellStyle name="Заголовок 2 2" xfId="144"/>
    <cellStyle name="Заголовок 2 3" xfId="145"/>
    <cellStyle name="Заголовок 2 4" xfId="146"/>
    <cellStyle name="Заголовок 2 5" xfId="147"/>
    <cellStyle name="Заголовок 2 6" xfId="148"/>
    <cellStyle name="Заголовок 3 2" xfId="149"/>
    <cellStyle name="Заголовок 3 3" xfId="150"/>
    <cellStyle name="Заголовок 3 4" xfId="151"/>
    <cellStyle name="Заголовок 3 5" xfId="152"/>
    <cellStyle name="Заголовок 3 6" xfId="153"/>
    <cellStyle name="Заголовок 4 2" xfId="154"/>
    <cellStyle name="Заголовок 4 3" xfId="155"/>
    <cellStyle name="Заголовок 4 4" xfId="156"/>
    <cellStyle name="Заголовок 4 5" xfId="157"/>
    <cellStyle name="Заголовок 4 6" xfId="158"/>
    <cellStyle name="Итог 2" xfId="159"/>
    <cellStyle name="Итог 3" xfId="160"/>
    <cellStyle name="Итог 4" xfId="161"/>
    <cellStyle name="Итог 5" xfId="162"/>
    <cellStyle name="Итог 6" xfId="163"/>
    <cellStyle name="Контрольная ячейка 2" xfId="164"/>
    <cellStyle name="Контрольная ячейка 3" xfId="165"/>
    <cellStyle name="Контрольная ячейка 4" xfId="166"/>
    <cellStyle name="Контрольная ячейка 5" xfId="167"/>
    <cellStyle name="Контрольная ячейка 6" xfId="168"/>
    <cellStyle name="Название 2" xfId="169"/>
    <cellStyle name="Название 3" xfId="170"/>
    <cellStyle name="Название 4" xfId="171"/>
    <cellStyle name="Название 5" xfId="172"/>
    <cellStyle name="Название 6" xfId="173"/>
    <cellStyle name="Нейтральный 2" xfId="174"/>
    <cellStyle name="Нейтральный 3" xfId="175"/>
    <cellStyle name="Нейтральный 4" xfId="176"/>
    <cellStyle name="Нейтральный 5" xfId="177"/>
    <cellStyle name="Нейтральный 6" xfId="178"/>
    <cellStyle name="Обычный" xfId="0" builtinId="0"/>
    <cellStyle name="Обычный 2" xfId="1"/>
    <cellStyle name="Обычный 2 2" xfId="179"/>
    <cellStyle name="Обычный 2 3" xfId="215"/>
    <cellStyle name="Обычный 2 4" xfId="216"/>
    <cellStyle name="Обычный 3" xfId="2"/>
    <cellStyle name="Обычный 4" xfId="180"/>
    <cellStyle name="Обычный 5" xfId="181"/>
    <cellStyle name="Обычный 6" xfId="182"/>
    <cellStyle name="Обычный 7" xfId="183"/>
    <cellStyle name="Обычный 8" xfId="3"/>
    <cellStyle name="Плохой 2" xfId="184"/>
    <cellStyle name="Плохой 3" xfId="185"/>
    <cellStyle name="Плохой 4" xfId="186"/>
    <cellStyle name="Плохой 5" xfId="187"/>
    <cellStyle name="Плохой 6" xfId="188"/>
    <cellStyle name="Пояснение 2" xfId="189"/>
    <cellStyle name="Пояснение 3" xfId="190"/>
    <cellStyle name="Пояснение 4" xfId="191"/>
    <cellStyle name="Пояснение 5" xfId="192"/>
    <cellStyle name="Пояснение 6" xfId="193"/>
    <cellStyle name="Примечание 2" xfId="194"/>
    <cellStyle name="Примечание 3" xfId="195"/>
    <cellStyle name="Примечание 4" xfId="196"/>
    <cellStyle name="Примечание 5" xfId="197"/>
    <cellStyle name="Примечание 6" xfId="198"/>
    <cellStyle name="Связанная ячейка 2" xfId="199"/>
    <cellStyle name="Связанная ячейка 3" xfId="200"/>
    <cellStyle name="Связанная ячейка 4" xfId="201"/>
    <cellStyle name="Связанная ячейка 5" xfId="202"/>
    <cellStyle name="Связанная ячейка 6" xfId="203"/>
    <cellStyle name="Текст предупреждения 2" xfId="204"/>
    <cellStyle name="Текст предупреждения 3" xfId="205"/>
    <cellStyle name="Текст предупреждения 4" xfId="206"/>
    <cellStyle name="Текст предупреждения 5" xfId="207"/>
    <cellStyle name="Текст предупреждения 6" xfId="208"/>
    <cellStyle name="Финансовый 2" xfId="209"/>
    <cellStyle name="Хороший 2" xfId="210"/>
    <cellStyle name="Хороший 3" xfId="211"/>
    <cellStyle name="Хороший 4" xfId="212"/>
    <cellStyle name="Хороший 5" xfId="213"/>
    <cellStyle name="Хороший 6" xfId="214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tabSelected="1" workbookViewId="0">
      <selection activeCell="I20" sqref="I20"/>
    </sheetView>
  </sheetViews>
  <sheetFormatPr defaultRowHeight="14.5" x14ac:dyDescent="0.35"/>
  <cols>
    <col min="2" max="2" width="12.7265625" customWidth="1"/>
    <col min="3" max="3" width="13.7265625" bestFit="1" customWidth="1"/>
    <col min="4" max="4" width="10.54296875" customWidth="1"/>
    <col min="5" max="5" width="9.453125" bestFit="1" customWidth="1"/>
    <col min="6" max="6" width="12.453125" customWidth="1"/>
    <col min="7" max="7" width="15.81640625" customWidth="1"/>
    <col min="8" max="8" width="12" customWidth="1"/>
    <col min="9" max="9" width="24.54296875" customWidth="1"/>
    <col min="10" max="10" width="15.26953125" customWidth="1"/>
    <col min="11" max="11" width="13.1796875" bestFit="1" customWidth="1"/>
    <col min="12" max="12" width="13.7265625" customWidth="1"/>
    <col min="13" max="13" width="14.54296875" customWidth="1"/>
    <col min="14" max="14" width="12.453125" customWidth="1"/>
  </cols>
  <sheetData>
    <row r="1" spans="1:14" ht="15" x14ac:dyDescent="0.35">
      <c r="A1" s="2" t="s">
        <v>30</v>
      </c>
      <c r="B1" s="3"/>
      <c r="C1" s="3"/>
      <c r="D1" s="3"/>
      <c r="E1" s="3"/>
      <c r="F1" s="3"/>
      <c r="G1" s="3"/>
      <c r="H1" s="3"/>
      <c r="I1" s="3"/>
      <c r="J1" s="4"/>
      <c r="K1" s="5"/>
      <c r="L1" s="6"/>
      <c r="M1" s="7"/>
      <c r="N1" s="8"/>
    </row>
    <row r="2" spans="1:14" ht="15.5" x14ac:dyDescent="0.35">
      <c r="A2" s="9" t="s">
        <v>31</v>
      </c>
      <c r="B2" s="10"/>
      <c r="C2" s="10"/>
      <c r="D2" s="10"/>
      <c r="E2" s="10"/>
      <c r="F2" s="10"/>
      <c r="G2" s="10"/>
      <c r="H2" s="10"/>
      <c r="I2" s="10"/>
      <c r="J2" s="11"/>
      <c r="K2" s="12"/>
      <c r="L2" s="13"/>
      <c r="M2" s="14"/>
      <c r="N2" s="1"/>
    </row>
    <row r="3" spans="1:14" ht="15.5" x14ac:dyDescent="0.35">
      <c r="A3" s="9" t="s">
        <v>32</v>
      </c>
      <c r="B3" s="10"/>
      <c r="C3" s="10"/>
      <c r="D3" s="10"/>
      <c r="E3" s="10"/>
      <c r="F3" s="10"/>
      <c r="G3" s="10"/>
      <c r="H3" s="10"/>
      <c r="I3" s="10"/>
      <c r="J3" s="11"/>
      <c r="K3" s="12"/>
      <c r="L3" s="13"/>
      <c r="M3" s="14"/>
      <c r="N3" s="1"/>
    </row>
    <row r="4" spans="1:14" ht="15" x14ac:dyDescent="0.35">
      <c r="A4" s="2" t="s">
        <v>33</v>
      </c>
      <c r="B4" s="3"/>
      <c r="C4" s="3"/>
      <c r="D4" s="3"/>
      <c r="E4" s="3"/>
      <c r="F4" s="3"/>
      <c r="G4" s="3"/>
      <c r="H4" s="3"/>
      <c r="I4" s="3"/>
      <c r="J4" s="4"/>
      <c r="K4" s="5"/>
      <c r="L4" s="6"/>
      <c r="M4" s="7"/>
      <c r="N4" s="8"/>
    </row>
    <row r="5" spans="1:14" ht="15.5" x14ac:dyDescent="0.35">
      <c r="A5" s="15" t="s">
        <v>34</v>
      </c>
      <c r="B5" s="10"/>
      <c r="C5" s="10"/>
      <c r="D5" s="10"/>
      <c r="E5" s="10"/>
      <c r="F5" s="10"/>
      <c r="G5" s="10"/>
      <c r="H5" s="10"/>
      <c r="I5" s="10"/>
      <c r="J5" s="11"/>
      <c r="K5" s="12"/>
      <c r="L5" s="13"/>
      <c r="M5" s="14"/>
      <c r="N5" s="1"/>
    </row>
    <row r="6" spans="1:14" ht="15" x14ac:dyDescent="0.35">
      <c r="A6" s="2" t="s">
        <v>35</v>
      </c>
      <c r="B6" s="3"/>
      <c r="C6" s="3"/>
      <c r="D6" s="3"/>
      <c r="E6" s="3"/>
      <c r="F6" s="3"/>
      <c r="G6" s="3"/>
      <c r="H6" s="3"/>
      <c r="I6" s="3"/>
      <c r="J6" s="4"/>
      <c r="K6" s="5"/>
      <c r="L6" s="6"/>
      <c r="M6" s="7"/>
      <c r="N6" s="8"/>
    </row>
    <row r="7" spans="1:14" ht="15.5" x14ac:dyDescent="0.35">
      <c r="A7" s="16" t="s">
        <v>19</v>
      </c>
      <c r="B7" s="17"/>
      <c r="C7" s="17"/>
      <c r="D7" s="17"/>
      <c r="E7" s="10"/>
      <c r="F7" s="10"/>
      <c r="G7" s="10"/>
      <c r="H7" s="10"/>
      <c r="I7" s="10"/>
      <c r="J7" s="11"/>
      <c r="K7" s="12"/>
      <c r="L7" s="13"/>
      <c r="M7" s="14"/>
      <c r="N7" s="1"/>
    </row>
    <row r="8" spans="1:14" ht="15" thickBot="1" x14ac:dyDescent="0.4">
      <c r="A8" s="18"/>
      <c r="B8" s="18"/>
      <c r="C8" s="18"/>
      <c r="D8" s="18"/>
      <c r="E8" s="18"/>
      <c r="F8" s="18"/>
      <c r="G8" s="18"/>
      <c r="H8" s="18"/>
      <c r="I8" s="18"/>
      <c r="J8" s="19"/>
      <c r="K8" s="20"/>
      <c r="L8" s="21"/>
      <c r="M8" s="14"/>
      <c r="N8" s="22"/>
    </row>
    <row r="9" spans="1:14" ht="15" thickBot="1" x14ac:dyDescent="0.4">
      <c r="A9" s="40" t="s">
        <v>0</v>
      </c>
      <c r="B9" s="42" t="s">
        <v>14</v>
      </c>
      <c r="C9" s="37" t="s">
        <v>1</v>
      </c>
      <c r="D9" s="38"/>
      <c r="E9" s="39"/>
      <c r="F9" s="37" t="s">
        <v>2</v>
      </c>
      <c r="G9" s="38"/>
      <c r="H9" s="38"/>
      <c r="I9" s="39"/>
      <c r="J9" s="37" t="s">
        <v>3</v>
      </c>
      <c r="K9" s="38"/>
      <c r="L9" s="38"/>
      <c r="M9" s="39"/>
      <c r="N9" s="23"/>
    </row>
    <row r="10" spans="1:14" ht="29.5" thickBot="1" x14ac:dyDescent="0.4">
      <c r="A10" s="41"/>
      <c r="B10" s="43"/>
      <c r="C10" s="28" t="s">
        <v>15</v>
      </c>
      <c r="D10" s="39" t="s">
        <v>4</v>
      </c>
      <c r="E10" s="31" t="s">
        <v>5</v>
      </c>
      <c r="F10" s="28" t="s">
        <v>4</v>
      </c>
      <c r="G10" s="39" t="s">
        <v>18</v>
      </c>
      <c r="H10" s="39" t="s">
        <v>6</v>
      </c>
      <c r="I10" s="32" t="s">
        <v>7</v>
      </c>
      <c r="J10" s="55" t="s">
        <v>8</v>
      </c>
      <c r="K10" s="33" t="s">
        <v>9</v>
      </c>
      <c r="L10" s="56" t="s">
        <v>10</v>
      </c>
      <c r="M10" s="33" t="s">
        <v>11</v>
      </c>
      <c r="N10" s="23" t="s">
        <v>20</v>
      </c>
    </row>
    <row r="11" spans="1:14" ht="15" thickBot="1" x14ac:dyDescent="0.4">
      <c r="A11" s="24"/>
      <c r="B11" s="24" t="s">
        <v>12</v>
      </c>
      <c r="C11" s="28"/>
      <c r="D11" s="68">
        <v>621.91999999999996</v>
      </c>
      <c r="E11" s="25"/>
      <c r="F11" s="28"/>
      <c r="G11" s="28"/>
      <c r="H11" s="28"/>
      <c r="I11" s="39"/>
      <c r="J11" s="34"/>
      <c r="K11" s="26"/>
      <c r="L11" s="35"/>
      <c r="M11" s="30"/>
      <c r="N11" s="27"/>
    </row>
    <row r="12" spans="1:14" x14ac:dyDescent="0.35">
      <c r="A12" s="78">
        <v>1</v>
      </c>
      <c r="B12" s="67">
        <v>45008</v>
      </c>
      <c r="C12" s="44" t="s">
        <v>23</v>
      </c>
      <c r="D12" s="46">
        <v>69</v>
      </c>
      <c r="E12" s="87">
        <v>53712097</v>
      </c>
      <c r="F12" s="70"/>
      <c r="G12" s="45" t="s">
        <v>21</v>
      </c>
      <c r="H12" s="71"/>
      <c r="I12" s="72"/>
      <c r="J12" s="57"/>
      <c r="K12" s="59"/>
      <c r="L12" s="29"/>
      <c r="M12" s="59"/>
      <c r="N12" s="36"/>
    </row>
    <row r="13" spans="1:14" x14ac:dyDescent="0.35">
      <c r="A13" s="86">
        <v>2</v>
      </c>
      <c r="B13" s="67">
        <v>45008</v>
      </c>
      <c r="C13" s="44" t="s">
        <v>24</v>
      </c>
      <c r="D13" s="46">
        <v>69.5</v>
      </c>
      <c r="E13" s="87">
        <v>59318550</v>
      </c>
      <c r="F13" s="70"/>
      <c r="G13" s="45" t="s">
        <v>21</v>
      </c>
      <c r="H13" s="90"/>
      <c r="I13" s="72"/>
      <c r="J13" s="57"/>
      <c r="K13" s="59"/>
      <c r="L13" s="29"/>
      <c r="M13" s="59"/>
      <c r="N13" s="36"/>
    </row>
    <row r="14" spans="1:14" x14ac:dyDescent="0.35">
      <c r="A14" s="91">
        <v>3</v>
      </c>
      <c r="B14" s="67">
        <v>45008</v>
      </c>
      <c r="C14" s="44" t="s">
        <v>25</v>
      </c>
      <c r="D14" s="46">
        <v>69.7</v>
      </c>
      <c r="E14" s="87">
        <v>97391197</v>
      </c>
      <c r="F14" s="81"/>
      <c r="G14" s="45" t="s">
        <v>21</v>
      </c>
      <c r="H14" s="90"/>
      <c r="I14" s="82"/>
      <c r="J14" s="57"/>
      <c r="K14" s="59"/>
      <c r="L14" s="29"/>
      <c r="M14" s="59"/>
      <c r="N14" s="36"/>
    </row>
    <row r="15" spans="1:14" x14ac:dyDescent="0.35">
      <c r="A15" s="91">
        <v>30</v>
      </c>
      <c r="B15" s="67">
        <v>45030</v>
      </c>
      <c r="C15" s="88"/>
      <c r="D15" s="89"/>
      <c r="E15" s="80"/>
      <c r="F15" s="70">
        <v>31.12</v>
      </c>
      <c r="G15" s="45" t="s">
        <v>21</v>
      </c>
      <c r="H15" s="92">
        <v>888</v>
      </c>
      <c r="I15" s="93" t="s">
        <v>36</v>
      </c>
      <c r="J15" s="57">
        <v>400</v>
      </c>
      <c r="K15" s="59">
        <f t="shared" ref="K15:K28" si="0" xml:space="preserve"> F15*J15</f>
        <v>12448</v>
      </c>
      <c r="L15" s="29">
        <v>300</v>
      </c>
      <c r="M15" s="59">
        <f t="shared" ref="M15:M28" si="1" xml:space="preserve"> F15*L15</f>
        <v>9336</v>
      </c>
      <c r="N15" s="36">
        <v>33</v>
      </c>
    </row>
    <row r="16" spans="1:14" x14ac:dyDescent="0.35">
      <c r="A16" s="86">
        <v>31</v>
      </c>
      <c r="B16" s="67">
        <v>45031</v>
      </c>
      <c r="C16" s="88"/>
      <c r="D16" s="89"/>
      <c r="E16" s="80"/>
      <c r="F16" s="70">
        <v>30.55</v>
      </c>
      <c r="G16" s="45" t="s">
        <v>21</v>
      </c>
      <c r="H16" s="92"/>
      <c r="I16" s="93" t="s">
        <v>36</v>
      </c>
      <c r="J16" s="57">
        <v>400</v>
      </c>
      <c r="K16" s="59">
        <f t="shared" si="0"/>
        <v>12220</v>
      </c>
      <c r="L16" s="29">
        <v>480</v>
      </c>
      <c r="M16" s="59">
        <f t="shared" si="1"/>
        <v>14664</v>
      </c>
      <c r="N16" s="36">
        <v>34</v>
      </c>
    </row>
    <row r="17" spans="1:14" x14ac:dyDescent="0.35">
      <c r="A17" s="91">
        <v>32</v>
      </c>
      <c r="B17" s="67">
        <v>45033</v>
      </c>
      <c r="C17" s="44"/>
      <c r="D17" s="46"/>
      <c r="E17" s="80"/>
      <c r="F17" s="70">
        <v>33.46</v>
      </c>
      <c r="G17" s="45" t="s">
        <v>21</v>
      </c>
      <c r="H17" s="92"/>
      <c r="I17" s="93" t="s">
        <v>37</v>
      </c>
      <c r="J17" s="57">
        <v>400</v>
      </c>
      <c r="K17" s="59">
        <f t="shared" si="0"/>
        <v>13384</v>
      </c>
      <c r="L17" s="29">
        <v>300</v>
      </c>
      <c r="M17" s="59">
        <f t="shared" si="1"/>
        <v>10038</v>
      </c>
      <c r="N17" s="36">
        <v>35</v>
      </c>
    </row>
    <row r="18" spans="1:14" x14ac:dyDescent="0.35">
      <c r="A18" s="91">
        <v>33</v>
      </c>
      <c r="B18" s="67">
        <v>45034</v>
      </c>
      <c r="C18" s="44"/>
      <c r="D18" s="46"/>
      <c r="E18" s="80"/>
      <c r="F18" s="70">
        <v>30.94</v>
      </c>
      <c r="G18" s="45" t="s">
        <v>21</v>
      </c>
      <c r="H18" s="92"/>
      <c r="I18" s="93" t="s">
        <v>36</v>
      </c>
      <c r="J18" s="57">
        <v>400</v>
      </c>
      <c r="K18" s="59">
        <f t="shared" si="0"/>
        <v>12376</v>
      </c>
      <c r="L18" s="29">
        <v>300</v>
      </c>
      <c r="M18" s="59">
        <f t="shared" si="1"/>
        <v>9282</v>
      </c>
      <c r="N18" s="36">
        <v>36</v>
      </c>
    </row>
    <row r="19" spans="1:14" x14ac:dyDescent="0.35">
      <c r="A19" s="86">
        <v>34</v>
      </c>
      <c r="B19" s="67">
        <v>45035</v>
      </c>
      <c r="C19" s="44"/>
      <c r="D19" s="46"/>
      <c r="E19" s="80"/>
      <c r="F19" s="70">
        <v>35.61</v>
      </c>
      <c r="G19" s="45" t="s">
        <v>21</v>
      </c>
      <c r="H19" s="92"/>
      <c r="I19" s="93" t="s">
        <v>38</v>
      </c>
      <c r="J19" s="57">
        <v>400</v>
      </c>
      <c r="K19" s="59">
        <f t="shared" si="0"/>
        <v>14244</v>
      </c>
      <c r="L19" s="29">
        <v>300</v>
      </c>
      <c r="M19" s="59">
        <f t="shared" si="1"/>
        <v>10683</v>
      </c>
      <c r="N19" s="36">
        <v>37</v>
      </c>
    </row>
    <row r="20" spans="1:14" x14ac:dyDescent="0.35">
      <c r="A20" s="91">
        <v>35</v>
      </c>
      <c r="B20" s="67">
        <v>45037</v>
      </c>
      <c r="C20" s="44"/>
      <c r="D20" s="46"/>
      <c r="E20" s="80"/>
      <c r="F20" s="70">
        <v>31.7</v>
      </c>
      <c r="G20" s="45" t="s">
        <v>21</v>
      </c>
      <c r="H20" s="92"/>
      <c r="I20" s="93" t="s">
        <v>36</v>
      </c>
      <c r="J20" s="57">
        <v>400</v>
      </c>
      <c r="K20" s="59">
        <f t="shared" si="0"/>
        <v>12680</v>
      </c>
      <c r="L20" s="29">
        <v>300</v>
      </c>
      <c r="M20" s="59">
        <f t="shared" si="1"/>
        <v>9510</v>
      </c>
      <c r="N20" s="36">
        <v>38</v>
      </c>
    </row>
    <row r="21" spans="1:14" x14ac:dyDescent="0.35">
      <c r="A21" s="91">
        <v>36</v>
      </c>
      <c r="B21" s="67"/>
      <c r="C21" s="44"/>
      <c r="D21" s="46"/>
      <c r="E21" s="80"/>
      <c r="F21" s="70"/>
      <c r="G21" s="45" t="s">
        <v>21</v>
      </c>
      <c r="H21" s="92"/>
      <c r="I21" s="93"/>
      <c r="J21" s="57">
        <v>400</v>
      </c>
      <c r="K21" s="59">
        <f t="shared" si="0"/>
        <v>0</v>
      </c>
      <c r="L21" s="29">
        <v>300</v>
      </c>
      <c r="M21" s="59">
        <f t="shared" si="1"/>
        <v>0</v>
      </c>
      <c r="N21" s="36"/>
    </row>
    <row r="22" spans="1:14" x14ac:dyDescent="0.35">
      <c r="A22" s="86">
        <v>37</v>
      </c>
      <c r="B22" s="67"/>
      <c r="C22" s="44"/>
      <c r="D22" s="46"/>
      <c r="E22" s="80"/>
      <c r="F22" s="70"/>
      <c r="G22" s="45" t="s">
        <v>21</v>
      </c>
      <c r="H22" s="92"/>
      <c r="I22" s="93"/>
      <c r="J22" s="57">
        <v>400</v>
      </c>
      <c r="K22" s="59">
        <f t="shared" si="0"/>
        <v>0</v>
      </c>
      <c r="L22" s="29">
        <v>300</v>
      </c>
      <c r="M22" s="59">
        <f t="shared" si="1"/>
        <v>0</v>
      </c>
      <c r="N22" s="36"/>
    </row>
    <row r="23" spans="1:14" x14ac:dyDescent="0.35">
      <c r="A23" s="91">
        <v>38</v>
      </c>
      <c r="B23" s="67"/>
      <c r="C23" s="44"/>
      <c r="D23" s="46"/>
      <c r="E23" s="80"/>
      <c r="F23" s="70"/>
      <c r="G23" s="45" t="s">
        <v>21</v>
      </c>
      <c r="H23" s="92"/>
      <c r="I23" s="93"/>
      <c r="J23" s="57">
        <v>400</v>
      </c>
      <c r="K23" s="59">
        <f t="shared" si="0"/>
        <v>0</v>
      </c>
      <c r="L23" s="29">
        <v>300</v>
      </c>
      <c r="M23" s="59">
        <f t="shared" si="1"/>
        <v>0</v>
      </c>
      <c r="N23" s="36"/>
    </row>
    <row r="24" spans="1:14" x14ac:dyDescent="0.35">
      <c r="A24" s="91">
        <v>39</v>
      </c>
      <c r="B24" s="67"/>
      <c r="C24" s="44"/>
      <c r="D24" s="46"/>
      <c r="E24" s="80"/>
      <c r="F24" s="70"/>
      <c r="G24" s="45" t="s">
        <v>21</v>
      </c>
      <c r="H24" s="92"/>
      <c r="I24" s="93"/>
      <c r="J24" s="57">
        <v>400</v>
      </c>
      <c r="K24" s="59">
        <f t="shared" si="0"/>
        <v>0</v>
      </c>
      <c r="L24" s="29">
        <v>300</v>
      </c>
      <c r="M24" s="59">
        <f t="shared" si="1"/>
        <v>0</v>
      </c>
      <c r="N24" s="36"/>
    </row>
    <row r="25" spans="1:14" x14ac:dyDescent="0.35">
      <c r="A25" s="86">
        <v>40</v>
      </c>
      <c r="B25" s="67"/>
      <c r="C25" s="44"/>
      <c r="D25" s="46"/>
      <c r="E25" s="80"/>
      <c r="F25" s="70"/>
      <c r="G25" s="45" t="s">
        <v>21</v>
      </c>
      <c r="H25" s="92"/>
      <c r="I25" s="93"/>
      <c r="J25" s="57">
        <v>400</v>
      </c>
      <c r="K25" s="59">
        <f t="shared" si="0"/>
        <v>0</v>
      </c>
      <c r="L25" s="29">
        <v>300</v>
      </c>
      <c r="M25" s="59">
        <f t="shared" si="1"/>
        <v>0</v>
      </c>
      <c r="N25" s="36"/>
    </row>
    <row r="26" spans="1:14" x14ac:dyDescent="0.35">
      <c r="A26" s="91">
        <v>41</v>
      </c>
      <c r="B26" s="67"/>
      <c r="C26" s="44"/>
      <c r="D26" s="46"/>
      <c r="E26" s="80"/>
      <c r="F26" s="70"/>
      <c r="G26" s="45" t="s">
        <v>21</v>
      </c>
      <c r="H26" s="92"/>
      <c r="I26" s="93"/>
      <c r="J26" s="57">
        <v>400</v>
      </c>
      <c r="K26" s="59">
        <f t="shared" si="0"/>
        <v>0</v>
      </c>
      <c r="L26" s="29">
        <v>300</v>
      </c>
      <c r="M26" s="59">
        <f t="shared" si="1"/>
        <v>0</v>
      </c>
      <c r="N26" s="36"/>
    </row>
    <row r="27" spans="1:14" x14ac:dyDescent="0.35">
      <c r="A27" s="91">
        <v>42</v>
      </c>
      <c r="B27" s="67"/>
      <c r="C27" s="44"/>
      <c r="D27" s="46"/>
      <c r="E27" s="80"/>
      <c r="F27" s="70"/>
      <c r="G27" s="45" t="s">
        <v>21</v>
      </c>
      <c r="H27" s="92"/>
      <c r="I27" s="93"/>
      <c r="J27" s="57">
        <v>400</v>
      </c>
      <c r="K27" s="59">
        <f t="shared" si="0"/>
        <v>0</v>
      </c>
      <c r="L27" s="29">
        <v>300</v>
      </c>
      <c r="M27" s="59">
        <f t="shared" si="1"/>
        <v>0</v>
      </c>
      <c r="N27" s="36"/>
    </row>
    <row r="28" spans="1:14" ht="15" thickBot="1" x14ac:dyDescent="0.4">
      <c r="A28" s="86">
        <v>43</v>
      </c>
      <c r="B28" s="67"/>
      <c r="C28" s="44"/>
      <c r="D28" s="79"/>
      <c r="E28" s="80"/>
      <c r="F28" s="81"/>
      <c r="G28" s="45" t="s">
        <v>21</v>
      </c>
      <c r="H28" s="92"/>
      <c r="I28" s="93"/>
      <c r="J28" s="57">
        <v>400</v>
      </c>
      <c r="K28" s="59">
        <f t="shared" si="0"/>
        <v>0</v>
      </c>
      <c r="L28" s="29">
        <v>300</v>
      </c>
      <c r="M28" s="59">
        <f t="shared" si="1"/>
        <v>0</v>
      </c>
      <c r="N28" s="83"/>
    </row>
    <row r="29" spans="1:14" ht="16" thickBot="1" x14ac:dyDescent="0.4">
      <c r="A29" s="47" t="s">
        <v>13</v>
      </c>
      <c r="B29" s="73"/>
      <c r="C29" s="48"/>
      <c r="D29" s="49">
        <f>SUM(D12:D28)</f>
        <v>208.2</v>
      </c>
      <c r="E29" s="50"/>
      <c r="F29" s="74">
        <f>SUM(F7:F28)</f>
        <v>193.38</v>
      </c>
      <c r="G29" s="75"/>
      <c r="H29" s="76"/>
      <c r="I29" s="60"/>
      <c r="J29" s="52"/>
      <c r="K29" s="61">
        <f>SUM(K7:K28)</f>
        <v>77352</v>
      </c>
      <c r="L29" s="62"/>
      <c r="M29" s="61">
        <f>SUM(M7:M28)</f>
        <v>63513</v>
      </c>
      <c r="N29" s="54"/>
    </row>
    <row r="30" spans="1:14" ht="16" thickBot="1" x14ac:dyDescent="0.4">
      <c r="A30" s="47" t="s">
        <v>16</v>
      </c>
      <c r="B30" s="73"/>
      <c r="C30" s="48"/>
      <c r="D30" s="49">
        <f>D29*0.5/100</f>
        <v>1.0409999999999999</v>
      </c>
      <c r="E30" s="50"/>
      <c r="F30" s="51"/>
      <c r="G30" s="77"/>
      <c r="H30" s="63"/>
      <c r="I30" s="60"/>
      <c r="J30" s="52"/>
      <c r="K30" s="53"/>
      <c r="L30" s="62"/>
      <c r="M30" s="64"/>
      <c r="N30" s="54"/>
    </row>
    <row r="31" spans="1:14" ht="16" thickBot="1" x14ac:dyDescent="0.4">
      <c r="A31" s="47" t="s">
        <v>17</v>
      </c>
      <c r="B31" s="73"/>
      <c r="C31" s="48"/>
      <c r="D31" s="65">
        <f>D11+D29-D30-F29</f>
        <v>635.69899999999984</v>
      </c>
      <c r="E31" s="50"/>
      <c r="F31" s="51"/>
      <c r="G31" s="51"/>
      <c r="H31" s="66"/>
      <c r="I31" s="60"/>
      <c r="J31" s="52"/>
      <c r="K31" s="53"/>
      <c r="L31" s="62"/>
      <c r="M31" s="64"/>
      <c r="N31" s="5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workbookViewId="0">
      <selection activeCell="G24" sqref="G24"/>
    </sheetView>
  </sheetViews>
  <sheetFormatPr defaultRowHeight="14.5" x14ac:dyDescent="0.35"/>
  <cols>
    <col min="2" max="2" width="9.1796875" customWidth="1"/>
    <col min="3" max="3" width="13" customWidth="1"/>
    <col min="4" max="4" width="11.54296875" customWidth="1"/>
    <col min="5" max="5" width="8.7265625" customWidth="1"/>
    <col min="6" max="6" width="12.26953125" customWidth="1"/>
    <col min="7" max="7" width="14.26953125" customWidth="1"/>
    <col min="8" max="8" width="10.81640625" customWidth="1"/>
    <col min="9" max="9" width="22.6328125" bestFit="1" customWidth="1"/>
    <col min="10" max="10" width="15.81640625" customWidth="1"/>
    <col min="11" max="11" width="13" customWidth="1"/>
    <col min="12" max="13" width="14" customWidth="1"/>
    <col min="14" max="14" width="14.54296875" customWidth="1"/>
  </cols>
  <sheetData>
    <row r="1" spans="1:14" ht="15" x14ac:dyDescent="0.35">
      <c r="A1" s="2" t="s">
        <v>30</v>
      </c>
      <c r="B1" s="3"/>
      <c r="C1" s="3"/>
      <c r="D1" s="3"/>
      <c r="E1" s="3"/>
      <c r="F1" s="3"/>
      <c r="G1" s="3"/>
      <c r="H1" s="3"/>
      <c r="I1" s="3"/>
      <c r="J1" s="4"/>
      <c r="K1" s="5"/>
      <c r="L1" s="6"/>
      <c r="M1" s="7"/>
      <c r="N1" s="8"/>
    </row>
    <row r="2" spans="1:14" ht="15.5" x14ac:dyDescent="0.35">
      <c r="A2" s="9" t="s">
        <v>31</v>
      </c>
      <c r="B2" s="10"/>
      <c r="C2" s="10"/>
      <c r="D2" s="10"/>
      <c r="E2" s="10"/>
      <c r="F2" s="10"/>
      <c r="G2" s="10"/>
      <c r="H2" s="10"/>
      <c r="I2" s="10"/>
      <c r="J2" s="11"/>
      <c r="K2" s="12"/>
      <c r="L2" s="13"/>
      <c r="M2" s="14"/>
      <c r="N2" s="1"/>
    </row>
    <row r="3" spans="1:14" ht="15.5" x14ac:dyDescent="0.35">
      <c r="A3" s="9" t="s">
        <v>32</v>
      </c>
      <c r="B3" s="10"/>
      <c r="C3" s="10"/>
      <c r="D3" s="10"/>
      <c r="E3" s="10"/>
      <c r="F3" s="10"/>
      <c r="G3" s="10"/>
      <c r="H3" s="10"/>
      <c r="I3" s="10"/>
      <c r="J3" s="11"/>
      <c r="K3" s="12"/>
      <c r="L3" s="13"/>
      <c r="M3" s="14"/>
      <c r="N3" s="1"/>
    </row>
    <row r="4" spans="1:14" ht="15" x14ac:dyDescent="0.35">
      <c r="A4" s="2" t="s">
        <v>33</v>
      </c>
      <c r="B4" s="3"/>
      <c r="C4" s="3"/>
      <c r="D4" s="3"/>
      <c r="E4" s="3"/>
      <c r="F4" s="3"/>
      <c r="G4" s="3"/>
      <c r="H4" s="3"/>
      <c r="I4" s="3"/>
      <c r="J4" s="4"/>
      <c r="K4" s="5"/>
      <c r="L4" s="6"/>
      <c r="M4" s="7"/>
      <c r="N4" s="8"/>
    </row>
    <row r="5" spans="1:14" ht="15.5" x14ac:dyDescent="0.35">
      <c r="A5" s="15" t="s">
        <v>34</v>
      </c>
      <c r="B5" s="10"/>
      <c r="C5" s="10"/>
      <c r="D5" s="10"/>
      <c r="E5" s="10"/>
      <c r="F5" s="10"/>
      <c r="G5" s="10"/>
      <c r="H5" s="10"/>
      <c r="I5" s="10"/>
      <c r="J5" s="11"/>
      <c r="K5" s="12"/>
      <c r="L5" s="13"/>
      <c r="M5" s="14"/>
      <c r="N5" s="1"/>
    </row>
    <row r="6" spans="1:14" ht="15" x14ac:dyDescent="0.35">
      <c r="A6" s="2" t="s">
        <v>35</v>
      </c>
      <c r="B6" s="3"/>
      <c r="C6" s="3"/>
      <c r="D6" s="3"/>
      <c r="E6" s="3"/>
      <c r="F6" s="3"/>
      <c r="G6" s="3"/>
      <c r="H6" s="3"/>
      <c r="I6" s="3"/>
      <c r="J6" s="4"/>
      <c r="K6" s="5"/>
      <c r="L6" s="6"/>
      <c r="M6" s="7"/>
      <c r="N6" s="8"/>
    </row>
    <row r="7" spans="1:14" ht="15.5" x14ac:dyDescent="0.35">
      <c r="A7" s="16" t="s">
        <v>19</v>
      </c>
      <c r="B7" s="17"/>
      <c r="C7" s="17"/>
      <c r="D7" s="17"/>
      <c r="E7" s="10"/>
      <c r="F7" s="10"/>
      <c r="G7" s="10"/>
      <c r="H7" s="10"/>
      <c r="I7" s="10"/>
      <c r="J7" s="11"/>
      <c r="K7" s="12"/>
      <c r="L7" s="13"/>
      <c r="M7" s="14"/>
      <c r="N7" s="1"/>
    </row>
    <row r="8" spans="1:14" ht="15" thickBot="1" x14ac:dyDescent="0.4">
      <c r="A8" s="18"/>
      <c r="B8" s="18"/>
      <c r="C8" s="18"/>
      <c r="D8" s="18"/>
      <c r="E8" s="18"/>
      <c r="F8" s="18"/>
      <c r="G8" s="18"/>
      <c r="H8" s="18"/>
      <c r="I8" s="18"/>
      <c r="J8" s="19"/>
      <c r="K8" s="20"/>
      <c r="L8" s="21"/>
      <c r="M8" s="14"/>
      <c r="N8" s="22"/>
    </row>
    <row r="9" spans="1:14" ht="15" thickBot="1" x14ac:dyDescent="0.4">
      <c r="A9" s="40" t="s">
        <v>0</v>
      </c>
      <c r="B9" s="42" t="s">
        <v>14</v>
      </c>
      <c r="C9" s="37" t="s">
        <v>1</v>
      </c>
      <c r="D9" s="38"/>
      <c r="E9" s="39"/>
      <c r="F9" s="37" t="s">
        <v>2</v>
      </c>
      <c r="G9" s="38"/>
      <c r="H9" s="38"/>
      <c r="I9" s="39"/>
      <c r="J9" s="37" t="s">
        <v>3</v>
      </c>
      <c r="K9" s="38"/>
      <c r="L9" s="38"/>
      <c r="M9" s="39"/>
      <c r="N9" s="23"/>
    </row>
    <row r="10" spans="1:14" ht="43.5" customHeight="1" thickBot="1" x14ac:dyDescent="0.4">
      <c r="A10" s="41"/>
      <c r="B10" s="43"/>
      <c r="C10" s="28" t="s">
        <v>15</v>
      </c>
      <c r="D10" s="39" t="s">
        <v>4</v>
      </c>
      <c r="E10" s="31" t="s">
        <v>5</v>
      </c>
      <c r="F10" s="28" t="s">
        <v>4</v>
      </c>
      <c r="G10" s="39" t="s">
        <v>18</v>
      </c>
      <c r="H10" s="39" t="s">
        <v>6</v>
      </c>
      <c r="I10" s="32" t="s">
        <v>7</v>
      </c>
      <c r="J10" s="55" t="s">
        <v>8</v>
      </c>
      <c r="K10" s="33" t="s">
        <v>9</v>
      </c>
      <c r="L10" s="56" t="s">
        <v>10</v>
      </c>
      <c r="M10" s="33" t="s">
        <v>11</v>
      </c>
      <c r="N10" s="23" t="s">
        <v>20</v>
      </c>
    </row>
    <row r="11" spans="1:14" ht="15" thickBot="1" x14ac:dyDescent="0.4">
      <c r="A11" s="24"/>
      <c r="B11" s="24" t="s">
        <v>12</v>
      </c>
      <c r="C11" s="28"/>
      <c r="D11" s="68">
        <v>173.87</v>
      </c>
      <c r="E11" s="25"/>
      <c r="F11" s="28"/>
      <c r="G11" s="28"/>
      <c r="H11" s="28"/>
      <c r="I11" s="39"/>
      <c r="J11" s="34"/>
      <c r="K11" s="26"/>
      <c r="L11" s="35"/>
      <c r="M11" s="30"/>
      <c r="N11" s="27"/>
    </row>
    <row r="12" spans="1:14" x14ac:dyDescent="0.35">
      <c r="A12" s="78">
        <v>1</v>
      </c>
      <c r="B12" s="67">
        <v>45021</v>
      </c>
      <c r="C12" s="84" t="s">
        <v>26</v>
      </c>
      <c r="D12" s="85">
        <v>69.540000000000006</v>
      </c>
      <c r="E12" s="87">
        <v>97102396</v>
      </c>
      <c r="F12" s="70"/>
      <c r="G12" s="45"/>
      <c r="H12" s="72"/>
      <c r="I12" s="57"/>
      <c r="J12" s="58"/>
      <c r="K12" s="59"/>
      <c r="L12" s="29"/>
      <c r="M12" s="59"/>
      <c r="N12" s="36"/>
    </row>
    <row r="13" spans="1:14" ht="19.5" customHeight="1" x14ac:dyDescent="0.35">
      <c r="A13" s="86">
        <v>2</v>
      </c>
      <c r="B13" s="67">
        <v>45021</v>
      </c>
      <c r="C13" s="84" t="s">
        <v>26</v>
      </c>
      <c r="D13" s="46">
        <v>70.5</v>
      </c>
      <c r="E13" s="87">
        <v>93040756</v>
      </c>
      <c r="F13" s="70"/>
      <c r="G13" s="45"/>
      <c r="H13" s="72"/>
      <c r="I13" s="57"/>
      <c r="J13" s="58"/>
      <c r="K13" s="59"/>
      <c r="L13" s="29"/>
      <c r="M13" s="59"/>
      <c r="N13" s="36"/>
    </row>
    <row r="14" spans="1:14" ht="15" thickBot="1" x14ac:dyDescent="0.4">
      <c r="A14" s="86">
        <v>4</v>
      </c>
      <c r="B14" s="67">
        <v>45029</v>
      </c>
      <c r="C14" s="84"/>
      <c r="D14" s="46"/>
      <c r="E14" s="69"/>
      <c r="F14" s="70">
        <v>31.77</v>
      </c>
      <c r="G14" s="45" t="s">
        <v>22</v>
      </c>
      <c r="H14" s="72">
        <v>967</v>
      </c>
      <c r="I14" s="93" t="s">
        <v>37</v>
      </c>
      <c r="J14" s="58">
        <v>400</v>
      </c>
      <c r="K14" s="59">
        <f t="shared" ref="K14:K23" si="0" xml:space="preserve"> F14*J14</f>
        <v>12708</v>
      </c>
      <c r="L14" s="29">
        <v>300</v>
      </c>
      <c r="M14" s="59">
        <f t="shared" ref="M14:M23" si="1" xml:space="preserve"> F14*L14</f>
        <v>9531</v>
      </c>
      <c r="N14" s="36">
        <v>30</v>
      </c>
    </row>
    <row r="15" spans="1:14" x14ac:dyDescent="0.35">
      <c r="A15" s="78">
        <v>5</v>
      </c>
      <c r="B15" s="67">
        <v>45036</v>
      </c>
      <c r="C15" s="84" t="s">
        <v>27</v>
      </c>
      <c r="D15" s="46"/>
      <c r="E15" s="69">
        <v>97290704</v>
      </c>
      <c r="F15" s="70"/>
      <c r="G15" s="45"/>
      <c r="H15" s="72"/>
      <c r="I15" s="57"/>
      <c r="J15" s="58">
        <v>400</v>
      </c>
      <c r="K15" s="59">
        <f t="shared" si="0"/>
        <v>0</v>
      </c>
      <c r="L15" s="29">
        <v>300</v>
      </c>
      <c r="M15" s="59">
        <f t="shared" si="1"/>
        <v>0</v>
      </c>
      <c r="N15" s="36"/>
    </row>
    <row r="16" spans="1:14" ht="15" thickBot="1" x14ac:dyDescent="0.4">
      <c r="A16" s="86">
        <v>6</v>
      </c>
      <c r="B16" s="67">
        <v>45036</v>
      </c>
      <c r="C16" s="84" t="s">
        <v>28</v>
      </c>
      <c r="D16" s="46"/>
      <c r="E16" s="69">
        <v>58087776</v>
      </c>
      <c r="F16" s="70"/>
      <c r="G16" s="45"/>
      <c r="H16" s="72"/>
      <c r="I16" s="57"/>
      <c r="J16" s="58">
        <v>400</v>
      </c>
      <c r="K16" s="59">
        <f t="shared" si="0"/>
        <v>0</v>
      </c>
      <c r="L16" s="29">
        <v>300</v>
      </c>
      <c r="M16" s="59">
        <f t="shared" si="1"/>
        <v>0</v>
      </c>
      <c r="N16" s="36"/>
    </row>
    <row r="17" spans="1:14" x14ac:dyDescent="0.35">
      <c r="A17" s="78">
        <v>7</v>
      </c>
      <c r="B17" s="67">
        <v>45036</v>
      </c>
      <c r="C17" s="84" t="s">
        <v>29</v>
      </c>
      <c r="D17" s="46"/>
      <c r="E17" s="69">
        <v>59313635</v>
      </c>
      <c r="F17" s="70"/>
      <c r="G17" s="45"/>
      <c r="H17" s="72"/>
      <c r="I17" s="57"/>
      <c r="J17" s="58">
        <v>400</v>
      </c>
      <c r="K17" s="59">
        <f t="shared" si="0"/>
        <v>0</v>
      </c>
      <c r="L17" s="29">
        <v>300</v>
      </c>
      <c r="M17" s="59">
        <f t="shared" si="1"/>
        <v>0</v>
      </c>
      <c r="N17" s="36"/>
    </row>
    <row r="18" spans="1:14" ht="15" thickBot="1" x14ac:dyDescent="0.4">
      <c r="A18" s="86">
        <v>8</v>
      </c>
      <c r="B18" s="67"/>
      <c r="C18" s="84"/>
      <c r="D18" s="46"/>
      <c r="E18" s="69"/>
      <c r="F18" s="70"/>
      <c r="G18" s="45"/>
      <c r="H18" s="72"/>
      <c r="I18" s="57"/>
      <c r="J18" s="58">
        <v>400</v>
      </c>
      <c r="K18" s="59">
        <f t="shared" si="0"/>
        <v>0</v>
      </c>
      <c r="L18" s="29">
        <v>300</v>
      </c>
      <c r="M18" s="59">
        <f t="shared" si="1"/>
        <v>0</v>
      </c>
      <c r="N18" s="36"/>
    </row>
    <row r="19" spans="1:14" x14ac:dyDescent="0.35">
      <c r="A19" s="78">
        <v>9</v>
      </c>
      <c r="B19" s="67"/>
      <c r="C19" s="84"/>
      <c r="D19" s="46"/>
      <c r="E19" s="69"/>
      <c r="F19" s="70"/>
      <c r="G19" s="45"/>
      <c r="H19" s="72"/>
      <c r="I19" s="57"/>
      <c r="J19" s="58">
        <v>400</v>
      </c>
      <c r="K19" s="59">
        <f t="shared" si="0"/>
        <v>0</v>
      </c>
      <c r="L19" s="29">
        <v>300</v>
      </c>
      <c r="M19" s="59">
        <f t="shared" si="1"/>
        <v>0</v>
      </c>
      <c r="N19" s="36"/>
    </row>
    <row r="20" spans="1:14" ht="15" thickBot="1" x14ac:dyDescent="0.4">
      <c r="A20" s="86">
        <v>10</v>
      </c>
      <c r="B20" s="67"/>
      <c r="C20" s="84"/>
      <c r="D20" s="46"/>
      <c r="E20" s="69"/>
      <c r="F20" s="70"/>
      <c r="G20" s="45"/>
      <c r="H20" s="72"/>
      <c r="I20" s="57"/>
      <c r="J20" s="58">
        <v>400</v>
      </c>
      <c r="K20" s="59">
        <f t="shared" si="0"/>
        <v>0</v>
      </c>
      <c r="L20" s="29">
        <v>300</v>
      </c>
      <c r="M20" s="59">
        <f t="shared" si="1"/>
        <v>0</v>
      </c>
      <c r="N20" s="36"/>
    </row>
    <row r="21" spans="1:14" x14ac:dyDescent="0.35">
      <c r="A21" s="78">
        <v>11</v>
      </c>
      <c r="B21" s="67"/>
      <c r="C21" s="84"/>
      <c r="D21" s="46"/>
      <c r="E21" s="69"/>
      <c r="F21" s="70"/>
      <c r="G21" s="45"/>
      <c r="H21" s="72"/>
      <c r="I21" s="57"/>
      <c r="J21" s="58">
        <v>400</v>
      </c>
      <c r="K21" s="59">
        <f t="shared" si="0"/>
        <v>0</v>
      </c>
      <c r="L21" s="29">
        <v>300</v>
      </c>
      <c r="M21" s="59">
        <f t="shared" si="1"/>
        <v>0</v>
      </c>
      <c r="N21" s="36"/>
    </row>
    <row r="22" spans="1:14" ht="15" thickBot="1" x14ac:dyDescent="0.4">
      <c r="A22" s="86">
        <v>12</v>
      </c>
      <c r="B22" s="67"/>
      <c r="C22" s="84"/>
      <c r="D22" s="46"/>
      <c r="E22" s="69"/>
      <c r="F22" s="70"/>
      <c r="G22" s="45"/>
      <c r="H22" s="72"/>
      <c r="I22" s="57"/>
      <c r="J22" s="58">
        <v>400</v>
      </c>
      <c r="K22" s="59">
        <f t="shared" si="0"/>
        <v>0</v>
      </c>
      <c r="L22" s="29">
        <v>300</v>
      </c>
      <c r="M22" s="59">
        <f t="shared" si="1"/>
        <v>0</v>
      </c>
      <c r="N22" s="36"/>
    </row>
    <row r="23" spans="1:14" ht="15" thickBot="1" x14ac:dyDescent="0.4">
      <c r="A23" s="78">
        <v>13</v>
      </c>
      <c r="B23" s="67"/>
      <c r="C23" s="44"/>
      <c r="D23" s="79"/>
      <c r="E23" s="80"/>
      <c r="F23" s="81"/>
      <c r="G23" s="45"/>
      <c r="H23" s="82"/>
      <c r="I23" s="57"/>
      <c r="J23" s="58">
        <v>400</v>
      </c>
      <c r="K23" s="59">
        <f t="shared" si="0"/>
        <v>0</v>
      </c>
      <c r="L23" s="29">
        <v>300</v>
      </c>
      <c r="M23" s="59">
        <f t="shared" si="1"/>
        <v>0</v>
      </c>
      <c r="N23" s="83"/>
    </row>
    <row r="24" spans="1:14" ht="16" thickBot="1" x14ac:dyDescent="0.4">
      <c r="A24" s="47" t="s">
        <v>13</v>
      </c>
      <c r="B24" s="73"/>
      <c r="C24" s="48"/>
      <c r="D24" s="49">
        <f>SUM(D12:D23)</f>
        <v>140.04000000000002</v>
      </c>
      <c r="E24" s="50"/>
      <c r="F24" s="74">
        <f>SUM(F7:F23)</f>
        <v>31.77</v>
      </c>
      <c r="G24" s="75"/>
      <c r="H24" s="76"/>
      <c r="I24" s="60"/>
      <c r="J24" s="52"/>
      <c r="K24" s="61">
        <f>SUM(K7:K23)</f>
        <v>12708</v>
      </c>
      <c r="L24" s="62"/>
      <c r="M24" s="61">
        <f>SUM(M7:M23)</f>
        <v>9531</v>
      </c>
      <c r="N24" s="54"/>
    </row>
    <row r="25" spans="1:14" ht="16" thickBot="1" x14ac:dyDescent="0.4">
      <c r="A25" s="47" t="s">
        <v>16</v>
      </c>
      <c r="B25" s="73"/>
      <c r="C25" s="48"/>
      <c r="D25" s="49">
        <f>D24*0.5/100</f>
        <v>0.70020000000000016</v>
      </c>
      <c r="E25" s="50"/>
      <c r="F25" s="51"/>
      <c r="G25" s="77"/>
      <c r="H25" s="63"/>
      <c r="I25" s="60"/>
      <c r="J25" s="52"/>
      <c r="K25" s="53"/>
      <c r="L25" s="62"/>
      <c r="M25" s="64"/>
      <c r="N25" s="54"/>
    </row>
    <row r="26" spans="1:14" ht="16" thickBot="1" x14ac:dyDescent="0.4">
      <c r="A26" s="47" t="s">
        <v>17</v>
      </c>
      <c r="B26" s="73"/>
      <c r="C26" s="48"/>
      <c r="D26" s="65">
        <f>D11+D24-D25-F24</f>
        <v>281.43980000000005</v>
      </c>
      <c r="E26" s="50"/>
      <c r="F26" s="51"/>
      <c r="G26" s="51"/>
      <c r="H26" s="66"/>
      <c r="I26" s="60"/>
      <c r="J26" s="52"/>
      <c r="K26" s="53"/>
      <c r="L26" s="62"/>
      <c r="M26" s="64"/>
      <c r="N26" s="5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мордва</vt:lpstr>
      <vt:lpstr>питер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2023-09-15T11:58:47Z</dcterms:modified>
</cp:coreProperties>
</file>